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sexcountycouncil-my.sharepoint.com/personal/graeme_ruffels_essex_gov_uk/Documents/Desktop/SF ESI/"/>
    </mc:Choice>
  </mc:AlternateContent>
  <xr:revisionPtr revIDLastSave="12" documentId="8_{F81EBC72-1554-451E-A3F9-EBC7FFA37B92}" xr6:coauthVersionLast="47" xr6:coauthVersionMax="47" xr10:uidLastSave="{E4C86A29-9EA0-4526-9BBB-18200CF85420}"/>
  <bookViews>
    <workbookView xWindow="-108" yWindow="-108" windowWidth="23256" windowHeight="12576" xr2:uid="{EFE3DA83-FDAF-4969-869A-64CEED14D252}"/>
  </bookViews>
  <sheets>
    <sheet name="Sheet1" sheetId="1" r:id="rId1"/>
  </sheets>
  <externalReferences>
    <externalReference r:id="rId2"/>
    <externalReference r:id="rId3"/>
  </externalReferences>
  <definedNames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1" i="1" l="1"/>
  <c r="E219" i="1"/>
  <c r="F247" i="1"/>
  <c r="E247" i="1"/>
  <c r="G238" i="1" l="1"/>
  <c r="F275" i="1"/>
  <c r="N268" i="1"/>
  <c r="M268" i="1"/>
  <c r="L268" i="1"/>
  <c r="K268" i="1"/>
  <c r="F217" i="1"/>
  <c r="F186" i="1"/>
  <c r="E149" i="1"/>
  <c r="F149" i="1"/>
  <c r="G149" i="1"/>
  <c r="K149" i="1"/>
  <c r="N146" i="1"/>
  <c r="N147" i="1"/>
  <c r="N148" i="1"/>
  <c r="N149" i="1"/>
  <c r="N150" i="1"/>
  <c r="N151" i="1"/>
  <c r="N152" i="1"/>
  <c r="N153" i="1"/>
  <c r="N154" i="1"/>
  <c r="N155" i="1"/>
  <c r="N157" i="1"/>
  <c r="N158" i="1"/>
  <c r="N160" i="1"/>
  <c r="N161" i="1"/>
  <c r="N162" i="1"/>
  <c r="N164" i="1"/>
  <c r="N165" i="1"/>
  <c r="N166" i="1"/>
  <c r="N167" i="1"/>
  <c r="N168" i="1"/>
  <c r="N170" i="1"/>
  <c r="N171" i="1"/>
  <c r="N172" i="1"/>
  <c r="N173" i="1"/>
  <c r="N174" i="1"/>
  <c r="N176" i="1"/>
  <c r="N177" i="1"/>
  <c r="N178" i="1"/>
  <c r="N179" i="1"/>
  <c r="N180" i="1"/>
  <c r="N184" i="1"/>
  <c r="N185" i="1"/>
  <c r="N188" i="1"/>
  <c r="N192" i="1"/>
  <c r="N193" i="1"/>
  <c r="N194" i="1"/>
  <c r="N195" i="1"/>
  <c r="N196" i="1"/>
  <c r="N197" i="1"/>
  <c r="N200" i="1"/>
  <c r="N201" i="1"/>
  <c r="N203" i="1"/>
  <c r="N207" i="1"/>
  <c r="N208" i="1"/>
  <c r="N209" i="1"/>
  <c r="N210" i="1"/>
  <c r="N211" i="1"/>
  <c r="N212" i="1"/>
  <c r="N214" i="1"/>
  <c r="N218" i="1"/>
  <c r="N220" i="1"/>
  <c r="N221" i="1"/>
  <c r="N223" i="1"/>
  <c r="N224" i="1"/>
  <c r="N226" i="1"/>
  <c r="N227" i="1"/>
  <c r="N230" i="1"/>
  <c r="N231" i="1"/>
  <c r="N232" i="1"/>
  <c r="N233" i="1"/>
  <c r="F97" i="1"/>
  <c r="F36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6" i="1"/>
  <c r="C245" i="1"/>
  <c r="C244" i="1"/>
  <c r="C240" i="1"/>
  <c r="C239" i="1"/>
  <c r="C238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5" i="1"/>
  <c r="C4" i="1"/>
  <c r="E27" i="1"/>
  <c r="F27" i="1"/>
  <c r="G27" i="1"/>
  <c r="K27" i="1"/>
  <c r="H27" i="1" l="1"/>
  <c r="I149" i="1"/>
  <c r="H149" i="1"/>
  <c r="I27" i="1"/>
  <c r="M240" i="1" l="1"/>
  <c r="L240" i="1"/>
  <c r="K240" i="1"/>
  <c r="M239" i="1"/>
  <c r="L239" i="1"/>
  <c r="K239" i="1"/>
  <c r="N238" i="1"/>
  <c r="N242" i="1" s="1"/>
  <c r="M238" i="1"/>
  <c r="L238" i="1"/>
  <c r="K238" i="1"/>
  <c r="G240" i="1"/>
  <c r="I240" i="1" s="1"/>
  <c r="J240" i="1" s="1"/>
  <c r="G239" i="1"/>
  <c r="F240" i="1"/>
  <c r="F239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N333" i="1"/>
  <c r="M333" i="1"/>
  <c r="L333" i="1"/>
  <c r="K333" i="1"/>
  <c r="N332" i="1"/>
  <c r="M332" i="1"/>
  <c r="L332" i="1"/>
  <c r="K332" i="1"/>
  <c r="L331" i="1"/>
  <c r="K331" i="1"/>
  <c r="M330" i="1"/>
  <c r="L330" i="1"/>
  <c r="K330" i="1"/>
  <c r="N329" i="1"/>
  <c r="M329" i="1"/>
  <c r="L329" i="1"/>
  <c r="K329" i="1"/>
  <c r="M328" i="1"/>
  <c r="L328" i="1"/>
  <c r="K328" i="1"/>
  <c r="N327" i="1"/>
  <c r="M327" i="1"/>
  <c r="L327" i="1"/>
  <c r="K327" i="1"/>
  <c r="N326" i="1"/>
  <c r="M326" i="1"/>
  <c r="L326" i="1"/>
  <c r="K326" i="1"/>
  <c r="M325" i="1"/>
  <c r="L325" i="1"/>
  <c r="K325" i="1"/>
  <c r="N324" i="1"/>
  <c r="M324" i="1"/>
  <c r="L324" i="1"/>
  <c r="K324" i="1"/>
  <c r="N323" i="1"/>
  <c r="M323" i="1"/>
  <c r="L323" i="1"/>
  <c r="K323" i="1"/>
  <c r="N322" i="1"/>
  <c r="M322" i="1"/>
  <c r="L322" i="1"/>
  <c r="K322" i="1"/>
  <c r="G333" i="1"/>
  <c r="I333" i="1" s="1"/>
  <c r="J333" i="1" s="1"/>
  <c r="G332" i="1"/>
  <c r="G331" i="1"/>
  <c r="H331" i="1" s="1"/>
  <c r="G330" i="1"/>
  <c r="G329" i="1"/>
  <c r="G328" i="1"/>
  <c r="G327" i="1"/>
  <c r="H327" i="1" s="1"/>
  <c r="G326" i="1"/>
  <c r="G325" i="1"/>
  <c r="G324" i="1"/>
  <c r="G323" i="1"/>
  <c r="H323" i="1" s="1"/>
  <c r="G322" i="1"/>
  <c r="N318" i="1"/>
  <c r="M318" i="1"/>
  <c r="L318" i="1"/>
  <c r="K318" i="1"/>
  <c r="G318" i="1"/>
  <c r="F318" i="1"/>
  <c r="N317" i="1"/>
  <c r="M317" i="1"/>
  <c r="L317" i="1"/>
  <c r="K317" i="1"/>
  <c r="G317" i="1"/>
  <c r="F317" i="1"/>
  <c r="N316" i="1"/>
  <c r="M316" i="1"/>
  <c r="L316" i="1"/>
  <c r="K316" i="1"/>
  <c r="G316" i="1"/>
  <c r="F316" i="1"/>
  <c r="N315" i="1"/>
  <c r="M315" i="1"/>
  <c r="L315" i="1"/>
  <c r="K315" i="1"/>
  <c r="G315" i="1"/>
  <c r="H315" i="1" s="1"/>
  <c r="F315" i="1"/>
  <c r="N314" i="1"/>
  <c r="M314" i="1"/>
  <c r="L314" i="1"/>
  <c r="K314" i="1"/>
  <c r="G314" i="1"/>
  <c r="F314" i="1"/>
  <c r="N313" i="1"/>
  <c r="M313" i="1"/>
  <c r="L313" i="1"/>
  <c r="K313" i="1"/>
  <c r="G313" i="1"/>
  <c r="F313" i="1"/>
  <c r="N312" i="1"/>
  <c r="M312" i="1"/>
  <c r="L312" i="1"/>
  <c r="K312" i="1"/>
  <c r="G312" i="1"/>
  <c r="F312" i="1"/>
  <c r="N311" i="1"/>
  <c r="M311" i="1"/>
  <c r="L311" i="1"/>
  <c r="K311" i="1"/>
  <c r="G311" i="1"/>
  <c r="F311" i="1"/>
  <c r="N310" i="1"/>
  <c r="M310" i="1"/>
  <c r="L310" i="1"/>
  <c r="K310" i="1"/>
  <c r="G310" i="1"/>
  <c r="F310" i="1"/>
  <c r="N309" i="1"/>
  <c r="M309" i="1"/>
  <c r="L309" i="1"/>
  <c r="K309" i="1"/>
  <c r="G309" i="1"/>
  <c r="F309" i="1"/>
  <c r="N308" i="1"/>
  <c r="M308" i="1"/>
  <c r="L308" i="1"/>
  <c r="K308" i="1"/>
  <c r="G308" i="1"/>
  <c r="F308" i="1"/>
  <c r="N307" i="1"/>
  <c r="M307" i="1"/>
  <c r="L307" i="1"/>
  <c r="K307" i="1"/>
  <c r="G307" i="1"/>
  <c r="H307" i="1" s="1"/>
  <c r="F307" i="1"/>
  <c r="N306" i="1"/>
  <c r="M306" i="1"/>
  <c r="L306" i="1"/>
  <c r="K306" i="1"/>
  <c r="G306" i="1"/>
  <c r="F306" i="1"/>
  <c r="N305" i="1"/>
  <c r="M305" i="1"/>
  <c r="L305" i="1"/>
  <c r="K305" i="1"/>
  <c r="G305" i="1"/>
  <c r="F305" i="1"/>
  <c r="N304" i="1"/>
  <c r="M304" i="1"/>
  <c r="L304" i="1"/>
  <c r="K304" i="1"/>
  <c r="G304" i="1"/>
  <c r="F304" i="1"/>
  <c r="N303" i="1"/>
  <c r="M303" i="1"/>
  <c r="L303" i="1"/>
  <c r="K303" i="1"/>
  <c r="G303" i="1"/>
  <c r="I303" i="1" s="1"/>
  <c r="J303" i="1" s="1"/>
  <c r="F303" i="1"/>
  <c r="N302" i="1"/>
  <c r="M302" i="1"/>
  <c r="L302" i="1"/>
  <c r="K302" i="1"/>
  <c r="G302" i="1"/>
  <c r="F302" i="1"/>
  <c r="N301" i="1"/>
  <c r="M301" i="1"/>
  <c r="L301" i="1"/>
  <c r="K301" i="1"/>
  <c r="G301" i="1"/>
  <c r="F301" i="1"/>
  <c r="N300" i="1"/>
  <c r="M300" i="1"/>
  <c r="L300" i="1"/>
  <c r="K300" i="1"/>
  <c r="G300" i="1"/>
  <c r="F300" i="1"/>
  <c r="N299" i="1"/>
  <c r="M299" i="1"/>
  <c r="L299" i="1"/>
  <c r="K299" i="1"/>
  <c r="G299" i="1"/>
  <c r="H299" i="1" s="1"/>
  <c r="F299" i="1"/>
  <c r="N298" i="1"/>
  <c r="M298" i="1"/>
  <c r="L298" i="1"/>
  <c r="K298" i="1"/>
  <c r="G298" i="1"/>
  <c r="F298" i="1"/>
  <c r="N297" i="1"/>
  <c r="M297" i="1"/>
  <c r="L297" i="1"/>
  <c r="K297" i="1"/>
  <c r="G297" i="1"/>
  <c r="F297" i="1"/>
  <c r="N296" i="1"/>
  <c r="M296" i="1"/>
  <c r="L296" i="1"/>
  <c r="K296" i="1"/>
  <c r="G296" i="1"/>
  <c r="F296" i="1"/>
  <c r="N295" i="1"/>
  <c r="M295" i="1"/>
  <c r="L295" i="1"/>
  <c r="K295" i="1"/>
  <c r="G295" i="1"/>
  <c r="H295" i="1" s="1"/>
  <c r="F295" i="1"/>
  <c r="N294" i="1"/>
  <c r="M294" i="1"/>
  <c r="L294" i="1"/>
  <c r="K294" i="1"/>
  <c r="G294" i="1"/>
  <c r="F294" i="1"/>
  <c r="N293" i="1"/>
  <c r="M293" i="1"/>
  <c r="L293" i="1"/>
  <c r="K293" i="1"/>
  <c r="G293" i="1"/>
  <c r="F293" i="1"/>
  <c r="N292" i="1"/>
  <c r="M292" i="1"/>
  <c r="L292" i="1"/>
  <c r="K292" i="1"/>
  <c r="G292" i="1"/>
  <c r="H292" i="1" s="1"/>
  <c r="F292" i="1"/>
  <c r="N291" i="1"/>
  <c r="M291" i="1"/>
  <c r="L291" i="1"/>
  <c r="K291" i="1"/>
  <c r="G291" i="1"/>
  <c r="F291" i="1"/>
  <c r="N290" i="1"/>
  <c r="M290" i="1"/>
  <c r="L290" i="1"/>
  <c r="K290" i="1"/>
  <c r="G290" i="1"/>
  <c r="F290" i="1"/>
  <c r="N289" i="1"/>
  <c r="M289" i="1"/>
  <c r="L289" i="1"/>
  <c r="K289" i="1"/>
  <c r="G289" i="1"/>
  <c r="F289" i="1"/>
  <c r="N288" i="1"/>
  <c r="M288" i="1"/>
  <c r="L288" i="1"/>
  <c r="K288" i="1"/>
  <c r="G288" i="1"/>
  <c r="H288" i="1" s="1"/>
  <c r="F288" i="1"/>
  <c r="N287" i="1"/>
  <c r="M287" i="1"/>
  <c r="L287" i="1"/>
  <c r="K287" i="1"/>
  <c r="G287" i="1"/>
  <c r="F287" i="1"/>
  <c r="N286" i="1"/>
  <c r="M286" i="1"/>
  <c r="L286" i="1"/>
  <c r="K286" i="1"/>
  <c r="G286" i="1"/>
  <c r="F286" i="1"/>
  <c r="M285" i="1"/>
  <c r="L285" i="1"/>
  <c r="K285" i="1"/>
  <c r="G285" i="1"/>
  <c r="F285" i="1"/>
  <c r="N284" i="1"/>
  <c r="M284" i="1"/>
  <c r="L284" i="1"/>
  <c r="K284" i="1"/>
  <c r="G284" i="1"/>
  <c r="F284" i="1"/>
  <c r="N283" i="1"/>
  <c r="M283" i="1"/>
  <c r="L283" i="1"/>
  <c r="K283" i="1"/>
  <c r="G283" i="1"/>
  <c r="F283" i="1"/>
  <c r="K282" i="1"/>
  <c r="G282" i="1"/>
  <c r="F282" i="1"/>
  <c r="N281" i="1"/>
  <c r="M281" i="1"/>
  <c r="L281" i="1"/>
  <c r="K281" i="1"/>
  <c r="F281" i="1"/>
  <c r="N280" i="1"/>
  <c r="M280" i="1"/>
  <c r="L280" i="1"/>
  <c r="K280" i="1"/>
  <c r="G280" i="1"/>
  <c r="F280" i="1"/>
  <c r="N279" i="1"/>
  <c r="M279" i="1"/>
  <c r="L279" i="1"/>
  <c r="K279" i="1"/>
  <c r="G279" i="1"/>
  <c r="F279" i="1"/>
  <c r="N278" i="1"/>
  <c r="M278" i="1"/>
  <c r="L278" i="1"/>
  <c r="K278" i="1"/>
  <c r="G278" i="1"/>
  <c r="F278" i="1"/>
  <c r="N277" i="1"/>
  <c r="M277" i="1"/>
  <c r="L277" i="1"/>
  <c r="K277" i="1"/>
  <c r="G277" i="1"/>
  <c r="F277" i="1"/>
  <c r="N276" i="1"/>
  <c r="M276" i="1"/>
  <c r="L276" i="1"/>
  <c r="K276" i="1"/>
  <c r="F276" i="1"/>
  <c r="N275" i="1"/>
  <c r="M275" i="1"/>
  <c r="L275" i="1"/>
  <c r="K275" i="1"/>
  <c r="G275" i="1"/>
  <c r="N274" i="1"/>
  <c r="M274" i="1"/>
  <c r="L274" i="1"/>
  <c r="K274" i="1"/>
  <c r="G274" i="1"/>
  <c r="F274" i="1"/>
  <c r="N273" i="1"/>
  <c r="M273" i="1"/>
  <c r="L273" i="1"/>
  <c r="K273" i="1"/>
  <c r="G273" i="1"/>
  <c r="F273" i="1"/>
  <c r="N272" i="1"/>
  <c r="M272" i="1"/>
  <c r="L272" i="1"/>
  <c r="K272" i="1"/>
  <c r="G272" i="1"/>
  <c r="F272" i="1"/>
  <c r="N271" i="1"/>
  <c r="M271" i="1"/>
  <c r="L271" i="1"/>
  <c r="K271" i="1"/>
  <c r="G271" i="1"/>
  <c r="F271" i="1"/>
  <c r="N270" i="1"/>
  <c r="M270" i="1"/>
  <c r="L270" i="1"/>
  <c r="K270" i="1"/>
  <c r="G270" i="1"/>
  <c r="F270" i="1"/>
  <c r="N269" i="1"/>
  <c r="M269" i="1"/>
  <c r="L269" i="1"/>
  <c r="K269" i="1"/>
  <c r="G269" i="1"/>
  <c r="F269" i="1"/>
  <c r="I268" i="1"/>
  <c r="J268" i="1" s="1"/>
  <c r="H268" i="1"/>
  <c r="F268" i="1"/>
  <c r="N267" i="1"/>
  <c r="M267" i="1"/>
  <c r="L267" i="1"/>
  <c r="K267" i="1"/>
  <c r="G267" i="1"/>
  <c r="H267" i="1" s="1"/>
  <c r="F267" i="1"/>
  <c r="N266" i="1"/>
  <c r="M266" i="1"/>
  <c r="L266" i="1"/>
  <c r="K266" i="1"/>
  <c r="G266" i="1"/>
  <c r="F266" i="1"/>
  <c r="N265" i="1"/>
  <c r="M265" i="1"/>
  <c r="L265" i="1"/>
  <c r="K265" i="1"/>
  <c r="G265" i="1"/>
  <c r="F265" i="1"/>
  <c r="N264" i="1"/>
  <c r="M264" i="1"/>
  <c r="L264" i="1"/>
  <c r="K264" i="1"/>
  <c r="G264" i="1"/>
  <c r="F264" i="1"/>
  <c r="N263" i="1"/>
  <c r="M263" i="1"/>
  <c r="L263" i="1"/>
  <c r="K263" i="1"/>
  <c r="G263" i="1"/>
  <c r="F263" i="1"/>
  <c r="N262" i="1"/>
  <c r="M262" i="1"/>
  <c r="L262" i="1"/>
  <c r="K262" i="1"/>
  <c r="G262" i="1"/>
  <c r="F262" i="1"/>
  <c r="N261" i="1"/>
  <c r="M261" i="1"/>
  <c r="L261" i="1"/>
  <c r="K261" i="1"/>
  <c r="G261" i="1"/>
  <c r="F261" i="1"/>
  <c r="N260" i="1"/>
  <c r="M260" i="1"/>
  <c r="L260" i="1"/>
  <c r="K260" i="1"/>
  <c r="G260" i="1"/>
  <c r="H260" i="1" s="1"/>
  <c r="F260" i="1"/>
  <c r="N259" i="1"/>
  <c r="M259" i="1"/>
  <c r="L259" i="1"/>
  <c r="K259" i="1"/>
  <c r="G259" i="1"/>
  <c r="F259" i="1"/>
  <c r="N258" i="1"/>
  <c r="M258" i="1"/>
  <c r="L258" i="1"/>
  <c r="K258" i="1"/>
  <c r="G258" i="1"/>
  <c r="F258" i="1"/>
  <c r="N257" i="1"/>
  <c r="M257" i="1"/>
  <c r="L257" i="1"/>
  <c r="K257" i="1"/>
  <c r="G257" i="1"/>
  <c r="F257" i="1"/>
  <c r="N256" i="1"/>
  <c r="M256" i="1"/>
  <c r="L256" i="1"/>
  <c r="K256" i="1"/>
  <c r="G256" i="1"/>
  <c r="F256" i="1"/>
  <c r="N255" i="1"/>
  <c r="M255" i="1"/>
  <c r="L255" i="1"/>
  <c r="K255" i="1"/>
  <c r="G255" i="1"/>
  <c r="F255" i="1"/>
  <c r="N254" i="1"/>
  <c r="M254" i="1"/>
  <c r="L254" i="1"/>
  <c r="K254" i="1"/>
  <c r="G254" i="1"/>
  <c r="F254" i="1"/>
  <c r="N253" i="1"/>
  <c r="M253" i="1"/>
  <c r="L253" i="1"/>
  <c r="K253" i="1"/>
  <c r="G253" i="1"/>
  <c r="F253" i="1"/>
  <c r="N252" i="1"/>
  <c r="M252" i="1"/>
  <c r="L252" i="1"/>
  <c r="K252" i="1"/>
  <c r="G252" i="1"/>
  <c r="F252" i="1"/>
  <c r="N251" i="1"/>
  <c r="M251" i="1"/>
  <c r="L251" i="1"/>
  <c r="K251" i="1"/>
  <c r="G251" i="1"/>
  <c r="H251" i="1" s="1"/>
  <c r="F251" i="1"/>
  <c r="N250" i="1"/>
  <c r="M250" i="1"/>
  <c r="L250" i="1"/>
  <c r="K250" i="1"/>
  <c r="G250" i="1"/>
  <c r="F250" i="1"/>
  <c r="N249" i="1"/>
  <c r="M249" i="1"/>
  <c r="L249" i="1"/>
  <c r="K249" i="1"/>
  <c r="G249" i="1"/>
  <c r="F249" i="1"/>
  <c r="N248" i="1"/>
  <c r="M248" i="1"/>
  <c r="L248" i="1"/>
  <c r="K248" i="1"/>
  <c r="G248" i="1"/>
  <c r="F248" i="1"/>
  <c r="N246" i="1"/>
  <c r="M246" i="1"/>
  <c r="L246" i="1"/>
  <c r="K246" i="1"/>
  <c r="G246" i="1"/>
  <c r="F246" i="1"/>
  <c r="N245" i="1"/>
  <c r="M245" i="1"/>
  <c r="L245" i="1"/>
  <c r="K245" i="1"/>
  <c r="G245" i="1"/>
  <c r="F245" i="1"/>
  <c r="N244" i="1"/>
  <c r="M244" i="1"/>
  <c r="L244" i="1"/>
  <c r="K244" i="1"/>
  <c r="G244" i="1"/>
  <c r="F244" i="1"/>
  <c r="H294" i="1" l="1"/>
  <c r="H283" i="1"/>
  <c r="F242" i="1"/>
  <c r="I276" i="1"/>
  <c r="J276" i="1" s="1"/>
  <c r="I252" i="1"/>
  <c r="J252" i="1" s="1"/>
  <c r="I256" i="1"/>
  <c r="J256" i="1" s="1"/>
  <c r="I306" i="1"/>
  <c r="J306" i="1" s="1"/>
  <c r="H254" i="1"/>
  <c r="H276" i="1"/>
  <c r="H324" i="1"/>
  <c r="H332" i="1"/>
  <c r="I326" i="1"/>
  <c r="J326" i="1" s="1"/>
  <c r="H257" i="1"/>
  <c r="I285" i="1"/>
  <c r="J285" i="1" s="1"/>
  <c r="I301" i="1"/>
  <c r="J301" i="1" s="1"/>
  <c r="I305" i="1"/>
  <c r="J305" i="1" s="1"/>
  <c r="I309" i="1"/>
  <c r="I313" i="1"/>
  <c r="J313" i="1" s="1"/>
  <c r="I328" i="1"/>
  <c r="J328" i="1" s="1"/>
  <c r="I278" i="1"/>
  <c r="H284" i="1"/>
  <c r="H296" i="1"/>
  <c r="H300" i="1"/>
  <c r="I304" i="1"/>
  <c r="J304" i="1" s="1"/>
  <c r="H308" i="1"/>
  <c r="I312" i="1"/>
  <c r="J312" i="1" s="1"/>
  <c r="H316" i="1"/>
  <c r="F335" i="1"/>
  <c r="F320" i="1"/>
  <c r="I255" i="1"/>
  <c r="J255" i="1" s="1"/>
  <c r="I259" i="1"/>
  <c r="J259" i="1" s="1"/>
  <c r="I287" i="1"/>
  <c r="J287" i="1" s="1"/>
  <c r="I330" i="1"/>
  <c r="J330" i="1" s="1"/>
  <c r="I264" i="1"/>
  <c r="J264" i="1" s="1"/>
  <c r="I251" i="1"/>
  <c r="J251" i="1" s="1"/>
  <c r="I329" i="1"/>
  <c r="J329" i="1" s="1"/>
  <c r="I258" i="1"/>
  <c r="J258" i="1" s="1"/>
  <c r="I286" i="1"/>
  <c r="J286" i="1" s="1"/>
  <c r="I295" i="1"/>
  <c r="J295" i="1" s="1"/>
  <c r="I314" i="1"/>
  <c r="J314" i="1" s="1"/>
  <c r="I324" i="1"/>
  <c r="J324" i="1" s="1"/>
  <c r="I275" i="1"/>
  <c r="I318" i="1"/>
  <c r="J318" i="1" s="1"/>
  <c r="H270" i="1"/>
  <c r="I307" i="1"/>
  <c r="J307" i="1" s="1"/>
  <c r="I315" i="1"/>
  <c r="J315" i="1" s="1"/>
  <c r="H272" i="1"/>
  <c r="H286" i="1"/>
  <c r="I260" i="1"/>
  <c r="J260" i="1" s="1"/>
  <c r="I294" i="1"/>
  <c r="H262" i="1"/>
  <c r="I267" i="1"/>
  <c r="J267" i="1" s="1"/>
  <c r="I270" i="1"/>
  <c r="J270" i="1" s="1"/>
  <c r="I274" i="1"/>
  <c r="J274" i="1" s="1"/>
  <c r="I290" i="1"/>
  <c r="J290" i="1" s="1"/>
  <c r="I310" i="1"/>
  <c r="J310" i="1" s="1"/>
  <c r="I322" i="1"/>
  <c r="I238" i="1"/>
  <c r="J238" i="1" s="1"/>
  <c r="H252" i="1"/>
  <c r="H302" i="1"/>
  <c r="I332" i="1"/>
  <c r="J332" i="1" s="1"/>
  <c r="I239" i="1"/>
  <c r="J239" i="1" s="1"/>
  <c r="I325" i="1"/>
  <c r="J325" i="1" s="1"/>
  <c r="H239" i="1"/>
  <c r="H264" i="1"/>
  <c r="I280" i="1"/>
  <c r="I283" i="1"/>
  <c r="J283" i="1" s="1"/>
  <c r="I284" i="1"/>
  <c r="J284" i="1" s="1"/>
  <c r="I297" i="1"/>
  <c r="J297" i="1" s="1"/>
  <c r="I302" i="1"/>
  <c r="J302" i="1" s="1"/>
  <c r="I311" i="1"/>
  <c r="J311" i="1" s="1"/>
  <c r="H326" i="1"/>
  <c r="H310" i="1"/>
  <c r="H314" i="1"/>
  <c r="I244" i="1"/>
  <c r="I249" i="1"/>
  <c r="J249" i="1" s="1"/>
  <c r="H259" i="1"/>
  <c r="I261" i="1"/>
  <c r="J261" i="1" s="1"/>
  <c r="I265" i="1"/>
  <c r="I271" i="1"/>
  <c r="J271" i="1" s="1"/>
  <c r="H275" i="1"/>
  <c r="I281" i="1"/>
  <c r="J281" i="1" s="1"/>
  <c r="H287" i="1"/>
  <c r="I293" i="1"/>
  <c r="I300" i="1"/>
  <c r="J300" i="1" s="1"/>
  <c r="H306" i="1"/>
  <c r="I308" i="1"/>
  <c r="J308" i="1" s="1"/>
  <c r="I316" i="1"/>
  <c r="J316" i="1" s="1"/>
  <c r="I323" i="1"/>
  <c r="J323" i="1" s="1"/>
  <c r="I327" i="1"/>
  <c r="J327" i="1" s="1"/>
  <c r="I331" i="1"/>
  <c r="J331" i="1" s="1"/>
  <c r="H248" i="1"/>
  <c r="H279" i="1"/>
  <c r="H280" i="1"/>
  <c r="H291" i="1"/>
  <c r="I299" i="1"/>
  <c r="J299" i="1" s="1"/>
  <c r="H328" i="1"/>
  <c r="I253" i="1"/>
  <c r="J253" i="1" s="1"/>
  <c r="H278" i="1"/>
  <c r="I279" i="1"/>
  <c r="J279" i="1" s="1"/>
  <c r="I291" i="1"/>
  <c r="J291" i="1" s="1"/>
  <c r="I292" i="1"/>
  <c r="J292" i="1" s="1"/>
  <c r="I298" i="1"/>
  <c r="J298" i="1" s="1"/>
  <c r="H325" i="1"/>
  <c r="H333" i="1"/>
  <c r="H240" i="1"/>
  <c r="I246" i="1"/>
  <c r="J246" i="1" s="1"/>
  <c r="H256" i="1"/>
  <c r="I263" i="1"/>
  <c r="I269" i="1"/>
  <c r="J269" i="1" s="1"/>
  <c r="I273" i="1"/>
  <c r="H329" i="1"/>
  <c r="H303" i="1"/>
  <c r="H311" i="1"/>
  <c r="H330" i="1"/>
  <c r="H322" i="1"/>
  <c r="I245" i="1"/>
  <c r="J245" i="1" s="1"/>
  <c r="I250" i="1"/>
  <c r="I262" i="1"/>
  <c r="I266" i="1"/>
  <c r="J266" i="1" s="1"/>
  <c r="I272" i="1"/>
  <c r="J272" i="1" s="1"/>
  <c r="I277" i="1"/>
  <c r="J277" i="1" s="1"/>
  <c r="I282" i="1"/>
  <c r="J282" i="1" s="1"/>
  <c r="I289" i="1"/>
  <c r="J289" i="1" s="1"/>
  <c r="I296" i="1"/>
  <c r="J296" i="1" s="1"/>
  <c r="I288" i="1"/>
  <c r="I317" i="1"/>
  <c r="J317" i="1" s="1"/>
  <c r="H261" i="1"/>
  <c r="H269" i="1"/>
  <c r="H277" i="1"/>
  <c r="H285" i="1"/>
  <c r="H293" i="1"/>
  <c r="H301" i="1"/>
  <c r="H309" i="1"/>
  <c r="H317" i="1"/>
  <c r="H244" i="1"/>
  <c r="H253" i="1"/>
  <c r="H245" i="1"/>
  <c r="H318" i="1"/>
  <c r="I254" i="1"/>
  <c r="H255" i="1"/>
  <c r="H263" i="1"/>
  <c r="H271" i="1"/>
  <c r="H304" i="1"/>
  <c r="H312" i="1"/>
  <c r="H246" i="1"/>
  <c r="H265" i="1"/>
  <c r="H273" i="1"/>
  <c r="H281" i="1"/>
  <c r="H289" i="1"/>
  <c r="H297" i="1"/>
  <c r="H305" i="1"/>
  <c r="H313" i="1"/>
  <c r="I248" i="1"/>
  <c r="J248" i="1" s="1"/>
  <c r="H249" i="1"/>
  <c r="I257" i="1"/>
  <c r="J257" i="1" s="1"/>
  <c r="H258" i="1"/>
  <c r="H266" i="1"/>
  <c r="H274" i="1"/>
  <c r="H282" i="1"/>
  <c r="H290" i="1"/>
  <c r="H298" i="1"/>
  <c r="H250" i="1"/>
  <c r="J322" i="1" l="1"/>
  <c r="J244" i="1"/>
  <c r="M234" i="1"/>
  <c r="L234" i="1"/>
  <c r="K234" i="1"/>
  <c r="G234" i="1"/>
  <c r="F234" i="1"/>
  <c r="M233" i="1"/>
  <c r="L233" i="1"/>
  <c r="K233" i="1"/>
  <c r="G233" i="1"/>
  <c r="F233" i="1"/>
  <c r="M232" i="1"/>
  <c r="L232" i="1"/>
  <c r="K232" i="1"/>
  <c r="G232" i="1"/>
  <c r="F232" i="1"/>
  <c r="M231" i="1"/>
  <c r="L231" i="1"/>
  <c r="K231" i="1"/>
  <c r="G231" i="1"/>
  <c r="F231" i="1"/>
  <c r="M230" i="1"/>
  <c r="L230" i="1"/>
  <c r="K230" i="1"/>
  <c r="G230" i="1"/>
  <c r="F230" i="1"/>
  <c r="M229" i="1"/>
  <c r="L229" i="1"/>
  <c r="K229" i="1"/>
  <c r="G229" i="1"/>
  <c r="F229" i="1"/>
  <c r="M228" i="1"/>
  <c r="L228" i="1"/>
  <c r="K228" i="1"/>
  <c r="G228" i="1"/>
  <c r="F228" i="1"/>
  <c r="M227" i="1"/>
  <c r="L227" i="1"/>
  <c r="K227" i="1"/>
  <c r="G227" i="1"/>
  <c r="F227" i="1"/>
  <c r="M226" i="1"/>
  <c r="L226" i="1"/>
  <c r="K226" i="1"/>
  <c r="G226" i="1"/>
  <c r="F226" i="1"/>
  <c r="M225" i="1"/>
  <c r="L225" i="1"/>
  <c r="K225" i="1"/>
  <c r="G225" i="1"/>
  <c r="F225" i="1"/>
  <c r="M224" i="1"/>
  <c r="L224" i="1"/>
  <c r="K224" i="1"/>
  <c r="G224" i="1"/>
  <c r="F224" i="1"/>
  <c r="M223" i="1"/>
  <c r="L223" i="1"/>
  <c r="K223" i="1"/>
  <c r="G223" i="1"/>
  <c r="F223" i="1"/>
  <c r="L222" i="1"/>
  <c r="K222" i="1"/>
  <c r="G222" i="1"/>
  <c r="F222" i="1"/>
  <c r="M221" i="1"/>
  <c r="L221" i="1"/>
  <c r="K221" i="1"/>
  <c r="G221" i="1"/>
  <c r="F221" i="1"/>
  <c r="M220" i="1"/>
  <c r="L220" i="1"/>
  <c r="K220" i="1"/>
  <c r="G220" i="1"/>
  <c r="F220" i="1"/>
  <c r="K219" i="1"/>
  <c r="G219" i="1"/>
  <c r="F219" i="1"/>
  <c r="M218" i="1"/>
  <c r="L218" i="1"/>
  <c r="K218" i="1"/>
  <c r="G218" i="1"/>
  <c r="F218" i="1"/>
  <c r="G217" i="1"/>
  <c r="K216" i="1"/>
  <c r="G216" i="1"/>
  <c r="F216" i="1"/>
  <c r="K215" i="1"/>
  <c r="G215" i="1"/>
  <c r="F215" i="1"/>
  <c r="M214" i="1"/>
  <c r="L214" i="1"/>
  <c r="K214" i="1"/>
  <c r="G214" i="1"/>
  <c r="F214" i="1"/>
  <c r="M213" i="1"/>
  <c r="L213" i="1"/>
  <c r="K213" i="1"/>
  <c r="G213" i="1"/>
  <c r="F213" i="1"/>
  <c r="M212" i="1"/>
  <c r="L212" i="1"/>
  <c r="K212" i="1"/>
  <c r="G212" i="1"/>
  <c r="F212" i="1"/>
  <c r="M211" i="1"/>
  <c r="L211" i="1"/>
  <c r="K211" i="1"/>
  <c r="G211" i="1"/>
  <c r="F211" i="1"/>
  <c r="M210" i="1"/>
  <c r="L210" i="1"/>
  <c r="K210" i="1"/>
  <c r="G210" i="1"/>
  <c r="F210" i="1"/>
  <c r="M209" i="1"/>
  <c r="L209" i="1"/>
  <c r="K209" i="1"/>
  <c r="G209" i="1"/>
  <c r="H209" i="1" s="1"/>
  <c r="F209" i="1"/>
  <c r="M208" i="1"/>
  <c r="L208" i="1"/>
  <c r="K208" i="1"/>
  <c r="G208" i="1"/>
  <c r="F208" i="1"/>
  <c r="M207" i="1"/>
  <c r="L207" i="1"/>
  <c r="K207" i="1"/>
  <c r="G207" i="1"/>
  <c r="F207" i="1"/>
  <c r="L206" i="1"/>
  <c r="K206" i="1"/>
  <c r="G206" i="1"/>
  <c r="F206" i="1"/>
  <c r="L205" i="1"/>
  <c r="F205" i="1"/>
  <c r="L204" i="1"/>
  <c r="K204" i="1"/>
  <c r="G204" i="1"/>
  <c r="F204" i="1"/>
  <c r="M203" i="1"/>
  <c r="L203" i="1"/>
  <c r="K203" i="1"/>
  <c r="G203" i="1"/>
  <c r="F203" i="1"/>
  <c r="M202" i="1"/>
  <c r="L202" i="1"/>
  <c r="K202" i="1"/>
  <c r="G202" i="1"/>
  <c r="F202" i="1"/>
  <c r="M201" i="1"/>
  <c r="L201" i="1"/>
  <c r="K201" i="1"/>
  <c r="G201" i="1"/>
  <c r="F201" i="1"/>
  <c r="M200" i="1"/>
  <c r="L200" i="1"/>
  <c r="K200" i="1"/>
  <c r="G200" i="1"/>
  <c r="F200" i="1"/>
  <c r="M199" i="1"/>
  <c r="L199" i="1"/>
  <c r="K199" i="1"/>
  <c r="G199" i="1"/>
  <c r="F199" i="1"/>
  <c r="M198" i="1"/>
  <c r="L198" i="1"/>
  <c r="K198" i="1"/>
  <c r="G198" i="1"/>
  <c r="H198" i="1" s="1"/>
  <c r="F198" i="1"/>
  <c r="M197" i="1"/>
  <c r="L197" i="1"/>
  <c r="K197" i="1"/>
  <c r="G197" i="1"/>
  <c r="F197" i="1"/>
  <c r="M196" i="1"/>
  <c r="L196" i="1"/>
  <c r="K196" i="1"/>
  <c r="G196" i="1"/>
  <c r="F196" i="1"/>
  <c r="M195" i="1"/>
  <c r="L195" i="1"/>
  <c r="K195" i="1"/>
  <c r="G195" i="1"/>
  <c r="F195" i="1"/>
  <c r="M194" i="1"/>
  <c r="L194" i="1"/>
  <c r="K194" i="1"/>
  <c r="G194" i="1"/>
  <c r="F194" i="1"/>
  <c r="M193" i="1"/>
  <c r="L193" i="1"/>
  <c r="K193" i="1"/>
  <c r="G193" i="1"/>
  <c r="F193" i="1"/>
  <c r="M192" i="1"/>
  <c r="L192" i="1"/>
  <c r="K192" i="1"/>
  <c r="G192" i="1"/>
  <c r="F192" i="1"/>
  <c r="L191" i="1"/>
  <c r="K191" i="1"/>
  <c r="G191" i="1"/>
  <c r="F191" i="1"/>
  <c r="K190" i="1"/>
  <c r="G190" i="1"/>
  <c r="F190" i="1"/>
  <c r="K189" i="1"/>
  <c r="G189" i="1"/>
  <c r="F189" i="1"/>
  <c r="M188" i="1"/>
  <c r="L188" i="1"/>
  <c r="K188" i="1"/>
  <c r="G188" i="1"/>
  <c r="F188" i="1"/>
  <c r="K187" i="1"/>
  <c r="G187" i="1"/>
  <c r="F187" i="1"/>
  <c r="K186" i="1"/>
  <c r="G186" i="1"/>
  <c r="M185" i="1"/>
  <c r="L185" i="1"/>
  <c r="K185" i="1"/>
  <c r="G185" i="1"/>
  <c r="F185" i="1"/>
  <c r="M184" i="1"/>
  <c r="L184" i="1"/>
  <c r="K184" i="1"/>
  <c r="G184" i="1"/>
  <c r="H184" i="1" s="1"/>
  <c r="F184" i="1"/>
  <c r="G183" i="1"/>
  <c r="F183" i="1"/>
  <c r="L182" i="1"/>
  <c r="K182" i="1"/>
  <c r="G182" i="1"/>
  <c r="F182" i="1"/>
  <c r="M181" i="1"/>
  <c r="L181" i="1"/>
  <c r="K181" i="1"/>
  <c r="G181" i="1"/>
  <c r="F181" i="1"/>
  <c r="M180" i="1"/>
  <c r="L180" i="1"/>
  <c r="K180" i="1"/>
  <c r="G180" i="1"/>
  <c r="F180" i="1"/>
  <c r="M179" i="1"/>
  <c r="L179" i="1"/>
  <c r="K179" i="1"/>
  <c r="G179" i="1"/>
  <c r="F179" i="1"/>
  <c r="M178" i="1"/>
  <c r="L178" i="1"/>
  <c r="K178" i="1"/>
  <c r="G178" i="1"/>
  <c r="F178" i="1"/>
  <c r="M177" i="1"/>
  <c r="L177" i="1"/>
  <c r="K177" i="1"/>
  <c r="G177" i="1"/>
  <c r="F177" i="1"/>
  <c r="M176" i="1"/>
  <c r="L176" i="1"/>
  <c r="K176" i="1"/>
  <c r="G176" i="1"/>
  <c r="H176" i="1" s="1"/>
  <c r="F176" i="1"/>
  <c r="M175" i="1"/>
  <c r="L175" i="1"/>
  <c r="K175" i="1"/>
  <c r="G175" i="1"/>
  <c r="F175" i="1"/>
  <c r="M174" i="1"/>
  <c r="L174" i="1"/>
  <c r="K174" i="1"/>
  <c r="G174" i="1"/>
  <c r="F174" i="1"/>
  <c r="M173" i="1"/>
  <c r="L173" i="1"/>
  <c r="K173" i="1"/>
  <c r="G173" i="1"/>
  <c r="F173" i="1"/>
  <c r="M172" i="1"/>
  <c r="L172" i="1"/>
  <c r="K172" i="1"/>
  <c r="G172" i="1"/>
  <c r="F172" i="1"/>
  <c r="M171" i="1"/>
  <c r="L171" i="1"/>
  <c r="K171" i="1"/>
  <c r="G171" i="1"/>
  <c r="F171" i="1"/>
  <c r="M170" i="1"/>
  <c r="L170" i="1"/>
  <c r="K170" i="1"/>
  <c r="G170" i="1"/>
  <c r="F170" i="1"/>
  <c r="M169" i="1"/>
  <c r="L169" i="1"/>
  <c r="K169" i="1"/>
  <c r="G169" i="1"/>
  <c r="F169" i="1"/>
  <c r="M168" i="1"/>
  <c r="L168" i="1"/>
  <c r="K168" i="1"/>
  <c r="G168" i="1"/>
  <c r="F168" i="1"/>
  <c r="M167" i="1"/>
  <c r="L167" i="1"/>
  <c r="K167" i="1"/>
  <c r="G167" i="1"/>
  <c r="F167" i="1"/>
  <c r="M166" i="1"/>
  <c r="L166" i="1"/>
  <c r="K166" i="1"/>
  <c r="G166" i="1"/>
  <c r="F166" i="1"/>
  <c r="M165" i="1"/>
  <c r="L165" i="1"/>
  <c r="K165" i="1"/>
  <c r="G165" i="1"/>
  <c r="F165" i="1"/>
  <c r="M164" i="1"/>
  <c r="L164" i="1"/>
  <c r="K164" i="1"/>
  <c r="G164" i="1"/>
  <c r="F164" i="1"/>
  <c r="K163" i="1"/>
  <c r="G163" i="1"/>
  <c r="F163" i="1"/>
  <c r="M162" i="1"/>
  <c r="L162" i="1"/>
  <c r="K162" i="1"/>
  <c r="G162" i="1"/>
  <c r="F162" i="1"/>
  <c r="M161" i="1"/>
  <c r="L161" i="1"/>
  <c r="K161" i="1"/>
  <c r="G161" i="1"/>
  <c r="F161" i="1"/>
  <c r="M160" i="1"/>
  <c r="L160" i="1"/>
  <c r="K160" i="1"/>
  <c r="G160" i="1"/>
  <c r="F160" i="1"/>
  <c r="L159" i="1"/>
  <c r="K159" i="1"/>
  <c r="G159" i="1"/>
  <c r="F159" i="1"/>
  <c r="M158" i="1"/>
  <c r="L158" i="1"/>
  <c r="K158" i="1"/>
  <c r="G158" i="1"/>
  <c r="F158" i="1"/>
  <c r="M157" i="1"/>
  <c r="L157" i="1"/>
  <c r="K157" i="1"/>
  <c r="G157" i="1"/>
  <c r="F157" i="1"/>
  <c r="M156" i="1"/>
  <c r="L156" i="1"/>
  <c r="K156" i="1"/>
  <c r="G156" i="1"/>
  <c r="F156" i="1"/>
  <c r="M155" i="1"/>
  <c r="L155" i="1"/>
  <c r="K155" i="1"/>
  <c r="G155" i="1"/>
  <c r="F155" i="1"/>
  <c r="M154" i="1"/>
  <c r="L154" i="1"/>
  <c r="K154" i="1"/>
  <c r="G154" i="1"/>
  <c r="F154" i="1"/>
  <c r="M153" i="1"/>
  <c r="L153" i="1"/>
  <c r="K153" i="1"/>
  <c r="G153" i="1"/>
  <c r="F153" i="1"/>
  <c r="M152" i="1"/>
  <c r="L152" i="1"/>
  <c r="K152" i="1"/>
  <c r="G152" i="1"/>
  <c r="F152" i="1"/>
  <c r="M151" i="1"/>
  <c r="L151" i="1"/>
  <c r="K151" i="1"/>
  <c r="G151" i="1"/>
  <c r="F151" i="1"/>
  <c r="M150" i="1"/>
  <c r="L150" i="1"/>
  <c r="K150" i="1"/>
  <c r="G150" i="1"/>
  <c r="F150" i="1"/>
  <c r="M149" i="1"/>
  <c r="L149" i="1"/>
  <c r="M148" i="1"/>
  <c r="L148" i="1"/>
  <c r="K148" i="1"/>
  <c r="G148" i="1"/>
  <c r="F148" i="1"/>
  <c r="M147" i="1"/>
  <c r="L147" i="1"/>
  <c r="K147" i="1"/>
  <c r="G147" i="1"/>
  <c r="F147" i="1"/>
  <c r="M146" i="1"/>
  <c r="L146" i="1"/>
  <c r="K146" i="1"/>
  <c r="G146" i="1"/>
  <c r="F146" i="1"/>
  <c r="M145" i="1"/>
  <c r="L145" i="1"/>
  <c r="K145" i="1"/>
  <c r="G145" i="1"/>
  <c r="F145" i="1"/>
  <c r="N144" i="1"/>
  <c r="M144" i="1"/>
  <c r="L144" i="1"/>
  <c r="K144" i="1"/>
  <c r="G144" i="1"/>
  <c r="F144" i="1"/>
  <c r="N143" i="1"/>
  <c r="M143" i="1"/>
  <c r="L143" i="1"/>
  <c r="K143" i="1"/>
  <c r="G143" i="1"/>
  <c r="F143" i="1"/>
  <c r="N142" i="1"/>
  <c r="M142" i="1"/>
  <c r="L142" i="1"/>
  <c r="K142" i="1"/>
  <c r="G142" i="1"/>
  <c r="F142" i="1"/>
  <c r="L141" i="1"/>
  <c r="K141" i="1"/>
  <c r="G141" i="1"/>
  <c r="F141" i="1"/>
  <c r="N140" i="1"/>
  <c r="M140" i="1"/>
  <c r="L140" i="1"/>
  <c r="K140" i="1"/>
  <c r="G140" i="1"/>
  <c r="F140" i="1"/>
  <c r="L139" i="1"/>
  <c r="K139" i="1"/>
  <c r="G139" i="1"/>
  <c r="F139" i="1"/>
  <c r="L138" i="1"/>
  <c r="K138" i="1"/>
  <c r="G138" i="1"/>
  <c r="F138" i="1"/>
  <c r="N137" i="1"/>
  <c r="M137" i="1"/>
  <c r="L137" i="1"/>
  <c r="K137" i="1"/>
  <c r="G137" i="1"/>
  <c r="F137" i="1"/>
  <c r="N136" i="1"/>
  <c r="M136" i="1"/>
  <c r="L136" i="1"/>
  <c r="K136" i="1"/>
  <c r="G136" i="1"/>
  <c r="F136" i="1"/>
  <c r="N135" i="1"/>
  <c r="M135" i="1"/>
  <c r="L135" i="1"/>
  <c r="K135" i="1"/>
  <c r="G135" i="1"/>
  <c r="F135" i="1"/>
  <c r="M134" i="1"/>
  <c r="L134" i="1"/>
  <c r="K134" i="1"/>
  <c r="G134" i="1"/>
  <c r="F134" i="1"/>
  <c r="M133" i="1"/>
  <c r="L133" i="1"/>
  <c r="K133" i="1"/>
  <c r="G133" i="1"/>
  <c r="F133" i="1"/>
  <c r="N132" i="1"/>
  <c r="M132" i="1"/>
  <c r="L132" i="1"/>
  <c r="K132" i="1"/>
  <c r="G132" i="1"/>
  <c r="F132" i="1"/>
  <c r="K131" i="1"/>
  <c r="G131" i="1"/>
  <c r="F131" i="1"/>
  <c r="M130" i="1"/>
  <c r="L130" i="1"/>
  <c r="K130" i="1"/>
  <c r="G130" i="1"/>
  <c r="F130" i="1"/>
  <c r="N129" i="1"/>
  <c r="M129" i="1"/>
  <c r="L129" i="1"/>
  <c r="K129" i="1"/>
  <c r="G129" i="1"/>
  <c r="F129" i="1"/>
  <c r="N128" i="1"/>
  <c r="M128" i="1"/>
  <c r="L128" i="1"/>
  <c r="K128" i="1"/>
  <c r="G128" i="1"/>
  <c r="F128" i="1"/>
  <c r="N127" i="1"/>
  <c r="M127" i="1"/>
  <c r="L127" i="1"/>
  <c r="K127" i="1"/>
  <c r="G127" i="1"/>
  <c r="F127" i="1"/>
  <c r="N126" i="1"/>
  <c r="M126" i="1"/>
  <c r="L126" i="1"/>
  <c r="K126" i="1"/>
  <c r="G126" i="1"/>
  <c r="F126" i="1"/>
  <c r="N125" i="1"/>
  <c r="M125" i="1"/>
  <c r="L125" i="1"/>
  <c r="K125" i="1"/>
  <c r="G125" i="1"/>
  <c r="F125" i="1"/>
  <c r="N124" i="1"/>
  <c r="M124" i="1"/>
  <c r="L124" i="1"/>
  <c r="K124" i="1"/>
  <c r="G124" i="1"/>
  <c r="F124" i="1"/>
  <c r="N123" i="1"/>
  <c r="M123" i="1"/>
  <c r="L123" i="1"/>
  <c r="K123" i="1"/>
  <c r="G123" i="1"/>
  <c r="F123" i="1"/>
  <c r="L122" i="1"/>
  <c r="K122" i="1"/>
  <c r="G122" i="1"/>
  <c r="F122" i="1"/>
  <c r="L121" i="1"/>
  <c r="K121" i="1"/>
  <c r="G121" i="1"/>
  <c r="F121" i="1"/>
  <c r="N120" i="1"/>
  <c r="M120" i="1"/>
  <c r="L120" i="1"/>
  <c r="K120" i="1"/>
  <c r="G120" i="1"/>
  <c r="F120" i="1"/>
  <c r="N119" i="1"/>
  <c r="M119" i="1"/>
  <c r="L119" i="1"/>
  <c r="K119" i="1"/>
  <c r="G119" i="1"/>
  <c r="F119" i="1"/>
  <c r="N118" i="1"/>
  <c r="M118" i="1"/>
  <c r="L118" i="1"/>
  <c r="K118" i="1"/>
  <c r="G118" i="1"/>
  <c r="F118" i="1"/>
  <c r="N117" i="1"/>
  <c r="M117" i="1"/>
  <c r="L117" i="1"/>
  <c r="K117" i="1"/>
  <c r="G117" i="1"/>
  <c r="F117" i="1"/>
  <c r="L116" i="1"/>
  <c r="K116" i="1"/>
  <c r="G116" i="1"/>
  <c r="F116" i="1"/>
  <c r="N115" i="1"/>
  <c r="M115" i="1"/>
  <c r="L115" i="1"/>
  <c r="K115" i="1"/>
  <c r="G115" i="1"/>
  <c r="F115" i="1"/>
  <c r="N114" i="1"/>
  <c r="M114" i="1"/>
  <c r="L114" i="1"/>
  <c r="K114" i="1"/>
  <c r="G114" i="1"/>
  <c r="F114" i="1"/>
  <c r="N113" i="1"/>
  <c r="M113" i="1"/>
  <c r="L113" i="1"/>
  <c r="K113" i="1"/>
  <c r="G113" i="1"/>
  <c r="F113" i="1"/>
  <c r="N112" i="1"/>
  <c r="M112" i="1"/>
  <c r="L112" i="1"/>
  <c r="K112" i="1"/>
  <c r="G112" i="1"/>
  <c r="F112" i="1"/>
  <c r="N111" i="1"/>
  <c r="M111" i="1"/>
  <c r="L111" i="1"/>
  <c r="K111" i="1"/>
  <c r="G111" i="1"/>
  <c r="F111" i="1"/>
  <c r="N110" i="1"/>
  <c r="M110" i="1"/>
  <c r="L110" i="1"/>
  <c r="K110" i="1"/>
  <c r="G110" i="1"/>
  <c r="F110" i="1"/>
  <c r="N109" i="1"/>
  <c r="M109" i="1"/>
  <c r="L109" i="1"/>
  <c r="K109" i="1"/>
  <c r="G109" i="1"/>
  <c r="F109" i="1"/>
  <c r="N108" i="1"/>
  <c r="M108" i="1"/>
  <c r="L108" i="1"/>
  <c r="K108" i="1"/>
  <c r="G108" i="1"/>
  <c r="F108" i="1"/>
  <c r="M107" i="1"/>
  <c r="L107" i="1"/>
  <c r="K107" i="1"/>
  <c r="G107" i="1"/>
  <c r="F107" i="1"/>
  <c r="M106" i="1"/>
  <c r="L106" i="1"/>
  <c r="K106" i="1"/>
  <c r="G106" i="1"/>
  <c r="F106" i="1"/>
  <c r="N105" i="1"/>
  <c r="M105" i="1"/>
  <c r="L105" i="1"/>
  <c r="K105" i="1"/>
  <c r="G105" i="1"/>
  <c r="F105" i="1"/>
  <c r="N104" i="1"/>
  <c r="M104" i="1"/>
  <c r="L104" i="1"/>
  <c r="K104" i="1"/>
  <c r="G104" i="1"/>
  <c r="F104" i="1"/>
  <c r="N103" i="1"/>
  <c r="M103" i="1"/>
  <c r="L103" i="1"/>
  <c r="K103" i="1"/>
  <c r="G103" i="1"/>
  <c r="F103" i="1"/>
  <c r="N102" i="1"/>
  <c r="M102" i="1"/>
  <c r="L102" i="1"/>
  <c r="K102" i="1"/>
  <c r="G102" i="1"/>
  <c r="F102" i="1"/>
  <c r="N101" i="1"/>
  <c r="M101" i="1"/>
  <c r="L101" i="1"/>
  <c r="K101" i="1"/>
  <c r="G101" i="1"/>
  <c r="F101" i="1"/>
  <c r="N100" i="1"/>
  <c r="M100" i="1"/>
  <c r="L100" i="1"/>
  <c r="K100" i="1"/>
  <c r="G100" i="1"/>
  <c r="F100" i="1"/>
  <c r="N99" i="1"/>
  <c r="M99" i="1"/>
  <c r="L99" i="1"/>
  <c r="K99" i="1"/>
  <c r="G99" i="1"/>
  <c r="F99" i="1"/>
  <c r="M98" i="1"/>
  <c r="L98" i="1"/>
  <c r="K98" i="1"/>
  <c r="G98" i="1"/>
  <c r="F98" i="1"/>
  <c r="G97" i="1"/>
  <c r="M96" i="1"/>
  <c r="L96" i="1"/>
  <c r="K96" i="1"/>
  <c r="G96" i="1"/>
  <c r="F96" i="1"/>
  <c r="N95" i="1"/>
  <c r="M95" i="1"/>
  <c r="L95" i="1"/>
  <c r="K95" i="1"/>
  <c r="G95" i="1"/>
  <c r="F95" i="1"/>
  <c r="N94" i="1"/>
  <c r="M94" i="1"/>
  <c r="L94" i="1"/>
  <c r="K94" i="1"/>
  <c r="G94" i="1"/>
  <c r="F94" i="1"/>
  <c r="N93" i="1"/>
  <c r="M93" i="1"/>
  <c r="L93" i="1"/>
  <c r="K93" i="1"/>
  <c r="G93" i="1"/>
  <c r="F93" i="1"/>
  <c r="N92" i="1"/>
  <c r="M92" i="1"/>
  <c r="L92" i="1"/>
  <c r="K92" i="1"/>
  <c r="G92" i="1"/>
  <c r="F92" i="1"/>
  <c r="N91" i="1"/>
  <c r="M91" i="1"/>
  <c r="L91" i="1"/>
  <c r="K91" i="1"/>
  <c r="G91" i="1"/>
  <c r="F91" i="1"/>
  <c r="N90" i="1"/>
  <c r="M90" i="1"/>
  <c r="L90" i="1"/>
  <c r="K90" i="1"/>
  <c r="G90" i="1"/>
  <c r="F90" i="1"/>
  <c r="N89" i="1"/>
  <c r="M89" i="1"/>
  <c r="L89" i="1"/>
  <c r="K89" i="1"/>
  <c r="G89" i="1"/>
  <c r="F89" i="1"/>
  <c r="N88" i="1"/>
  <c r="M88" i="1"/>
  <c r="L88" i="1"/>
  <c r="K88" i="1"/>
  <c r="G88" i="1"/>
  <c r="F88" i="1"/>
  <c r="N87" i="1"/>
  <c r="M87" i="1"/>
  <c r="L87" i="1"/>
  <c r="K87" i="1"/>
  <c r="G87" i="1"/>
  <c r="F87" i="1"/>
  <c r="N86" i="1"/>
  <c r="M86" i="1"/>
  <c r="L86" i="1"/>
  <c r="K86" i="1"/>
  <c r="G86" i="1"/>
  <c r="F86" i="1"/>
  <c r="N85" i="1"/>
  <c r="M85" i="1"/>
  <c r="L85" i="1"/>
  <c r="K85" i="1"/>
  <c r="G85" i="1"/>
  <c r="F85" i="1"/>
  <c r="N84" i="1"/>
  <c r="M84" i="1"/>
  <c r="L84" i="1"/>
  <c r="K84" i="1"/>
  <c r="G84" i="1"/>
  <c r="F84" i="1"/>
  <c r="M83" i="1"/>
  <c r="L83" i="1"/>
  <c r="K83" i="1"/>
  <c r="G83" i="1"/>
  <c r="F83" i="1"/>
  <c r="M82" i="1"/>
  <c r="L82" i="1"/>
  <c r="K82" i="1"/>
  <c r="G82" i="1"/>
  <c r="F82" i="1"/>
  <c r="M81" i="1"/>
  <c r="L81" i="1"/>
  <c r="K81" i="1"/>
  <c r="G81" i="1"/>
  <c r="F81" i="1"/>
  <c r="N80" i="1"/>
  <c r="M80" i="1"/>
  <c r="L80" i="1"/>
  <c r="K80" i="1"/>
  <c r="G80" i="1"/>
  <c r="F80" i="1"/>
  <c r="N79" i="1"/>
  <c r="M79" i="1"/>
  <c r="L79" i="1"/>
  <c r="K79" i="1"/>
  <c r="G79" i="1"/>
  <c r="F79" i="1"/>
  <c r="N78" i="1"/>
  <c r="M78" i="1"/>
  <c r="L78" i="1"/>
  <c r="K78" i="1"/>
  <c r="G78" i="1"/>
  <c r="F78" i="1"/>
  <c r="K77" i="1"/>
  <c r="G77" i="1"/>
  <c r="F77" i="1"/>
  <c r="G76" i="1"/>
  <c r="F76" i="1"/>
  <c r="L75" i="1"/>
  <c r="K75" i="1"/>
  <c r="G75" i="1"/>
  <c r="F75" i="1"/>
  <c r="N74" i="1"/>
  <c r="M74" i="1"/>
  <c r="L74" i="1"/>
  <c r="K74" i="1"/>
  <c r="G74" i="1"/>
  <c r="F74" i="1"/>
  <c r="N73" i="1"/>
  <c r="M73" i="1"/>
  <c r="L73" i="1"/>
  <c r="K73" i="1"/>
  <c r="G73" i="1"/>
  <c r="F73" i="1"/>
  <c r="N72" i="1"/>
  <c r="M72" i="1"/>
  <c r="L72" i="1"/>
  <c r="K72" i="1"/>
  <c r="G72" i="1"/>
  <c r="F72" i="1"/>
  <c r="N71" i="1"/>
  <c r="M71" i="1"/>
  <c r="L71" i="1"/>
  <c r="K71" i="1"/>
  <c r="G71" i="1"/>
  <c r="F71" i="1"/>
  <c r="N70" i="1"/>
  <c r="M70" i="1"/>
  <c r="L70" i="1"/>
  <c r="K70" i="1"/>
  <c r="G70" i="1"/>
  <c r="F70" i="1"/>
  <c r="M69" i="1"/>
  <c r="L69" i="1"/>
  <c r="K69" i="1"/>
  <c r="G69" i="1"/>
  <c r="F69" i="1"/>
  <c r="M68" i="1"/>
  <c r="L68" i="1"/>
  <c r="K68" i="1"/>
  <c r="G68" i="1"/>
  <c r="F68" i="1"/>
  <c r="N67" i="1"/>
  <c r="M67" i="1"/>
  <c r="L67" i="1"/>
  <c r="K67" i="1"/>
  <c r="G67" i="1"/>
  <c r="F67" i="1"/>
  <c r="L66" i="1"/>
  <c r="K66" i="1"/>
  <c r="G66" i="1"/>
  <c r="F66" i="1"/>
  <c r="L65" i="1"/>
  <c r="K65" i="1"/>
  <c r="G65" i="1"/>
  <c r="F65" i="1"/>
  <c r="N64" i="1"/>
  <c r="M64" i="1"/>
  <c r="L64" i="1"/>
  <c r="K64" i="1"/>
  <c r="G64" i="1"/>
  <c r="F64" i="1"/>
  <c r="M63" i="1"/>
  <c r="L63" i="1"/>
  <c r="K63" i="1"/>
  <c r="G63" i="1"/>
  <c r="F63" i="1"/>
  <c r="N62" i="1"/>
  <c r="M62" i="1"/>
  <c r="L62" i="1"/>
  <c r="K62" i="1"/>
  <c r="G62" i="1"/>
  <c r="F62" i="1"/>
  <c r="N61" i="1"/>
  <c r="M61" i="1"/>
  <c r="L61" i="1"/>
  <c r="K61" i="1"/>
  <c r="G61" i="1"/>
  <c r="F61" i="1"/>
  <c r="M60" i="1"/>
  <c r="L60" i="1"/>
  <c r="K60" i="1"/>
  <c r="G60" i="1"/>
  <c r="F60" i="1"/>
  <c r="N59" i="1"/>
  <c r="M59" i="1"/>
  <c r="L59" i="1"/>
  <c r="K59" i="1"/>
  <c r="G59" i="1"/>
  <c r="F59" i="1"/>
  <c r="N58" i="1"/>
  <c r="M58" i="1"/>
  <c r="L58" i="1"/>
  <c r="K58" i="1"/>
  <c r="G58" i="1"/>
  <c r="F58" i="1"/>
  <c r="N57" i="1"/>
  <c r="M57" i="1"/>
  <c r="L57" i="1"/>
  <c r="K57" i="1"/>
  <c r="G57" i="1"/>
  <c r="F57" i="1"/>
  <c r="N56" i="1"/>
  <c r="M56" i="1"/>
  <c r="L56" i="1"/>
  <c r="K56" i="1"/>
  <c r="G56" i="1"/>
  <c r="F56" i="1"/>
  <c r="N55" i="1"/>
  <c r="M55" i="1"/>
  <c r="L55" i="1"/>
  <c r="K55" i="1"/>
  <c r="G55" i="1"/>
  <c r="F55" i="1"/>
  <c r="L54" i="1"/>
  <c r="K54" i="1"/>
  <c r="G54" i="1"/>
  <c r="F54" i="1"/>
  <c r="N53" i="1"/>
  <c r="M53" i="1"/>
  <c r="L53" i="1"/>
  <c r="K53" i="1"/>
  <c r="G53" i="1"/>
  <c r="F53" i="1"/>
  <c r="N52" i="1"/>
  <c r="M52" i="1"/>
  <c r="L52" i="1"/>
  <c r="K52" i="1"/>
  <c r="G52" i="1"/>
  <c r="F52" i="1"/>
  <c r="N51" i="1"/>
  <c r="M51" i="1"/>
  <c r="L51" i="1"/>
  <c r="K51" i="1"/>
  <c r="G51" i="1"/>
  <c r="F51" i="1"/>
  <c r="N50" i="1"/>
  <c r="M50" i="1"/>
  <c r="L50" i="1"/>
  <c r="K50" i="1"/>
  <c r="G50" i="1"/>
  <c r="F50" i="1"/>
  <c r="M49" i="1"/>
  <c r="L49" i="1"/>
  <c r="K49" i="1"/>
  <c r="G49" i="1"/>
  <c r="F49" i="1"/>
  <c r="M48" i="1"/>
  <c r="L48" i="1"/>
  <c r="K48" i="1"/>
  <c r="G48" i="1"/>
  <c r="F48" i="1"/>
  <c r="N47" i="1"/>
  <c r="M47" i="1"/>
  <c r="L47" i="1"/>
  <c r="K47" i="1"/>
  <c r="G47" i="1"/>
  <c r="F47" i="1"/>
  <c r="G46" i="1"/>
  <c r="H46" i="1" s="1"/>
  <c r="F46" i="1"/>
  <c r="K45" i="1"/>
  <c r="G45" i="1"/>
  <c r="F45" i="1"/>
  <c r="L44" i="1"/>
  <c r="K44" i="1"/>
  <c r="G44" i="1"/>
  <c r="F44" i="1"/>
  <c r="M43" i="1"/>
  <c r="L43" i="1"/>
  <c r="K43" i="1"/>
  <c r="G43" i="1"/>
  <c r="F43" i="1"/>
  <c r="M42" i="1"/>
  <c r="L42" i="1"/>
  <c r="K42" i="1"/>
  <c r="G42" i="1"/>
  <c r="F42" i="1"/>
  <c r="L41" i="1"/>
  <c r="K41" i="1"/>
  <c r="G41" i="1"/>
  <c r="F41" i="1"/>
  <c r="M40" i="1"/>
  <c r="L40" i="1"/>
  <c r="K40" i="1"/>
  <c r="G40" i="1"/>
  <c r="F40" i="1"/>
  <c r="L39" i="1"/>
  <c r="K39" i="1"/>
  <c r="G39" i="1"/>
  <c r="F39" i="1"/>
  <c r="L38" i="1"/>
  <c r="K38" i="1"/>
  <c r="G38" i="1"/>
  <c r="F38" i="1"/>
  <c r="N37" i="1"/>
  <c r="M37" i="1"/>
  <c r="L37" i="1"/>
  <c r="K37" i="1"/>
  <c r="G37" i="1"/>
  <c r="H37" i="1" s="1"/>
  <c r="F37" i="1"/>
  <c r="G36" i="1"/>
  <c r="G35" i="1"/>
  <c r="F35" i="1"/>
  <c r="M34" i="1"/>
  <c r="L34" i="1"/>
  <c r="K34" i="1"/>
  <c r="G34" i="1"/>
  <c r="F34" i="1"/>
  <c r="N33" i="1"/>
  <c r="M33" i="1"/>
  <c r="L33" i="1"/>
  <c r="K33" i="1"/>
  <c r="G33" i="1"/>
  <c r="F33" i="1"/>
  <c r="K32" i="1"/>
  <c r="G32" i="1"/>
  <c r="F32" i="1"/>
  <c r="L31" i="1"/>
  <c r="K31" i="1"/>
  <c r="G31" i="1"/>
  <c r="F31" i="1"/>
  <c r="M30" i="1"/>
  <c r="L30" i="1"/>
  <c r="K30" i="1"/>
  <c r="G30" i="1"/>
  <c r="F30" i="1"/>
  <c r="N29" i="1"/>
  <c r="M29" i="1"/>
  <c r="L29" i="1"/>
  <c r="K29" i="1"/>
  <c r="G29" i="1"/>
  <c r="F29" i="1"/>
  <c r="L28" i="1"/>
  <c r="K28" i="1"/>
  <c r="G28" i="1"/>
  <c r="F28" i="1"/>
  <c r="N27" i="1"/>
  <c r="M27" i="1"/>
  <c r="L27" i="1"/>
  <c r="N26" i="1"/>
  <c r="M26" i="1"/>
  <c r="L26" i="1"/>
  <c r="K26" i="1"/>
  <c r="G26" i="1"/>
  <c r="F26" i="1"/>
  <c r="N25" i="1"/>
  <c r="M25" i="1"/>
  <c r="L25" i="1"/>
  <c r="K25" i="1"/>
  <c r="G25" i="1"/>
  <c r="F25" i="1"/>
  <c r="N24" i="1"/>
  <c r="M24" i="1"/>
  <c r="L24" i="1"/>
  <c r="K24" i="1"/>
  <c r="G24" i="1"/>
  <c r="F24" i="1"/>
  <c r="N23" i="1"/>
  <c r="M23" i="1"/>
  <c r="L23" i="1"/>
  <c r="K23" i="1"/>
  <c r="G23" i="1"/>
  <c r="F23" i="1"/>
  <c r="K22" i="1"/>
  <c r="G22" i="1"/>
  <c r="F22" i="1"/>
  <c r="N21" i="1"/>
  <c r="M21" i="1"/>
  <c r="L21" i="1"/>
  <c r="K21" i="1"/>
  <c r="G21" i="1"/>
  <c r="H21" i="1" s="1"/>
  <c r="F21" i="1"/>
  <c r="N20" i="1"/>
  <c r="M20" i="1"/>
  <c r="L20" i="1"/>
  <c r="K20" i="1"/>
  <c r="G20" i="1"/>
  <c r="F20" i="1"/>
  <c r="G19" i="1"/>
  <c r="F19" i="1"/>
  <c r="N18" i="1"/>
  <c r="M18" i="1"/>
  <c r="L18" i="1"/>
  <c r="K18" i="1"/>
  <c r="G18" i="1"/>
  <c r="F18" i="1"/>
  <c r="G17" i="1"/>
  <c r="F17" i="1"/>
  <c r="M16" i="1"/>
  <c r="L16" i="1"/>
  <c r="K16" i="1"/>
  <c r="G16" i="1"/>
  <c r="F16" i="1"/>
  <c r="M15" i="1"/>
  <c r="L15" i="1"/>
  <c r="K15" i="1"/>
  <c r="G15" i="1"/>
  <c r="F15" i="1"/>
  <c r="N14" i="1"/>
  <c r="M14" i="1"/>
  <c r="L14" i="1"/>
  <c r="K14" i="1"/>
  <c r="G14" i="1"/>
  <c r="F14" i="1"/>
  <c r="N13" i="1"/>
  <c r="M13" i="1"/>
  <c r="L13" i="1"/>
  <c r="K13" i="1"/>
  <c r="G13" i="1"/>
  <c r="F13" i="1"/>
  <c r="N12" i="1"/>
  <c r="M12" i="1"/>
  <c r="L12" i="1"/>
  <c r="K12" i="1"/>
  <c r="G12" i="1"/>
  <c r="F12" i="1"/>
  <c r="N11" i="1"/>
  <c r="M11" i="1"/>
  <c r="L11" i="1"/>
  <c r="K11" i="1"/>
  <c r="G11" i="1"/>
  <c r="F11" i="1"/>
  <c r="L10" i="1"/>
  <c r="K10" i="1"/>
  <c r="G10" i="1"/>
  <c r="F10" i="1"/>
  <c r="N9" i="1"/>
  <c r="M9" i="1"/>
  <c r="L9" i="1"/>
  <c r="K9" i="1"/>
  <c r="G9" i="1"/>
  <c r="F9" i="1"/>
  <c r="L5" i="1"/>
  <c r="K5" i="1"/>
  <c r="G5" i="1"/>
  <c r="F5" i="1"/>
  <c r="G4" i="1"/>
  <c r="F4" i="1"/>
  <c r="E240" i="1"/>
  <c r="E239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18" i="1"/>
  <c r="E275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6" i="1"/>
  <c r="E245" i="1"/>
  <c r="E244" i="1"/>
  <c r="E217" i="1"/>
  <c r="E186" i="1"/>
  <c r="E97" i="1"/>
  <c r="E36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8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5" i="1"/>
  <c r="E34" i="1"/>
  <c r="E33" i="1"/>
  <c r="E32" i="1"/>
  <c r="E31" i="1"/>
  <c r="E30" i="1"/>
  <c r="E29" i="1"/>
  <c r="E28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5" i="1"/>
  <c r="E4" i="1"/>
  <c r="H103" i="1" l="1"/>
  <c r="H127" i="1"/>
  <c r="H167" i="1"/>
  <c r="H175" i="1"/>
  <c r="H190" i="1"/>
  <c r="F7" i="1"/>
  <c r="H63" i="1"/>
  <c r="H120" i="1"/>
  <c r="H126" i="1"/>
  <c r="H169" i="1"/>
  <c r="H199" i="1"/>
  <c r="H78" i="1"/>
  <c r="I211" i="1"/>
  <c r="J211" i="1" s="1"/>
  <c r="I65" i="1"/>
  <c r="J65" i="1" s="1"/>
  <c r="I88" i="1"/>
  <c r="I121" i="1"/>
  <c r="I204" i="1"/>
  <c r="J204" i="1" s="1"/>
  <c r="I219" i="1"/>
  <c r="H13" i="1"/>
  <c r="H39" i="1"/>
  <c r="H54" i="1"/>
  <c r="H95" i="1"/>
  <c r="H160" i="1"/>
  <c r="H200" i="1"/>
  <c r="H207" i="1"/>
  <c r="H227" i="1"/>
  <c r="E242" i="1"/>
  <c r="H9" i="1"/>
  <c r="F236" i="1"/>
  <c r="E7" i="1"/>
  <c r="I56" i="1"/>
  <c r="J56" i="1" s="1"/>
  <c r="H72" i="1"/>
  <c r="H86" i="1"/>
  <c r="E320" i="1"/>
  <c r="E236" i="1"/>
  <c r="H4" i="1"/>
  <c r="H15" i="1"/>
  <c r="I89" i="1"/>
  <c r="J89" i="1" s="1"/>
  <c r="H182" i="1"/>
  <c r="H191" i="1"/>
  <c r="I214" i="1"/>
  <c r="J214" i="1" s="1"/>
  <c r="E335" i="1"/>
  <c r="I24" i="1"/>
  <c r="J24" i="1" s="1"/>
  <c r="I105" i="1"/>
  <c r="J105" i="1" s="1"/>
  <c r="H143" i="1"/>
  <c r="I156" i="1"/>
  <c r="J156" i="1" s="1"/>
  <c r="H161" i="1"/>
  <c r="H208" i="1"/>
  <c r="H111" i="1"/>
  <c r="H118" i="1"/>
  <c r="H142" i="1"/>
  <c r="H150" i="1"/>
  <c r="H158" i="1"/>
  <c r="I96" i="1"/>
  <c r="J96" i="1" s="1"/>
  <c r="L337" i="1"/>
  <c r="I47" i="1"/>
  <c r="I57" i="1"/>
  <c r="J57" i="1" s="1"/>
  <c r="I124" i="1"/>
  <c r="J124" i="1" s="1"/>
  <c r="H230" i="1"/>
  <c r="I9" i="1"/>
  <c r="I79" i="1"/>
  <c r="J79" i="1" s="1"/>
  <c r="M337" i="1"/>
  <c r="N337" i="1"/>
  <c r="H32" i="1"/>
  <c r="H5" i="1"/>
  <c r="I103" i="1"/>
  <c r="J103" i="1" s="1"/>
  <c r="I164" i="1"/>
  <c r="I227" i="1"/>
  <c r="J227" i="1" s="1"/>
  <c r="I159" i="1"/>
  <c r="J159" i="1" s="1"/>
  <c r="I153" i="1"/>
  <c r="J153" i="1" s="1"/>
  <c r="H187" i="1"/>
  <c r="H134" i="1"/>
  <c r="I182" i="1"/>
  <c r="J182" i="1" s="1"/>
  <c r="I207" i="1"/>
  <c r="J207" i="1" s="1"/>
  <c r="H12" i="1"/>
  <c r="H20" i="1"/>
  <c r="H38" i="1"/>
  <c r="H104" i="1"/>
  <c r="I134" i="1"/>
  <c r="J134" i="1" s="1"/>
  <c r="I173" i="1"/>
  <c r="J173" i="1" s="1"/>
  <c r="H177" i="1"/>
  <c r="H181" i="1"/>
  <c r="H189" i="1"/>
  <c r="H206" i="1"/>
  <c r="I147" i="1"/>
  <c r="H173" i="1"/>
  <c r="I21" i="1"/>
  <c r="J21" i="1" s="1"/>
  <c r="I78" i="1"/>
  <c r="J78" i="1" s="1"/>
  <c r="H168" i="1"/>
  <c r="I20" i="1"/>
  <c r="J20" i="1" s="1"/>
  <c r="H55" i="1"/>
  <c r="I64" i="1"/>
  <c r="J64" i="1" s="1"/>
  <c r="I77" i="1"/>
  <c r="J77" i="1" s="1"/>
  <c r="I104" i="1"/>
  <c r="J104" i="1" s="1"/>
  <c r="H129" i="1"/>
  <c r="I142" i="1"/>
  <c r="J142" i="1" s="1"/>
  <c r="I167" i="1"/>
  <c r="H193" i="1"/>
  <c r="I198" i="1"/>
  <c r="J198" i="1" s="1"/>
  <c r="H56" i="1"/>
  <c r="I13" i="1"/>
  <c r="J13" i="1" s="1"/>
  <c r="H192" i="1"/>
  <c r="I213" i="1"/>
  <c r="J213" i="1" s="1"/>
  <c r="I217" i="1"/>
  <c r="I221" i="1"/>
  <c r="J221" i="1" s="1"/>
  <c r="H225" i="1"/>
  <c r="H28" i="1"/>
  <c r="H71" i="1"/>
  <c r="H136" i="1"/>
  <c r="I54" i="1"/>
  <c r="J54" i="1" s="1"/>
  <c r="H144" i="1"/>
  <c r="H153" i="1"/>
  <c r="I39" i="1"/>
  <c r="J39" i="1" s="1"/>
  <c r="H87" i="1"/>
  <c r="H102" i="1"/>
  <c r="H128" i="1"/>
  <c r="H166" i="1"/>
  <c r="I4" i="1"/>
  <c r="I45" i="1"/>
  <c r="J45" i="1" s="1"/>
  <c r="I71" i="1"/>
  <c r="H157" i="1"/>
  <c r="H183" i="1"/>
  <c r="H22" i="1"/>
  <c r="H40" i="1"/>
  <c r="H70" i="1"/>
  <c r="H79" i="1"/>
  <c r="H88" i="1"/>
  <c r="I97" i="1"/>
  <c r="H110" i="1"/>
  <c r="I135" i="1"/>
  <c r="J135" i="1" s="1"/>
  <c r="I144" i="1"/>
  <c r="J144" i="1" s="1"/>
  <c r="H147" i="1"/>
  <c r="H152" i="1"/>
  <c r="H165" i="1"/>
  <c r="H174" i="1"/>
  <c r="I175" i="1"/>
  <c r="J175" i="1" s="1"/>
  <c r="I187" i="1"/>
  <c r="J187" i="1" s="1"/>
  <c r="H216" i="1"/>
  <c r="H224" i="1"/>
  <c r="I228" i="1"/>
  <c r="J228" i="1" s="1"/>
  <c r="H232" i="1"/>
  <c r="I62" i="1"/>
  <c r="J62" i="1" s="1"/>
  <c r="H121" i="1"/>
  <c r="I126" i="1"/>
  <c r="J126" i="1" s="1"/>
  <c r="H135" i="1"/>
  <c r="I231" i="1"/>
  <c r="J231" i="1" s="1"/>
  <c r="I37" i="1"/>
  <c r="J37" i="1" s="1"/>
  <c r="H47" i="1"/>
  <c r="I48" i="1"/>
  <c r="J48" i="1" s="1"/>
  <c r="H62" i="1"/>
  <c r="I72" i="1"/>
  <c r="J72" i="1" s="1"/>
  <c r="I87" i="1"/>
  <c r="J87" i="1" s="1"/>
  <c r="I15" i="1"/>
  <c r="J15" i="1" s="1"/>
  <c r="I14" i="1"/>
  <c r="J14" i="1" s="1"/>
  <c r="I23" i="1"/>
  <c r="J23" i="1" s="1"/>
  <c r="I41" i="1"/>
  <c r="J41" i="1" s="1"/>
  <c r="I46" i="1"/>
  <c r="I61" i="1"/>
  <c r="I81" i="1"/>
  <c r="J81" i="1" s="1"/>
  <c r="I86" i="1"/>
  <c r="J86" i="1" s="1"/>
  <c r="I95" i="1"/>
  <c r="J95" i="1" s="1"/>
  <c r="I111" i="1"/>
  <c r="J111" i="1" s="1"/>
  <c r="I115" i="1"/>
  <c r="J115" i="1" s="1"/>
  <c r="I119" i="1"/>
  <c r="J119" i="1" s="1"/>
  <c r="I161" i="1"/>
  <c r="J161" i="1" s="1"/>
  <c r="I168" i="1"/>
  <c r="J168" i="1" s="1"/>
  <c r="I172" i="1"/>
  <c r="J172" i="1" s="1"/>
  <c r="I185" i="1"/>
  <c r="J185" i="1" s="1"/>
  <c r="I199" i="1"/>
  <c r="I200" i="1"/>
  <c r="J200" i="1" s="1"/>
  <c r="H203" i="1"/>
  <c r="I230" i="1"/>
  <c r="J230" i="1" s="1"/>
  <c r="I94" i="1"/>
  <c r="J94" i="1" s="1"/>
  <c r="I110" i="1"/>
  <c r="J110" i="1" s="1"/>
  <c r="I137" i="1"/>
  <c r="I151" i="1"/>
  <c r="J151" i="1" s="1"/>
  <c r="I166" i="1"/>
  <c r="J166" i="1" s="1"/>
  <c r="I220" i="1"/>
  <c r="J220" i="1" s="1"/>
  <c r="I229" i="1"/>
  <c r="J229" i="1" s="1"/>
  <c r="I26" i="1"/>
  <c r="I30" i="1"/>
  <c r="J30" i="1" s="1"/>
  <c r="I40" i="1"/>
  <c r="J40" i="1" s="1"/>
  <c r="I55" i="1"/>
  <c r="J55" i="1" s="1"/>
  <c r="I80" i="1"/>
  <c r="H94" i="1"/>
  <c r="I109" i="1"/>
  <c r="H117" i="1"/>
  <c r="H137" i="1"/>
  <c r="I188" i="1"/>
  <c r="J188" i="1" s="1"/>
  <c r="I197" i="1"/>
  <c r="J197" i="1" s="1"/>
  <c r="H219" i="1"/>
  <c r="I12" i="1"/>
  <c r="I16" i="1"/>
  <c r="J16" i="1" s="1"/>
  <c r="I25" i="1"/>
  <c r="J25" i="1" s="1"/>
  <c r="I29" i="1"/>
  <c r="J29" i="1" s="1"/>
  <c r="I49" i="1"/>
  <c r="J49" i="1" s="1"/>
  <c r="I63" i="1"/>
  <c r="J63" i="1" s="1"/>
  <c r="I73" i="1"/>
  <c r="J73" i="1" s="1"/>
  <c r="I93" i="1"/>
  <c r="I117" i="1"/>
  <c r="J117" i="1" s="1"/>
  <c r="I140" i="1"/>
  <c r="J140" i="1" s="1"/>
  <c r="I145" i="1"/>
  <c r="J145" i="1" s="1"/>
  <c r="I150" i="1"/>
  <c r="J150" i="1" s="1"/>
  <c r="I155" i="1"/>
  <c r="J155" i="1" s="1"/>
  <c r="H159" i="1"/>
  <c r="I191" i="1"/>
  <c r="J191" i="1" s="1"/>
  <c r="I196" i="1"/>
  <c r="J196" i="1" s="1"/>
  <c r="H214" i="1"/>
  <c r="I232" i="1"/>
  <c r="J232" i="1" s="1"/>
  <c r="I5" i="1"/>
  <c r="J5" i="1" s="1"/>
  <c r="I17" i="1"/>
  <c r="H29" i="1"/>
  <c r="H30" i="1"/>
  <c r="I31" i="1"/>
  <c r="I43" i="1"/>
  <c r="J43" i="1" s="1"/>
  <c r="H53" i="1"/>
  <c r="H67" i="1"/>
  <c r="I75" i="1"/>
  <c r="J75" i="1" s="1"/>
  <c r="H85" i="1"/>
  <c r="H99" i="1"/>
  <c r="I107" i="1"/>
  <c r="J107" i="1" s="1"/>
  <c r="I113" i="1"/>
  <c r="J113" i="1" s="1"/>
  <c r="I118" i="1"/>
  <c r="J118" i="1" s="1"/>
  <c r="H123" i="1"/>
  <c r="I129" i="1"/>
  <c r="J129" i="1" s="1"/>
  <c r="H133" i="1"/>
  <c r="H139" i="1"/>
  <c r="H151" i="1"/>
  <c r="I152" i="1"/>
  <c r="J152" i="1" s="1"/>
  <c r="I157" i="1"/>
  <c r="J157" i="1" s="1"/>
  <c r="H163" i="1"/>
  <c r="I171" i="1"/>
  <c r="J171" i="1" s="1"/>
  <c r="I177" i="1"/>
  <c r="J177" i="1" s="1"/>
  <c r="I183" i="1"/>
  <c r="I184" i="1"/>
  <c r="J184" i="1" s="1"/>
  <c r="I189" i="1"/>
  <c r="J189" i="1" s="1"/>
  <c r="H195" i="1"/>
  <c r="I203" i="1"/>
  <c r="I209" i="1"/>
  <c r="J209" i="1" s="1"/>
  <c r="I225" i="1"/>
  <c r="J225" i="1" s="1"/>
  <c r="H14" i="1"/>
  <c r="H16" i="1"/>
  <c r="I22" i="1"/>
  <c r="J22" i="1" s="1"/>
  <c r="I28" i="1"/>
  <c r="J28" i="1" s="1"/>
  <c r="I34" i="1"/>
  <c r="J34" i="1" s="1"/>
  <c r="H45" i="1"/>
  <c r="H59" i="1"/>
  <c r="I67" i="1"/>
  <c r="J67" i="1" s="1"/>
  <c r="H77" i="1"/>
  <c r="H91" i="1"/>
  <c r="I99" i="1"/>
  <c r="J99" i="1" s="1"/>
  <c r="H109" i="1"/>
  <c r="I112" i="1"/>
  <c r="I116" i="1"/>
  <c r="J116" i="1" s="1"/>
  <c r="I123" i="1"/>
  <c r="J123" i="1" s="1"/>
  <c r="I127" i="1"/>
  <c r="J127" i="1" s="1"/>
  <c r="I128" i="1"/>
  <c r="J128" i="1" s="1"/>
  <c r="I133" i="1"/>
  <c r="J133" i="1" s="1"/>
  <c r="I139" i="1"/>
  <c r="I143" i="1"/>
  <c r="J143" i="1" s="1"/>
  <c r="H145" i="1"/>
  <c r="H155" i="1"/>
  <c r="I163" i="1"/>
  <c r="J163" i="1" s="1"/>
  <c r="I169" i="1"/>
  <c r="I176" i="1"/>
  <c r="J176" i="1" s="1"/>
  <c r="I181" i="1"/>
  <c r="J181" i="1" s="1"/>
  <c r="I195" i="1"/>
  <c r="J195" i="1" s="1"/>
  <c r="I201" i="1"/>
  <c r="J201" i="1" s="1"/>
  <c r="I208" i="1"/>
  <c r="J208" i="1" s="1"/>
  <c r="I224" i="1"/>
  <c r="J224" i="1" s="1"/>
  <c r="I53" i="1"/>
  <c r="J53" i="1" s="1"/>
  <c r="I85" i="1"/>
  <c r="J85" i="1" s="1"/>
  <c r="H115" i="1"/>
  <c r="I132" i="1"/>
  <c r="J132" i="1" s="1"/>
  <c r="I174" i="1"/>
  <c r="J174" i="1" s="1"/>
  <c r="I180" i="1"/>
  <c r="J180" i="1" s="1"/>
  <c r="H201" i="1"/>
  <c r="I206" i="1"/>
  <c r="J206" i="1" s="1"/>
  <c r="I223" i="1"/>
  <c r="I33" i="1"/>
  <c r="H51" i="1"/>
  <c r="I59" i="1"/>
  <c r="H69" i="1"/>
  <c r="H83" i="1"/>
  <c r="I91" i="1"/>
  <c r="J91" i="1" s="1"/>
  <c r="H101" i="1"/>
  <c r="H125" i="1"/>
  <c r="H131" i="1"/>
  <c r="H141" i="1"/>
  <c r="I148" i="1"/>
  <c r="J148" i="1" s="1"/>
  <c r="H179" i="1"/>
  <c r="I193" i="1"/>
  <c r="J193" i="1" s="1"/>
  <c r="H211" i="1"/>
  <c r="I212" i="1"/>
  <c r="J212" i="1" s="1"/>
  <c r="H222" i="1"/>
  <c r="I233" i="1"/>
  <c r="J233" i="1" s="1"/>
  <c r="H233" i="1"/>
  <c r="I18" i="1"/>
  <c r="J18" i="1" s="1"/>
  <c r="H24" i="1"/>
  <c r="I32" i="1"/>
  <c r="J32" i="1" s="1"/>
  <c r="I38" i="1"/>
  <c r="J38" i="1" s="1"/>
  <c r="H43" i="1"/>
  <c r="I51" i="1"/>
  <c r="J51" i="1" s="1"/>
  <c r="H61" i="1"/>
  <c r="I70" i="1"/>
  <c r="J70" i="1" s="1"/>
  <c r="H75" i="1"/>
  <c r="I83" i="1"/>
  <c r="H93" i="1"/>
  <c r="I102" i="1"/>
  <c r="H107" i="1"/>
  <c r="H119" i="1"/>
  <c r="I120" i="1"/>
  <c r="J120" i="1" s="1"/>
  <c r="I125" i="1"/>
  <c r="J125" i="1" s="1"/>
  <c r="I131" i="1"/>
  <c r="J131" i="1" s="1"/>
  <c r="I136" i="1"/>
  <c r="J136" i="1" s="1"/>
  <c r="I141" i="1"/>
  <c r="J141" i="1" s="1"/>
  <c r="I160" i="1"/>
  <c r="J160" i="1" s="1"/>
  <c r="I165" i="1"/>
  <c r="J165" i="1" s="1"/>
  <c r="H171" i="1"/>
  <c r="I179" i="1"/>
  <c r="J179" i="1" s="1"/>
  <c r="I192" i="1"/>
  <c r="J192" i="1" s="1"/>
  <c r="I215" i="1"/>
  <c r="J215" i="1" s="1"/>
  <c r="H217" i="1"/>
  <c r="I222" i="1"/>
  <c r="J222" i="1" s="1"/>
  <c r="I69" i="1"/>
  <c r="J69" i="1" s="1"/>
  <c r="I101" i="1"/>
  <c r="J101" i="1" s="1"/>
  <c r="I158" i="1"/>
  <c r="J158" i="1" s="1"/>
  <c r="H185" i="1"/>
  <c r="I190" i="1"/>
  <c r="J190" i="1" s="1"/>
  <c r="H215" i="1"/>
  <c r="I216" i="1"/>
  <c r="J216" i="1" s="1"/>
  <c r="I202" i="1"/>
  <c r="J202" i="1" s="1"/>
  <c r="H202" i="1"/>
  <c r="H17" i="1"/>
  <c r="H18" i="1"/>
  <c r="H23" i="1"/>
  <c r="I36" i="1"/>
  <c r="I42" i="1"/>
  <c r="J42" i="1" s="1"/>
  <c r="H42" i="1"/>
  <c r="I60" i="1"/>
  <c r="J60" i="1" s="1"/>
  <c r="H64" i="1"/>
  <c r="H65" i="1"/>
  <c r="I74" i="1"/>
  <c r="J74" i="1" s="1"/>
  <c r="H74" i="1"/>
  <c r="I92" i="1"/>
  <c r="J92" i="1" s="1"/>
  <c r="H96" i="1"/>
  <c r="H97" i="1"/>
  <c r="I106" i="1"/>
  <c r="J106" i="1" s="1"/>
  <c r="H106" i="1"/>
  <c r="I138" i="1"/>
  <c r="H138" i="1"/>
  <c r="I162" i="1"/>
  <c r="J162" i="1" s="1"/>
  <c r="H162" i="1"/>
  <c r="I194" i="1"/>
  <c r="J194" i="1" s="1"/>
  <c r="H194" i="1"/>
  <c r="I170" i="1"/>
  <c r="J170" i="1" s="1"/>
  <c r="H170" i="1"/>
  <c r="H25" i="1"/>
  <c r="H26" i="1"/>
  <c r="H31" i="1"/>
  <c r="I35" i="1"/>
  <c r="H35" i="1"/>
  <c r="H41" i="1"/>
  <c r="I50" i="1"/>
  <c r="J50" i="1" s="1"/>
  <c r="H50" i="1"/>
  <c r="I68" i="1"/>
  <c r="J68" i="1" s="1"/>
  <c r="H73" i="1"/>
  <c r="I82" i="1"/>
  <c r="J82" i="1" s="1"/>
  <c r="H82" i="1"/>
  <c r="I100" i="1"/>
  <c r="J100" i="1" s="1"/>
  <c r="H105" i="1"/>
  <c r="I114" i="1"/>
  <c r="J114" i="1" s="1"/>
  <c r="H114" i="1"/>
  <c r="I218" i="1"/>
  <c r="J218" i="1" s="1"/>
  <c r="H218" i="1"/>
  <c r="I234" i="1"/>
  <c r="J234" i="1" s="1"/>
  <c r="H234" i="1"/>
  <c r="I154" i="1"/>
  <c r="H154" i="1"/>
  <c r="I186" i="1"/>
  <c r="J186" i="1" s="1"/>
  <c r="H186" i="1"/>
  <c r="I11" i="1"/>
  <c r="J11" i="1" s="1"/>
  <c r="H11" i="1"/>
  <c r="H33" i="1"/>
  <c r="H34" i="1"/>
  <c r="I44" i="1"/>
  <c r="J44" i="1" s="1"/>
  <c r="H48" i="1"/>
  <c r="H49" i="1"/>
  <c r="I58" i="1"/>
  <c r="J58" i="1" s="1"/>
  <c r="H58" i="1"/>
  <c r="I76" i="1"/>
  <c r="H80" i="1"/>
  <c r="H81" i="1"/>
  <c r="I90" i="1"/>
  <c r="J90" i="1" s="1"/>
  <c r="H90" i="1"/>
  <c r="I108" i="1"/>
  <c r="H112" i="1"/>
  <c r="H113" i="1"/>
  <c r="I130" i="1"/>
  <c r="J130" i="1" s="1"/>
  <c r="H130" i="1"/>
  <c r="I122" i="1"/>
  <c r="H122" i="1"/>
  <c r="I178" i="1"/>
  <c r="J178" i="1" s="1"/>
  <c r="H178" i="1"/>
  <c r="I210" i="1"/>
  <c r="J210" i="1" s="1"/>
  <c r="H210" i="1"/>
  <c r="I10" i="1"/>
  <c r="J10" i="1" s="1"/>
  <c r="H10" i="1"/>
  <c r="I19" i="1"/>
  <c r="H19" i="1"/>
  <c r="I52" i="1"/>
  <c r="J52" i="1" s="1"/>
  <c r="H57" i="1"/>
  <c r="I66" i="1"/>
  <c r="H66" i="1"/>
  <c r="I84" i="1"/>
  <c r="H89" i="1"/>
  <c r="I98" i="1"/>
  <c r="J98" i="1" s="1"/>
  <c r="H98" i="1"/>
  <c r="I146" i="1"/>
  <c r="J146" i="1" s="1"/>
  <c r="H146" i="1"/>
  <c r="I226" i="1"/>
  <c r="J226" i="1" s="1"/>
  <c r="H226" i="1"/>
  <c r="H36" i="1"/>
  <c r="H44" i="1"/>
  <c r="H52" i="1"/>
  <c r="H60" i="1"/>
  <c r="H68" i="1"/>
  <c r="H76" i="1"/>
  <c r="H84" i="1"/>
  <c r="H92" i="1"/>
  <c r="H100" i="1"/>
  <c r="H108" i="1"/>
  <c r="H116" i="1"/>
  <c r="H124" i="1"/>
  <c r="H132" i="1"/>
  <c r="H140" i="1"/>
  <c r="H148" i="1"/>
  <c r="H156" i="1"/>
  <c r="H164" i="1"/>
  <c r="H172" i="1"/>
  <c r="H180" i="1"/>
  <c r="H188" i="1"/>
  <c r="H196" i="1"/>
  <c r="H204" i="1"/>
  <c r="H212" i="1"/>
  <c r="H220" i="1"/>
  <c r="H228" i="1"/>
  <c r="H197" i="1"/>
  <c r="H213" i="1"/>
  <c r="H221" i="1"/>
  <c r="H229" i="1"/>
  <c r="H223" i="1"/>
  <c r="H231" i="1"/>
  <c r="K6" i="1" l="1"/>
  <c r="L6" i="1"/>
  <c r="G6" i="1"/>
  <c r="I6" i="1" l="1"/>
  <c r="I7" i="1" s="1"/>
  <c r="G7" i="1"/>
  <c r="H7" i="1" s="1"/>
  <c r="L7" i="1"/>
  <c r="K7" i="1"/>
  <c r="J7" i="1" l="1"/>
  <c r="M241" i="1" l="1"/>
  <c r="M242" i="1" s="1"/>
  <c r="L241" i="1"/>
  <c r="L242" i="1" s="1"/>
  <c r="K241" i="1"/>
  <c r="K242" i="1" s="1"/>
  <c r="G241" i="1"/>
  <c r="G242" i="1" s="1"/>
  <c r="H242" i="1" l="1"/>
  <c r="I242" i="1"/>
  <c r="J242" i="1" s="1"/>
  <c r="G334" i="1" l="1"/>
  <c r="N334" i="1"/>
  <c r="N335" i="1" s="1"/>
  <c r="N319" i="1"/>
  <c r="N320" i="1" s="1"/>
  <c r="M319" i="1"/>
  <c r="M320" i="1" s="1"/>
  <c r="M334" i="1"/>
  <c r="M335" i="1" s="1"/>
  <c r="K334" i="1"/>
  <c r="K335" i="1" s="1"/>
  <c r="L319" i="1"/>
  <c r="L320" i="1" s="1"/>
  <c r="L334" i="1"/>
  <c r="L335" i="1" s="1"/>
  <c r="L235" i="1" l="1"/>
  <c r="I334" i="1"/>
  <c r="G335" i="1"/>
  <c r="H335" i="1" s="1"/>
  <c r="G205" i="1"/>
  <c r="K205" i="1"/>
  <c r="H205" i="1" l="1"/>
  <c r="G337" i="1"/>
  <c r="I205" i="1"/>
  <c r="K337" i="1"/>
  <c r="J334" i="1"/>
  <c r="I335" i="1"/>
  <c r="J335" i="1" s="1"/>
  <c r="N235" i="1"/>
  <c r="M235" i="1"/>
  <c r="L236" i="1"/>
  <c r="L338" i="1"/>
  <c r="L339" i="1" s="1"/>
  <c r="K319" i="1" l="1"/>
  <c r="K320" i="1" s="1"/>
  <c r="K235" i="1"/>
  <c r="M338" i="1"/>
  <c r="M339" i="1" s="1"/>
  <c r="M236" i="1"/>
  <c r="J205" i="1"/>
  <c r="G235" i="1"/>
  <c r="N338" i="1"/>
  <c r="N339" i="1" s="1"/>
  <c r="N236" i="1"/>
  <c r="G319" i="1"/>
  <c r="K338" i="1" l="1"/>
  <c r="K339" i="1" s="1"/>
  <c r="K236" i="1"/>
  <c r="I235" i="1"/>
  <c r="G338" i="1"/>
  <c r="G339" i="1" s="1"/>
  <c r="G236" i="1"/>
  <c r="H236" i="1" s="1"/>
  <c r="I319" i="1"/>
  <c r="G320" i="1"/>
  <c r="H320" i="1" s="1"/>
  <c r="J319" i="1" l="1"/>
  <c r="I320" i="1"/>
  <c r="J320" i="1" s="1"/>
  <c r="J235" i="1"/>
  <c r="I236" i="1"/>
  <c r="J236" i="1" s="1"/>
</calcChain>
</file>

<file path=xl/sharedStrings.xml><?xml version="1.0" encoding="utf-8"?>
<sst xmlns="http://schemas.openxmlformats.org/spreadsheetml/2006/main" count="675" uniqueCount="350">
  <si>
    <t>Kings Road Primary School</t>
  </si>
  <si>
    <t>North Crescent Primary School</t>
  </si>
  <si>
    <t>Woodville Primary School</t>
  </si>
  <si>
    <t>Takeley Primary School</t>
  </si>
  <si>
    <t>Holland Park Primary School</t>
  </si>
  <si>
    <t>Hockley Primary School</t>
  </si>
  <si>
    <t>Wyburns Primary School</t>
  </si>
  <si>
    <t>Castle View School</t>
  </si>
  <si>
    <t>Brentwood County High School</t>
  </si>
  <si>
    <t>Funded Pupil Numbers</t>
  </si>
  <si>
    <t>Rev bal as a % of funding</t>
  </si>
  <si>
    <t>Increase/ Decrease £</t>
  </si>
  <si>
    <t>Increase/ Decrease %</t>
  </si>
  <si>
    <t>2019/20</t>
  </si>
  <si>
    <t>2018/19</t>
  </si>
  <si>
    <t>2017/18</t>
  </si>
  <si>
    <t>2016/17</t>
  </si>
  <si>
    <t>Closing Balance</t>
  </si>
  <si>
    <t>School Budget Share</t>
  </si>
  <si>
    <t>Establishment Name</t>
  </si>
  <si>
    <t>Phase Of Education</t>
  </si>
  <si>
    <t>Helena Romanes School</t>
  </si>
  <si>
    <t>All-through</t>
  </si>
  <si>
    <t>The Beaulieu Park School</t>
  </si>
  <si>
    <t>Abbotsweld Primary Academy</t>
  </si>
  <si>
    <t>Primary</t>
  </si>
  <si>
    <t>Acorn Academy</t>
  </si>
  <si>
    <t>Alton Park Junior School</t>
  </si>
  <si>
    <t>Ashingdon Primary Academy</t>
  </si>
  <si>
    <t>Bardfield Academy</t>
  </si>
  <si>
    <t>Barling Magna Primary Academy</t>
  </si>
  <si>
    <t>Barnes Farm Infant School</t>
  </si>
  <si>
    <t>Barnes Farm Junior School</t>
  </si>
  <si>
    <t>Beckers Green Primary School</t>
  </si>
  <si>
    <t>Belchamp St Paul Church of England Primary School</t>
  </si>
  <si>
    <t>Bocking Primary School</t>
  </si>
  <si>
    <t>Braiswick Primary School</t>
  </si>
  <si>
    <t>Briscoe Primary School &amp; Nursery Academy</t>
  </si>
  <si>
    <t>Buckhurst Hill Community Primary School</t>
  </si>
  <si>
    <t>Burrsville Infant Academy</t>
  </si>
  <si>
    <t>Buttsbury Junior School</t>
  </si>
  <si>
    <t>Camulos Academy</t>
  </si>
  <si>
    <t>Cann Hall Primary School</t>
  </si>
  <si>
    <t>Cherry Tree Academy</t>
  </si>
  <si>
    <t>Cherry Tree Primary School</t>
  </si>
  <si>
    <t>Chigwell Primary Academy</t>
  </si>
  <si>
    <t>Chigwell Row Infant School</t>
  </si>
  <si>
    <t>Chipping Ongar Primary School</t>
  </si>
  <si>
    <t>Colne Engaine Church of England Primary School</t>
  </si>
  <si>
    <t>Cooks Spinney Primary Academy and Nursery</t>
  </si>
  <si>
    <t>Crays Hill Primary School</t>
  </si>
  <si>
    <t>Cressing Primary School</t>
  </si>
  <si>
    <t>de Vere Primary School</t>
  </si>
  <si>
    <t>Debden Church of England Voluntary Controlled Primary Academy</t>
  </si>
  <si>
    <t>Doddinghurst Church of England Junior School</t>
  </si>
  <si>
    <t>Elm Hall Primary School</t>
  </si>
  <si>
    <t>Epping Upland CofE Primary School</t>
  </si>
  <si>
    <t>Fairhouse Community Primary School</t>
  </si>
  <si>
    <t>Fawbert and Barnard's Primary School</t>
  </si>
  <si>
    <t>Feering Church of England Primary School</t>
  </si>
  <si>
    <t>Felmore Primary School</t>
  </si>
  <si>
    <t>Finchingfield St John the Baptist CofE Primary Academy</t>
  </si>
  <si>
    <t>Ford End Church of England Primary School</t>
  </si>
  <si>
    <t>Freshwaters Primary Academy</t>
  </si>
  <si>
    <t>Glebe Primary School</t>
  </si>
  <si>
    <t>Gosfield Community Primary School</t>
  </si>
  <si>
    <t>Great Berry Primary School</t>
  </si>
  <si>
    <t>Great Chesterford Church of England Primary Academy</t>
  </si>
  <si>
    <t>Great Clacton Church of England (Voluntary Aided) Junior School</t>
  </si>
  <si>
    <t>Great Wakering Primary Academy</t>
  </si>
  <si>
    <t>Greensted Infant School and Nursery</t>
  </si>
  <si>
    <t>Greensted Junior School</t>
  </si>
  <si>
    <t>Grove Wood Primary School</t>
  </si>
  <si>
    <t>Hadleigh Infant and Nursery School</t>
  </si>
  <si>
    <t>Hadleigh Junior School</t>
  </si>
  <si>
    <t>Hamford Primary Academy</t>
  </si>
  <si>
    <t>Harlowbury Primary School</t>
  </si>
  <si>
    <t>Hatfield Heath Primary School</t>
  </si>
  <si>
    <t>Henry Moore Primary School</t>
  </si>
  <si>
    <t>Hereward Primary School</t>
  </si>
  <si>
    <t>Heybridge Primary School</t>
  </si>
  <si>
    <t>High Beech CofE Primary School</t>
  </si>
  <si>
    <t>High Ongar Primary School</t>
  </si>
  <si>
    <t>Highwoods Community Primary School</t>
  </si>
  <si>
    <t>Hillhouse CofE Primary School</t>
  </si>
  <si>
    <t>Hilltop Infant School</t>
  </si>
  <si>
    <t>Hilltop Junior School</t>
  </si>
  <si>
    <t>Holt Farm Junior School</t>
  </si>
  <si>
    <t>Holy Cross Catholic Primary School, Harlow</t>
  </si>
  <si>
    <t>Holy Family Catholic Primary School</t>
  </si>
  <si>
    <t>Home Farm Primary School</t>
  </si>
  <si>
    <t>Howbridge Church of England Junior School</t>
  </si>
  <si>
    <t>Hutton All Saints' Church of England Primary School</t>
  </si>
  <si>
    <t>Iceni Academy</t>
  </si>
  <si>
    <t>Ivy Chimneys Primary School</t>
  </si>
  <si>
    <t>Janet Duke Primary School</t>
  </si>
  <si>
    <t>Jerounds Primary Academy</t>
  </si>
  <si>
    <t>John Ray Junior School</t>
  </si>
  <si>
    <t>Jotmans Hall Primary School</t>
  </si>
  <si>
    <t>Katherine Semar Infant School</t>
  </si>
  <si>
    <t>Katherine Semar Junior School</t>
  </si>
  <si>
    <t>Katherines Primary Academy and Nursery</t>
  </si>
  <si>
    <t>Kelvedon St Mary's Church of England Primary Academy</t>
  </si>
  <si>
    <t>Kents Hill Infant Academy</t>
  </si>
  <si>
    <t>Kents Hill Junior School</t>
  </si>
  <si>
    <t>Kingsmoor Academy</t>
  </si>
  <si>
    <t>Kingston Primary School</t>
  </si>
  <si>
    <t>Kirby Primary Academy</t>
  </si>
  <si>
    <t>Laindon Park Primary School &amp; Nursery</t>
  </si>
  <si>
    <t>Lakelands Primary School</t>
  </si>
  <si>
    <t>Lambourne Primary School</t>
  </si>
  <si>
    <t>Larchwood Primary School</t>
  </si>
  <si>
    <t>Larkrise Primary School</t>
  </si>
  <si>
    <t>Latchingdon Church of England Voluntary Controlled Primary School</t>
  </si>
  <si>
    <t>Latton Green Primary Academy</t>
  </si>
  <si>
    <t>Lawford Mead Primary &amp; Nursery</t>
  </si>
  <si>
    <t>Lee Chapel Primary School</t>
  </si>
  <si>
    <t>Leigh Beck Infant School and Nursery Academy</t>
  </si>
  <si>
    <t>Leigh Beck Junior School</t>
  </si>
  <si>
    <t>Limes Farm Infant School and Nursery</t>
  </si>
  <si>
    <t>Little Parndon Primary Academy</t>
  </si>
  <si>
    <t>Longwood Primary Academy</t>
  </si>
  <si>
    <t>Lubbins Park Primary Academy</t>
  </si>
  <si>
    <t>Lyons Hall School</t>
  </si>
  <si>
    <t>Magna Carta Primary Academy</t>
  </si>
  <si>
    <t>Maldon Primary School</t>
  </si>
  <si>
    <t>Maltese Road Primary School</t>
  </si>
  <si>
    <t>Maple Grove Primary School</t>
  </si>
  <si>
    <t>Margaretting Church of England Voluntary Controlled Primary School</t>
  </si>
  <si>
    <t>Maylandsea Primary School</t>
  </si>
  <si>
    <t>Meadgate Primary School</t>
  </si>
  <si>
    <t>Merrylands Primary School</t>
  </si>
  <si>
    <t>Messing Primary School</t>
  </si>
  <si>
    <t>Mildmay Infant and Nursery School</t>
  </si>
  <si>
    <t>Mildmay Junior School</t>
  </si>
  <si>
    <t>Milwards Primary School and Nursery</t>
  </si>
  <si>
    <t>Mistley Norman Church of England Primary School</t>
  </si>
  <si>
    <t>Monkwick Infant and Nursery School</t>
  </si>
  <si>
    <t>Monkwick Junior School</t>
  </si>
  <si>
    <t>Montgomerie Primary School</t>
  </si>
  <si>
    <t>Moulsham Infant School</t>
  </si>
  <si>
    <t>Moulsham Junior School</t>
  </si>
  <si>
    <t>Mountnessing Church of England Primary School</t>
  </si>
  <si>
    <t>Newhall Primary Academy</t>
  </si>
  <si>
    <t>Newlands Spring Primary and Nursery School</t>
  </si>
  <si>
    <t>Noak Bridge Primary School</t>
  </si>
  <si>
    <t>Northlands Primary School and Nursery</t>
  </si>
  <si>
    <t>Northwick Park Primary and Nursery Academy</t>
  </si>
  <si>
    <t>Notley Green Primary School</t>
  </si>
  <si>
    <t>Oaklands Infant School</t>
  </si>
  <si>
    <t>Ongar Primary School</t>
  </si>
  <si>
    <t>Our Lady Immaculate Catholic Primary School</t>
  </si>
  <si>
    <t>Our Lady of Ransom Catholic Primary School</t>
  </si>
  <si>
    <t>Parkwood Academy</t>
  </si>
  <si>
    <t>Pear Tree Mead Academy</t>
  </si>
  <si>
    <t>Pemberley Academy</t>
  </si>
  <si>
    <t>Perryfields Infant School</t>
  </si>
  <si>
    <t>Perryfields Junior School</t>
  </si>
  <si>
    <t>Plumberow Primary Academy</t>
  </si>
  <si>
    <t>Potter Street Academy</t>
  </si>
  <si>
    <t>Powers Hall Academy</t>
  </si>
  <si>
    <t>Purford Green Primary School</t>
  </si>
  <si>
    <t>Purleigh Community Primary School</t>
  </si>
  <si>
    <t>R A Butler Infant School</t>
  </si>
  <si>
    <t>R A Butler Junior School</t>
  </si>
  <si>
    <t>Ravens Academy</t>
  </si>
  <si>
    <t>Rayleigh Primary School</t>
  </si>
  <si>
    <t>Rayne Primary and Nursery School</t>
  </si>
  <si>
    <t>Richard De Clare Community Academy</t>
  </si>
  <si>
    <t>Ridgewell Church of England Primary School</t>
  </si>
  <si>
    <t>Rivenhall Church of England Primary School</t>
  </si>
  <si>
    <t>Rochford Primary and Nursery School</t>
  </si>
  <si>
    <t>Rolph Church of England Primary School and Nursery</t>
  </si>
  <si>
    <t>Roseacres Primary School</t>
  </si>
  <si>
    <t>Roxwell Church of England Primary School</t>
  </si>
  <si>
    <t>Roydon Primary Academy</t>
  </si>
  <si>
    <t>Runwell Community Primary School</t>
  </si>
  <si>
    <t>Ryedene Primary and Nursery School</t>
  </si>
  <si>
    <t>Shalford Primary School</t>
  </si>
  <si>
    <t>Shenfield St. Mary's Church of England Primary School</t>
  </si>
  <si>
    <t>Silver End Academy</t>
  </si>
  <si>
    <t>Sir Martin Frobisher Academy</t>
  </si>
  <si>
    <t>South Benfleet Primary School</t>
  </si>
  <si>
    <t>Southminster Church of England Primary School</t>
  </si>
  <si>
    <t>St Alban's Catholic Academy</t>
  </si>
  <si>
    <t>St Andrew's Church of England Primary School, Great Yeldham</t>
  </si>
  <si>
    <t>St Andrew's Church of England Primary School, Halstead</t>
  </si>
  <si>
    <t>St Cedd's Church of England Primary School</t>
  </si>
  <si>
    <t>St Clare's Catholic Primary School</t>
  </si>
  <si>
    <t>St Helen's Catholic Junior School</t>
  </si>
  <si>
    <t>St James' Church of England Primary School - Colchester</t>
  </si>
  <si>
    <t>St James Church of England Primary School - Harlow</t>
  </si>
  <si>
    <t>St John's Church of England Voluntary Controlled Primary School, Buckhurst Hill</t>
  </si>
  <si>
    <t>St Joseph's Catholic Primary School</t>
  </si>
  <si>
    <t>St Luke's Catholic Academy</t>
  </si>
  <si>
    <t>St Margaret's Church of England Academy, Bowers Gifford</t>
  </si>
  <si>
    <t>St Mary's Church of England Primary School</t>
  </si>
  <si>
    <t>St Nicholas Church of England Primary School, Tillingham</t>
  </si>
  <si>
    <t>St Osyth Church of England Primary School</t>
  </si>
  <si>
    <t>St Peter's Catholic Primary School</t>
  </si>
  <si>
    <t>St Pius X Catholic Primary School</t>
  </si>
  <si>
    <t>St Teresa's Catholic Primary School</t>
  </si>
  <si>
    <t>St Teresa's Catholic Primary School, Basildon</t>
  </si>
  <si>
    <t>St Teresa's Catholic Primary School, Colchester</t>
  </si>
  <si>
    <t>St Thomas More Catholic Primary School, Saffron Walden</t>
  </si>
  <si>
    <t>St Thomas More's Catholic Primary School, Colchester</t>
  </si>
  <si>
    <t>Stambridge Primary School</t>
  </si>
  <si>
    <t>Stapleford Abbotts Primary School</t>
  </si>
  <si>
    <t>Staples Road Primary School</t>
  </si>
  <si>
    <t>Steeple Bumpstead Primary School</t>
  </si>
  <si>
    <t>Stisted Church of England Primary Academy</t>
  </si>
  <si>
    <t>Tany's Dell Primary School and Nursery</t>
  </si>
  <si>
    <t>Templars Academy</t>
  </si>
  <si>
    <t>The Alderton Infant School</t>
  </si>
  <si>
    <t>The Alderton Junior School</t>
  </si>
  <si>
    <t>The Downs Primary School and Nursery</t>
  </si>
  <si>
    <t>The Flitch Green Academy</t>
  </si>
  <si>
    <t>The Phoenix Primary School</t>
  </si>
  <si>
    <t>The Robert Drake Primary School</t>
  </si>
  <si>
    <t>The Tyrrells School</t>
  </si>
  <si>
    <t>The Wickford Church of England School</t>
  </si>
  <si>
    <t>The Willows Primary School</t>
  </si>
  <si>
    <t>Theydon Bois Primary School</t>
  </si>
  <si>
    <t>Thundersley Primary School</t>
  </si>
  <si>
    <t>Tiptree Heath Primary School</t>
  </si>
  <si>
    <t>Tolleshunt D'Arcy St Nicholas Primary Academy</t>
  </si>
  <si>
    <t>Two Village Church of England Primary School</t>
  </si>
  <si>
    <t>Unity Primary Academy</t>
  </si>
  <si>
    <t>Waltham Holy Cross Primary Academy</t>
  </si>
  <si>
    <t>Water Lane Primary Academy</t>
  </si>
  <si>
    <t>Waterman Primary Academy</t>
  </si>
  <si>
    <t>Weeley St Andrew's CofE Primary School</t>
  </si>
  <si>
    <t>Westerings Primary Academy</t>
  </si>
  <si>
    <t>Westwood Academy</t>
  </si>
  <si>
    <t>White Bridge Primary School</t>
  </si>
  <si>
    <t>White Hall Academy</t>
  </si>
  <si>
    <t>Whitmore Primary School and Nursery</t>
  </si>
  <si>
    <t>William Martin Church of England Infant and Nursery School</t>
  </si>
  <si>
    <t>William Martin Church of England Junior School</t>
  </si>
  <si>
    <t>Willow Brook Primary School and Nursery</t>
  </si>
  <si>
    <t>Winter Gardens Academy</t>
  </si>
  <si>
    <t>Woodham Ley Primary School</t>
  </si>
  <si>
    <t>Beckmead Moundwood Academy</t>
  </si>
  <si>
    <t>PRU</t>
  </si>
  <si>
    <t>Heybridge Co-Operative Academy</t>
  </si>
  <si>
    <t>North East Essex Co-operative Academy</t>
  </si>
  <si>
    <t>Secondary</t>
  </si>
  <si>
    <t>Alec Hunter Academy</t>
  </si>
  <si>
    <t>Anglo European School</t>
  </si>
  <si>
    <t>Becket Keys Church of England Free School</t>
  </si>
  <si>
    <t>Brentwood Ursuline Convent High School</t>
  </si>
  <si>
    <t>Burnt Mill Academy</t>
  </si>
  <si>
    <t>Chelmer Valley High School</t>
  </si>
  <si>
    <t>Chelmsford County High School for Girls</t>
  </si>
  <si>
    <t>Clacton Coastal Academy</t>
  </si>
  <si>
    <t>Clacton County High School</t>
  </si>
  <si>
    <t>Colchester Academy</t>
  </si>
  <si>
    <t>Colchester County High School for Girls</t>
  </si>
  <si>
    <t>Colchester Royal Grammar School</t>
  </si>
  <si>
    <t>Colne Community School and College (Secondary and 16 to 19 Provision)</t>
  </si>
  <si>
    <t>Davenant Foundation School</t>
  </si>
  <si>
    <t>Debden Park High School</t>
  </si>
  <si>
    <t>Epping St Johns Church of England School</t>
  </si>
  <si>
    <t>Forest Hall School</t>
  </si>
  <si>
    <t>Great Baddow High School</t>
  </si>
  <si>
    <t>Greensward Academy</t>
  </si>
  <si>
    <t>Harwich and Dovercourt High School</t>
  </si>
  <si>
    <t>Hedingham School and Sixth Form</t>
  </si>
  <si>
    <t>Hylands School</t>
  </si>
  <si>
    <t>Joyce Frankland Academy, Newport</t>
  </si>
  <si>
    <t>King Edward VI Grammar School, Chelmsford</t>
  </si>
  <si>
    <t>King Harold Business &amp; Enterprise Academy</t>
  </si>
  <si>
    <t>Maltings Academy</t>
  </si>
  <si>
    <t>Manningtree High School</t>
  </si>
  <si>
    <t>Mark Hall Academy</t>
  </si>
  <si>
    <t>Mayflower High School</t>
  </si>
  <si>
    <t>Moulsham High School</t>
  </si>
  <si>
    <t>New Rickstones Academy</t>
  </si>
  <si>
    <t>Notley High School and Braintree Sixth Form</t>
  </si>
  <si>
    <t>Ormiston Rivers Academy</t>
  </si>
  <si>
    <t>Passmores Academy</t>
  </si>
  <si>
    <t>Paxman Academy</t>
  </si>
  <si>
    <t>Philip Morant School and College</t>
  </si>
  <si>
    <t>Plume School</t>
  </si>
  <si>
    <t>Roding Valley High School</t>
  </si>
  <si>
    <t>Saffron Walden County High School</t>
  </si>
  <si>
    <t>Shenfield High School</t>
  </si>
  <si>
    <t>Sir Frederick Gibberd College</t>
  </si>
  <si>
    <t>St Helena School</t>
  </si>
  <si>
    <t>St Mark's West Essex Catholic School</t>
  </si>
  <si>
    <t>St Martin's School Brentwood</t>
  </si>
  <si>
    <t>Stewards Academy - Science Specialist, Harlow</t>
  </si>
  <si>
    <t>Tabor Academy</t>
  </si>
  <si>
    <t>Tendring Technology College</t>
  </si>
  <si>
    <t>The Appleton School</t>
  </si>
  <si>
    <t>The Basildon Lower Academy</t>
  </si>
  <si>
    <t>The Basildon Upper Academy</t>
  </si>
  <si>
    <t>The Billericay School</t>
  </si>
  <si>
    <t>The Boswells School</t>
  </si>
  <si>
    <t>The Bromfords School and Sixth Form College</t>
  </si>
  <si>
    <t>The Cornelius Vermuyden School</t>
  </si>
  <si>
    <t>The Deanes</t>
  </si>
  <si>
    <t>The FitzWimarc School</t>
  </si>
  <si>
    <t>The Gilberd School</t>
  </si>
  <si>
    <t>The Honywood Community Science School</t>
  </si>
  <si>
    <t>The James Hornsby School</t>
  </si>
  <si>
    <t>The King Edmund School</t>
  </si>
  <si>
    <t>The King John School</t>
  </si>
  <si>
    <t>The Ongar Academy</t>
  </si>
  <si>
    <t>The Ramsey Academy, Halstead</t>
  </si>
  <si>
    <t>The Sandon School</t>
  </si>
  <si>
    <t>The Stanway School</t>
  </si>
  <si>
    <t>The Sweyne Park School</t>
  </si>
  <si>
    <t>The Thomas Lord Audley School</t>
  </si>
  <si>
    <t>Thurstable School Sports College and Sixth Form Centre</t>
  </si>
  <si>
    <t>West Hatch High School</t>
  </si>
  <si>
    <t>William de Ferrers School</t>
  </si>
  <si>
    <t>Woodlands School</t>
  </si>
  <si>
    <t>Special</t>
  </si>
  <si>
    <t>Castledon School</t>
  </si>
  <si>
    <t>Columbus School and College</t>
  </si>
  <si>
    <t>Grove House School</t>
  </si>
  <si>
    <t>Kingswode Hoe School</t>
  </si>
  <si>
    <t>Langham Oaks</t>
  </si>
  <si>
    <t>Market Field School</t>
  </si>
  <si>
    <t>Oak View School</t>
  </si>
  <si>
    <t>Ramsden Hall Academy</t>
  </si>
  <si>
    <t>Southview School</t>
  </si>
  <si>
    <t>The Endeavour Co-Operative Academy</t>
  </si>
  <si>
    <t>The Pioneer School</t>
  </si>
  <si>
    <t>Thriftwood School</t>
  </si>
  <si>
    <t>All-Through Trust Central Services</t>
  </si>
  <si>
    <t>TOTAL ALL-THROUGH</t>
  </si>
  <si>
    <t>Primary Trust Central Services</t>
  </si>
  <si>
    <t>TOTAL PRIMARY</t>
  </si>
  <si>
    <t>PRU Trust Central Funds</t>
  </si>
  <si>
    <t>Secondary Trust Central Services</t>
  </si>
  <si>
    <t>TOTAL SECONDARY</t>
  </si>
  <si>
    <t>Special Trust Central Services</t>
  </si>
  <si>
    <t>TOTAL SPECIAL</t>
  </si>
  <si>
    <t>TOTAL BALANCES excluding Trust Central Services</t>
  </si>
  <si>
    <t>TOTAL TRUST CENTRAL SERVICES</t>
  </si>
  <si>
    <t>TOTAL ACADEMY BALANCES</t>
  </si>
  <si>
    <t>TOTAL PRU</t>
  </si>
  <si>
    <t>Trust</t>
  </si>
  <si>
    <t>DfE Number</t>
  </si>
  <si>
    <t>Annex C - Academy Balances</t>
  </si>
  <si>
    <t>BMAT Stem</t>
  </si>
  <si>
    <t>BMAT EDUCATION</t>
  </si>
  <si>
    <t xml:space="preserve">            2020/21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</si>
</sst>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#,##0_ ;[Red]\-#,##0\ "/>
    <numFmt numFmtId="165" formatCode="#,##0.00_ ;[Red]\-#,##0.00\ "/>
    <numFmt numFmtId="169" formatCode="#,##0.0_ ;[Red]\-#,##0.0\ "/>
  </numFmts>
  <fonts count="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164" fontId="3" fillId="0" borderId="1" xfId="0" quotePrefix="1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/>
    <xf numFmtId="0" fontId="6" fillId="0" borderId="0" xfId="2" applyFont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/>
    <xf numFmtId="0" fontId="7" fillId="0" borderId="0" xfId="0" applyFont="1" applyBorder="1" applyAlignment="1">
      <alignment horizontal="left"/>
    </xf>
    <xf numFmtId="3" fontId="4" fillId="0" borderId="0" xfId="0" applyNumberFormat="1" applyFont="1"/>
    <xf numFmtId="164" fontId="3" fillId="0" borderId="2" xfId="0" applyNumberFormat="1" applyFont="1" applyBorder="1" applyAlignment="1">
      <alignment horizontal="center" wrapText="1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left"/>
    </xf>
    <xf numFmtId="164" fontId="3" fillId="0" borderId="3" xfId="0" quotePrefix="1" applyNumberFormat="1" applyFont="1" applyBorder="1" applyAlignment="1">
      <alignment horizontal="center"/>
    </xf>
    <xf numFmtId="164" fontId="3" fillId="0" borderId="4" xfId="1" applyNumberFormat="1" applyFont="1" applyFill="1" applyBorder="1" applyAlignment="1">
      <alignment horizontal="center" vertical="top" wrapText="1"/>
    </xf>
    <xf numFmtId="3" fontId="3" fillId="0" borderId="4" xfId="1" applyNumberFormat="1" applyFont="1" applyFill="1" applyBorder="1" applyAlignment="1">
      <alignment horizontal="center" vertical="top" wrapText="1"/>
    </xf>
    <xf numFmtId="165" fontId="3" fillId="0" borderId="4" xfId="1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center"/>
    </xf>
    <xf numFmtId="0" fontId="3" fillId="4" borderId="6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164" fontId="4" fillId="0" borderId="1" xfId="0" applyNumberFormat="1" applyFont="1" applyBorder="1"/>
    <xf numFmtId="164" fontId="5" fillId="0" borderId="1" xfId="0" applyNumberFormat="1" applyFont="1" applyBorder="1"/>
    <xf numFmtId="164" fontId="4" fillId="0" borderId="0" xfId="0" applyNumberFormat="1" applyFont="1"/>
    <xf numFmtId="164" fontId="4" fillId="3" borderId="1" xfId="0" applyNumberFormat="1" applyFont="1" applyFill="1" applyBorder="1"/>
    <xf numFmtId="164" fontId="4" fillId="2" borderId="1" xfId="0" applyNumberFormat="1" applyFont="1" applyFill="1" applyBorder="1"/>
    <xf numFmtId="165" fontId="4" fillId="0" borderId="1" xfId="0" applyNumberFormat="1" applyFont="1" applyBorder="1"/>
    <xf numFmtId="165" fontId="5" fillId="0" borderId="1" xfId="0" applyNumberFormat="1" applyFont="1" applyBorder="1"/>
    <xf numFmtId="165" fontId="4" fillId="0" borderId="0" xfId="0" applyNumberFormat="1" applyFont="1"/>
    <xf numFmtId="165" fontId="4" fillId="3" borderId="1" xfId="0" applyNumberFormat="1" applyFont="1" applyFill="1" applyBorder="1"/>
    <xf numFmtId="169" fontId="4" fillId="0" borderId="1" xfId="0" applyNumberFormat="1" applyFont="1" applyBorder="1"/>
    <xf numFmtId="169" fontId="5" fillId="0" borderId="1" xfId="0" applyNumberFormat="1" applyFont="1" applyBorder="1"/>
    <xf numFmtId="169" fontId="4" fillId="0" borderId="0" xfId="0" applyNumberFormat="1" applyFont="1"/>
    <xf numFmtId="169" fontId="4" fillId="3" borderId="1" xfId="0" applyNumberFormat="1" applyFont="1" applyFill="1" applyBorder="1"/>
  </cellXfs>
  <cellStyles count="3">
    <cellStyle name="Currency" xfId="1" builtinId="4"/>
    <cellStyle name="Normal" xfId="0" builtinId="0"/>
    <cellStyle name="Normal_Primary" xfId="2" xr:uid="{BF33D7CD-42CB-4779-976A-C7BBE3033F3F}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ssexcountycouncil.sharepoint.com/sites/ChildrenandFamiliesandEducationFinanceTeam-EducBP/Shared%20Documents/Educ%20BP/Schools/School%20Balances/Essex%20School%20Balances%20%20Master%20F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ervices/Child,%20Fam%20&amp;%20Educ/Education/Schools%20Team/Formula/2020-21/Formula%202020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ubasealldata20220301"/>
      <sheetName val="Maintained"/>
      <sheetName val="Academies"/>
      <sheetName val="Conversion Dates"/>
      <sheetName val="Trust Top-slices"/>
      <sheetName val="AET"/>
      <sheetName val="ATT"/>
      <sheetName val="ANGLIAN LEARNING"/>
      <sheetName val="Assisi Catholic Trust"/>
      <sheetName val="BMAT"/>
      <sheetName val="Bridge Academy Trust"/>
      <sheetName val="Christus Catholic Trust"/>
      <sheetName val="Discovery Educational Trust"/>
      <sheetName val="EFSPT"/>
      <sheetName val="Keys"/>
      <sheetName val="Life"/>
      <sheetName val="Lion"/>
      <sheetName val="Ormiston"/>
      <sheetName val="Osborne"/>
      <sheetName val="Reach2"/>
      <sheetName val="Saffron"/>
      <sheetName val="SE Essex"/>
      <sheetName val="CLP"/>
      <sheetName val="DCVST"/>
      <sheetName val="Kemnal"/>
      <sheetName val="Passmores"/>
      <sheetName val="SIGMA"/>
      <sheetName val="Unity"/>
      <sheetName val="Zenith"/>
    </sheetNames>
    <sheetDataSet>
      <sheetData sheetId="0"/>
      <sheetData sheetId="1"/>
      <sheetData sheetId="2">
        <row r="3">
          <cell r="A3">
            <v>5457</v>
          </cell>
          <cell r="B3" t="str">
            <v>Helena Romanes School</v>
          </cell>
          <cell r="C3" t="str">
            <v>All-through</v>
          </cell>
          <cell r="D3" t="str">
            <v>SAFFRON ACADEMY TRUST</v>
          </cell>
          <cell r="E3"/>
          <cell r="F3"/>
          <cell r="G3"/>
          <cell r="H3"/>
          <cell r="I3"/>
          <cell r="J3"/>
          <cell r="K3"/>
          <cell r="L3"/>
          <cell r="M3">
            <v>236725</v>
          </cell>
        </row>
        <row r="4">
          <cell r="B4" t="str">
            <v>Saffron Academy Trust Central Services</v>
          </cell>
          <cell r="C4" t="str">
            <v>All-through</v>
          </cell>
          <cell r="D4" t="str">
            <v>SAFFRON ACADEMY TRUST</v>
          </cell>
          <cell r="E4"/>
          <cell r="F4"/>
          <cell r="G4"/>
          <cell r="H4"/>
          <cell r="I4"/>
          <cell r="J4"/>
          <cell r="K4"/>
          <cell r="L4"/>
          <cell r="M4">
            <v>123191.2555331992</v>
          </cell>
        </row>
        <row r="5">
          <cell r="A5">
            <v>4029</v>
          </cell>
          <cell r="B5" t="str">
            <v>The Beaulieu Park School</v>
          </cell>
          <cell r="C5" t="str">
            <v>All-through</v>
          </cell>
          <cell r="D5" t="str">
            <v>THE CHELMSFORD LEARNING PARTNERSHIP</v>
          </cell>
          <cell r="E5"/>
          <cell r="F5"/>
          <cell r="G5"/>
          <cell r="H5"/>
          <cell r="I5"/>
          <cell r="J5"/>
          <cell r="K5">
            <v>467000</v>
          </cell>
          <cell r="L5">
            <v>580000</v>
          </cell>
          <cell r="M5">
            <v>797000</v>
          </cell>
        </row>
        <row r="6">
          <cell r="B6" t="str">
            <v>The Chelmsford Learning Partnership Central Services</v>
          </cell>
          <cell r="C6" t="str">
            <v>All-through</v>
          </cell>
          <cell r="D6" t="str">
            <v>THE CHELMSFORD LEARNING PARTNERSHIP</v>
          </cell>
          <cell r="E6"/>
          <cell r="F6"/>
          <cell r="G6"/>
          <cell r="H6"/>
          <cell r="I6"/>
          <cell r="J6"/>
          <cell r="K6">
            <v>2673.3862320394596</v>
          </cell>
          <cell r="L6">
            <v>0</v>
          </cell>
          <cell r="M6">
            <v>7438.9877761098005</v>
          </cell>
        </row>
        <row r="7">
          <cell r="D7" t="str">
            <v>TOTAL ALL-THROUGH</v>
          </cell>
          <cell r="E7"/>
          <cell r="F7"/>
          <cell r="G7"/>
          <cell r="H7"/>
          <cell r="I7"/>
          <cell r="J7"/>
          <cell r="K7">
            <v>469673.38623203948</v>
          </cell>
          <cell r="L7">
            <v>580000</v>
          </cell>
          <cell r="M7">
            <v>1164355.243309309</v>
          </cell>
        </row>
        <row r="8">
          <cell r="E8"/>
          <cell r="F8"/>
          <cell r="G8"/>
          <cell r="H8"/>
          <cell r="I8"/>
          <cell r="J8"/>
          <cell r="K8"/>
          <cell r="L8"/>
          <cell r="M8"/>
        </row>
        <row r="9">
          <cell r="A9">
            <v>2116</v>
          </cell>
          <cell r="B9" t="str">
            <v>Abbotsweld Primary Academy</v>
          </cell>
          <cell r="C9" t="str">
            <v>Primary</v>
          </cell>
          <cell r="D9" t="str">
            <v>NET ACADEMIES TRUST</v>
          </cell>
          <cell r="E9"/>
          <cell r="F9"/>
          <cell r="G9">
            <v>208000</v>
          </cell>
          <cell r="H9">
            <v>249000</v>
          </cell>
          <cell r="I9">
            <v>162000</v>
          </cell>
          <cell r="J9">
            <v>186000</v>
          </cell>
          <cell r="K9"/>
          <cell r="L9"/>
          <cell r="M9"/>
        </row>
        <row r="10">
          <cell r="A10">
            <v>2679</v>
          </cell>
          <cell r="B10" t="str">
            <v>Acorn Academy</v>
          </cell>
          <cell r="C10" t="str">
            <v>Primary</v>
          </cell>
          <cell r="D10" t="str">
            <v>BRIDGE ACADEMY TRUST</v>
          </cell>
          <cell r="E10"/>
          <cell r="F10"/>
          <cell r="G10"/>
          <cell r="H10"/>
          <cell r="I10"/>
          <cell r="J10"/>
          <cell r="K10">
            <v>212973</v>
          </cell>
          <cell r="L10">
            <v>264349</v>
          </cell>
          <cell r="M10"/>
        </row>
        <row r="11">
          <cell r="B11" t="str">
            <v>AET Central Fund</v>
          </cell>
          <cell r="C11" t="str">
            <v>Primary</v>
          </cell>
          <cell r="D11" t="str">
            <v>ACADEMIES ENTERPRISE TRUST</v>
          </cell>
          <cell r="E11">
            <v>90506.292631376695</v>
          </cell>
          <cell r="F11">
            <v>-179229.51292151024</v>
          </cell>
          <cell r="G11">
            <v>-94318.378326448263</v>
          </cell>
          <cell r="H11">
            <v>-51155.730617734662</v>
          </cell>
          <cell r="I11">
            <v>-332942.64578729949</v>
          </cell>
          <cell r="J11">
            <v>403773.65741185512</v>
          </cell>
          <cell r="K11">
            <v>569168.98837544431</v>
          </cell>
          <cell r="L11">
            <v>301097.75222164142</v>
          </cell>
          <cell r="M11">
            <v>312388.91792995296</v>
          </cell>
        </row>
        <row r="12">
          <cell r="A12">
            <v>2184</v>
          </cell>
          <cell r="B12" t="str">
            <v>Alton Park Junior School</v>
          </cell>
          <cell r="C12" t="str">
            <v>Primary</v>
          </cell>
          <cell r="D12" t="str">
            <v>THE SIGMA TRUST</v>
          </cell>
          <cell r="E12"/>
          <cell r="F12"/>
          <cell r="G12"/>
          <cell r="H12">
            <v>324468</v>
          </cell>
          <cell r="I12">
            <v>330438</v>
          </cell>
          <cell r="J12">
            <v>533971</v>
          </cell>
          <cell r="K12">
            <v>724329</v>
          </cell>
          <cell r="L12">
            <v>604000</v>
          </cell>
          <cell r="M12">
            <v>478000</v>
          </cell>
        </row>
        <row r="13">
          <cell r="A13">
            <v>5235</v>
          </cell>
          <cell r="B13" t="str">
            <v>Ashingdon Primary Academy</v>
          </cell>
          <cell r="C13" t="str">
            <v>Primary</v>
          </cell>
          <cell r="D13" t="str">
            <v>ACADEMIES ENTERPRISE TRUST</v>
          </cell>
          <cell r="E13">
            <v>76000</v>
          </cell>
          <cell r="F13">
            <v>198000</v>
          </cell>
          <cell r="G13">
            <v>212000</v>
          </cell>
          <cell r="H13">
            <v>240000</v>
          </cell>
          <cell r="I13">
            <v>226000</v>
          </cell>
          <cell r="J13"/>
          <cell r="K13"/>
          <cell r="L13"/>
          <cell r="M13"/>
        </row>
        <row r="14">
          <cell r="B14" t="str">
            <v>ATT Central Services</v>
          </cell>
          <cell r="C14" t="str">
            <v>Primary</v>
          </cell>
          <cell r="D14" t="str">
            <v>ACADEMY TRANSFORMATION TRUST</v>
          </cell>
          <cell r="E14"/>
          <cell r="F14">
            <v>2044.3196004993756</v>
          </cell>
          <cell r="G14">
            <v>9754.3249509541656</v>
          </cell>
          <cell r="H14">
            <v>-16588.193329766364</v>
          </cell>
          <cell r="I14">
            <v>-67112.092027822378</v>
          </cell>
          <cell r="J14">
            <v>-90358.926342072416</v>
          </cell>
          <cell r="K14">
            <v>-18340.467273051545</v>
          </cell>
          <cell r="L14">
            <v>-44566.167290886398</v>
          </cell>
          <cell r="M14">
            <v>50640.716960941681</v>
          </cell>
        </row>
        <row r="15">
          <cell r="A15">
            <v>3255</v>
          </cell>
          <cell r="B15" t="str">
            <v>Bardfield Academy</v>
          </cell>
          <cell r="C15" t="str">
            <v>Primary</v>
          </cell>
          <cell r="D15" t="str">
            <v>SOUTH ESSEX ACADEMY TRUST</v>
          </cell>
          <cell r="E15"/>
          <cell r="F15"/>
          <cell r="G15"/>
          <cell r="H15"/>
          <cell r="I15">
            <v>130776</v>
          </cell>
          <cell r="J15">
            <v>257384</v>
          </cell>
          <cell r="K15">
            <v>265733</v>
          </cell>
          <cell r="L15">
            <v>448087</v>
          </cell>
          <cell r="M15">
            <v>549111</v>
          </cell>
        </row>
        <row r="16">
          <cell r="A16">
            <v>2156</v>
          </cell>
          <cell r="B16" t="str">
            <v>Barling Magna Primary Academy</v>
          </cell>
          <cell r="C16" t="str">
            <v>Primary</v>
          </cell>
          <cell r="D16" t="str">
            <v>THE BRICKFIELDS TRUST</v>
          </cell>
          <cell r="E16"/>
          <cell r="F16"/>
          <cell r="G16"/>
          <cell r="H16"/>
          <cell r="I16">
            <v>6746</v>
          </cell>
          <cell r="J16">
            <v>43503</v>
          </cell>
          <cell r="K16">
            <v>93830</v>
          </cell>
          <cell r="L16">
            <v>101623</v>
          </cell>
          <cell r="M16">
            <v>157852</v>
          </cell>
        </row>
        <row r="17">
          <cell r="A17">
            <v>2928</v>
          </cell>
          <cell r="B17" t="str">
            <v>Barnes Farm Infant School</v>
          </cell>
          <cell r="C17" t="str">
            <v>Primary</v>
          </cell>
          <cell r="D17" t="str">
            <v>THE CHELMSFORD LEARNING PARTNERSHIP</v>
          </cell>
          <cell r="E17"/>
          <cell r="F17"/>
          <cell r="G17"/>
          <cell r="H17"/>
          <cell r="I17"/>
          <cell r="J17">
            <v>94000</v>
          </cell>
          <cell r="K17">
            <v>144000</v>
          </cell>
          <cell r="L17">
            <v>145000</v>
          </cell>
          <cell r="M17">
            <v>167000</v>
          </cell>
        </row>
        <row r="18">
          <cell r="A18">
            <v>2839</v>
          </cell>
          <cell r="B18" t="str">
            <v>Barnes Farm Junior School</v>
          </cell>
          <cell r="C18" t="str">
            <v>Primary</v>
          </cell>
          <cell r="D18" t="str">
            <v>THE CHELMSFORD LEARNING PARTNERSHIP</v>
          </cell>
          <cell r="E18"/>
          <cell r="F18"/>
          <cell r="G18"/>
          <cell r="H18"/>
          <cell r="I18"/>
          <cell r="J18">
            <v>36000</v>
          </cell>
          <cell r="K18">
            <v>85000</v>
          </cell>
          <cell r="L18">
            <v>107000</v>
          </cell>
          <cell r="M18">
            <v>145000</v>
          </cell>
        </row>
        <row r="19">
          <cell r="A19">
            <v>2134</v>
          </cell>
          <cell r="B19" t="str">
            <v>Beckers Green Primary School</v>
          </cell>
          <cell r="C19" t="str">
            <v>Primary</v>
          </cell>
          <cell r="D19" t="str">
            <v>SAFFRON ACADEMY TRUST</v>
          </cell>
          <cell r="E19"/>
          <cell r="F19"/>
          <cell r="G19"/>
          <cell r="H19"/>
          <cell r="I19"/>
          <cell r="J19"/>
          <cell r="K19"/>
          <cell r="L19"/>
          <cell r="M19">
            <v>72788</v>
          </cell>
        </row>
        <row r="20">
          <cell r="A20">
            <v>3304</v>
          </cell>
          <cell r="B20" t="str">
            <v>Belchamp St Paul Church of England Primary School</v>
          </cell>
          <cell r="C20" t="str">
            <v>Primary</v>
          </cell>
          <cell r="D20" t="str">
            <v>THE DIOCESE OF CHELMSFORD VINE SCHOOLS TRUST</v>
          </cell>
          <cell r="E20"/>
          <cell r="F20"/>
          <cell r="G20"/>
          <cell r="H20"/>
          <cell r="I20">
            <v>150716</v>
          </cell>
          <cell r="J20">
            <v>104836</v>
          </cell>
          <cell r="K20">
            <v>78975</v>
          </cell>
          <cell r="L20">
            <v>89656</v>
          </cell>
          <cell r="M20">
            <v>118596</v>
          </cell>
        </row>
        <row r="21">
          <cell r="B21" t="str">
            <v>Berlesduna Academy Trust - Central Services</v>
          </cell>
          <cell r="C21" t="str">
            <v>Primary</v>
          </cell>
          <cell r="D21" t="str">
            <v>BERLESDUNA ACADEMY TRUST</v>
          </cell>
          <cell r="E21"/>
          <cell r="F21"/>
          <cell r="G21"/>
          <cell r="H21"/>
          <cell r="I21">
            <v>9967</v>
          </cell>
          <cell r="J21">
            <v>-32391</v>
          </cell>
          <cell r="K21">
            <v>-165167</v>
          </cell>
          <cell r="L21">
            <v>-123893</v>
          </cell>
          <cell r="M21">
            <v>-209554</v>
          </cell>
        </row>
        <row r="22">
          <cell r="B22" t="str">
            <v>BMAT - Central Services Primary</v>
          </cell>
          <cell r="C22" t="str">
            <v>Primary</v>
          </cell>
          <cell r="D22" t="str">
            <v>BMAT EDUCATION</v>
          </cell>
          <cell r="E22"/>
          <cell r="F22"/>
          <cell r="G22">
            <v>453710.71341347072</v>
          </cell>
          <cell r="H22">
            <v>396020.41595115437</v>
          </cell>
          <cell r="I22">
            <v>551188.13203587104</v>
          </cell>
          <cell r="J22">
            <v>864026.81491170707</v>
          </cell>
          <cell r="K22">
            <v>741204.70896010473</v>
          </cell>
          <cell r="L22">
            <v>880047.08960104652</v>
          </cell>
          <cell r="M22">
            <v>927573.90451275348</v>
          </cell>
        </row>
        <row r="23">
          <cell r="A23">
            <v>2250</v>
          </cell>
          <cell r="B23" t="str">
            <v>Bocking Primary School</v>
          </cell>
          <cell r="C23" t="str">
            <v>Primary</v>
          </cell>
          <cell r="D23" t="str">
            <v>ATTAIN ACADEMY PARTNERSHIP</v>
          </cell>
          <cell r="E23"/>
          <cell r="F23"/>
          <cell r="G23"/>
          <cell r="H23"/>
          <cell r="I23"/>
          <cell r="J23"/>
          <cell r="K23"/>
          <cell r="L23"/>
          <cell r="M23">
            <v>188000</v>
          </cell>
        </row>
        <row r="24">
          <cell r="A24">
            <v>2100</v>
          </cell>
          <cell r="B24" t="str">
            <v>Braiswick Primary School</v>
          </cell>
          <cell r="C24" t="str">
            <v>Primary</v>
          </cell>
          <cell r="D24" t="str">
            <v>LEARNING PATHWAYS ACADEMY</v>
          </cell>
          <cell r="E24"/>
          <cell r="F24"/>
          <cell r="G24">
            <v>26861</v>
          </cell>
          <cell r="H24">
            <v>249735</v>
          </cell>
          <cell r="I24">
            <v>232459</v>
          </cell>
          <cell r="J24">
            <v>340124</v>
          </cell>
          <cell r="K24">
            <v>173274</v>
          </cell>
          <cell r="L24">
            <v>257496</v>
          </cell>
          <cell r="M24">
            <v>362875</v>
          </cell>
        </row>
        <row r="25">
          <cell r="B25" t="str">
            <v>Bridge Academy Trust - Central Services</v>
          </cell>
          <cell r="C25" t="str">
            <v>Primary</v>
          </cell>
          <cell r="D25" t="str">
            <v>BRIDGE ACADEMY TRUST</v>
          </cell>
          <cell r="E25"/>
          <cell r="F25"/>
          <cell r="G25"/>
          <cell r="H25"/>
          <cell r="I25"/>
          <cell r="J25">
            <v>707361.61829652998</v>
          </cell>
          <cell r="K25">
            <v>626818.08832807571</v>
          </cell>
          <cell r="L25">
            <v>1154087.0772870663</v>
          </cell>
          <cell r="M25">
            <v>1153290.4782608696</v>
          </cell>
        </row>
        <row r="26">
          <cell r="A26">
            <v>2024</v>
          </cell>
          <cell r="B26" t="str">
            <v>Briscoe Primary School &amp; Nursery Academy</v>
          </cell>
          <cell r="C26" t="str">
            <v>Primary</v>
          </cell>
          <cell r="D26" t="str">
            <v>HEARTS ACADEMY TRUST</v>
          </cell>
          <cell r="E26">
            <v>190719</v>
          </cell>
          <cell r="F26">
            <v>130242</v>
          </cell>
          <cell r="G26">
            <v>88966</v>
          </cell>
          <cell r="H26">
            <v>40362</v>
          </cell>
          <cell r="I26">
            <v>133281</v>
          </cell>
          <cell r="J26">
            <v>345687</v>
          </cell>
          <cell r="K26">
            <v>366432</v>
          </cell>
          <cell r="L26">
            <v>377677</v>
          </cell>
          <cell r="M26">
            <v>405974</v>
          </cell>
        </row>
        <row r="27">
          <cell r="A27">
            <v>2973</v>
          </cell>
          <cell r="B27" t="str">
            <v>Buckhurst Hill Community Primary School</v>
          </cell>
          <cell r="C27" t="str">
            <v>Primary</v>
          </cell>
          <cell r="D27" t="str">
            <v>EPPING FOREST SCHOOLS PARTNERSHIP TRUST</v>
          </cell>
          <cell r="E27"/>
          <cell r="F27"/>
          <cell r="G27"/>
          <cell r="H27"/>
          <cell r="I27"/>
          <cell r="J27"/>
          <cell r="K27"/>
          <cell r="L27">
            <v>-49082</v>
          </cell>
          <cell r="M27">
            <v>3740</v>
          </cell>
        </row>
        <row r="28">
          <cell r="A28">
            <v>2085</v>
          </cell>
          <cell r="B28" t="str">
            <v>Burrsville Infant Academy</v>
          </cell>
          <cell r="C28" t="str">
            <v>Primary</v>
          </cell>
          <cell r="D28" t="str">
            <v>REACH2 ACADEMY TRUST</v>
          </cell>
          <cell r="E28"/>
          <cell r="F28">
            <v>94151</v>
          </cell>
          <cell r="G28">
            <v>75398</v>
          </cell>
          <cell r="H28">
            <v>54000</v>
          </cell>
          <cell r="I28">
            <v>78000</v>
          </cell>
          <cell r="J28">
            <v>104000</v>
          </cell>
          <cell r="K28">
            <v>76000</v>
          </cell>
          <cell r="L28">
            <v>125000</v>
          </cell>
          <cell r="M28">
            <v>131000</v>
          </cell>
        </row>
        <row r="29">
          <cell r="A29">
            <v>5238</v>
          </cell>
          <cell r="B29" t="str">
            <v>Buttsbury Junior School</v>
          </cell>
          <cell r="C29" t="str">
            <v>Primary</v>
          </cell>
          <cell r="D29" t="str">
            <v>BUTTSBURY JUNIOR SCHOOL</v>
          </cell>
          <cell r="E29">
            <v>276733</v>
          </cell>
          <cell r="F29">
            <v>381772</v>
          </cell>
          <cell r="G29">
            <v>321017</v>
          </cell>
          <cell r="H29">
            <v>333804</v>
          </cell>
          <cell r="I29">
            <v>368180</v>
          </cell>
          <cell r="J29">
            <v>297511</v>
          </cell>
          <cell r="K29">
            <v>251132</v>
          </cell>
          <cell r="L29">
            <v>200673</v>
          </cell>
          <cell r="M29">
            <v>288861</v>
          </cell>
        </row>
        <row r="30">
          <cell r="A30">
            <v>2128</v>
          </cell>
          <cell r="B30" t="str">
            <v>Camulos Academy</v>
          </cell>
          <cell r="C30" t="str">
            <v>Primary</v>
          </cell>
          <cell r="D30" t="str">
            <v>REACH2 ACADEMY TRUST</v>
          </cell>
          <cell r="E30"/>
          <cell r="F30"/>
          <cell r="G30"/>
          <cell r="H30"/>
          <cell r="I30">
            <v>119000</v>
          </cell>
          <cell r="J30">
            <v>145000</v>
          </cell>
          <cell r="K30">
            <v>154000</v>
          </cell>
          <cell r="L30">
            <v>229000</v>
          </cell>
          <cell r="M30">
            <v>340000</v>
          </cell>
        </row>
        <row r="31">
          <cell r="A31">
            <v>2025</v>
          </cell>
          <cell r="B31" t="str">
            <v>Cann Hall Primary School</v>
          </cell>
          <cell r="C31" t="str">
            <v>Primary</v>
          </cell>
          <cell r="D31" t="str">
            <v>THE COMPASS PARTNERSHIP OF SCHOOLS</v>
          </cell>
          <cell r="E31">
            <v>347695</v>
          </cell>
          <cell r="F31">
            <v>499133</v>
          </cell>
          <cell r="G31">
            <v>454824</v>
          </cell>
          <cell r="H31">
            <v>568024</v>
          </cell>
          <cell r="I31">
            <v>999352</v>
          </cell>
          <cell r="J31">
            <v>1170836</v>
          </cell>
          <cell r="K31">
            <v>879210</v>
          </cell>
          <cell r="L31"/>
          <cell r="M31"/>
        </row>
        <row r="32">
          <cell r="B32" t="str">
            <v>Canonium Learning Trust - Central Services</v>
          </cell>
          <cell r="C32" t="str">
            <v>Primary</v>
          </cell>
          <cell r="D32" t="str">
            <v>CANONIUM LEARNING TRUST</v>
          </cell>
          <cell r="E32"/>
          <cell r="F32"/>
          <cell r="G32"/>
          <cell r="H32"/>
          <cell r="I32"/>
          <cell r="J32"/>
          <cell r="K32"/>
          <cell r="L32">
            <v>-14</v>
          </cell>
          <cell r="M32">
            <v>2827</v>
          </cell>
        </row>
        <row r="33">
          <cell r="B33" t="str">
            <v>Central Fund - All Saints Academy Trust</v>
          </cell>
          <cell r="C33" t="str">
            <v>Primary</v>
          </cell>
          <cell r="D33" t="str">
            <v>ALL SAINTS ACADEMY TRUST</v>
          </cell>
          <cell r="E33"/>
          <cell r="F33"/>
          <cell r="G33"/>
          <cell r="H33"/>
          <cell r="I33"/>
          <cell r="J33">
            <v>0</v>
          </cell>
          <cell r="K33">
            <v>41178</v>
          </cell>
          <cell r="L33">
            <v>43084</v>
          </cell>
          <cell r="M33">
            <v>33583</v>
          </cell>
        </row>
        <row r="34">
          <cell r="B34" t="str">
            <v>Central Fund - ALPHA Trust</v>
          </cell>
          <cell r="C34" t="str">
            <v>Primary</v>
          </cell>
          <cell r="D34" t="str">
            <v>ALPHA TRUST</v>
          </cell>
          <cell r="E34"/>
          <cell r="F34"/>
          <cell r="G34"/>
          <cell r="H34"/>
          <cell r="I34"/>
          <cell r="J34"/>
          <cell r="K34"/>
          <cell r="L34">
            <v>5918.8645631990103</v>
          </cell>
          <cell r="M34">
            <v>10766.161861579936</v>
          </cell>
        </row>
        <row r="35">
          <cell r="B35" t="str">
            <v>Central Fund - Assisi Catholic Trust</v>
          </cell>
          <cell r="C35" t="str">
            <v>Primary</v>
          </cell>
          <cell r="D35" t="str">
            <v>ASSISI CATHOLIC TRUST</v>
          </cell>
          <cell r="E35"/>
          <cell r="F35"/>
          <cell r="G35"/>
          <cell r="H35"/>
          <cell r="I35"/>
          <cell r="J35"/>
          <cell r="K35">
            <v>116169.29515168699</v>
          </cell>
          <cell r="L35">
            <v>116071.69095548627</v>
          </cell>
          <cell r="M35">
            <v>132420.52395803799</v>
          </cell>
        </row>
        <row r="36">
          <cell r="B36" t="str">
            <v>Central Fund - Attain Academy Partnership</v>
          </cell>
          <cell r="C36" t="str">
            <v>Primary</v>
          </cell>
          <cell r="D36" t="str">
            <v>ATTAIN ACADEMY PARTNERSHIP</v>
          </cell>
          <cell r="E36"/>
          <cell r="F36"/>
          <cell r="G36"/>
          <cell r="H36"/>
          <cell r="I36"/>
          <cell r="J36"/>
          <cell r="K36"/>
          <cell r="L36">
            <v>81000</v>
          </cell>
          <cell r="M36">
            <v>262000</v>
          </cell>
        </row>
        <row r="37">
          <cell r="B37" t="str">
            <v>Change Schools Partnership - Central Funds</v>
          </cell>
          <cell r="C37" t="str">
            <v>Primary</v>
          </cell>
          <cell r="D37" t="str">
            <v>THE COMPASS PARTNERSHIP OF SCHOOLS</v>
          </cell>
          <cell r="E37"/>
          <cell r="F37"/>
          <cell r="G37">
            <v>202</v>
          </cell>
          <cell r="H37">
            <v>62</v>
          </cell>
          <cell r="I37">
            <v>132566</v>
          </cell>
          <cell r="J37">
            <v>5032</v>
          </cell>
          <cell r="K37">
            <v>5032</v>
          </cell>
          <cell r="L37">
            <v>881346</v>
          </cell>
          <cell r="M37">
            <v>983177</v>
          </cell>
        </row>
        <row r="38">
          <cell r="A38">
            <v>2132</v>
          </cell>
          <cell r="B38" t="str">
            <v>Cherry Tree Academy</v>
          </cell>
          <cell r="C38" t="str">
            <v>Primary</v>
          </cell>
          <cell r="D38" t="str">
            <v>CONNECTED LEARNING</v>
          </cell>
          <cell r="E38"/>
          <cell r="F38"/>
          <cell r="G38"/>
          <cell r="H38">
            <v>74385</v>
          </cell>
          <cell r="I38">
            <v>42089</v>
          </cell>
          <cell r="J38">
            <v>13837</v>
          </cell>
          <cell r="K38">
            <v>16812</v>
          </cell>
          <cell r="L38"/>
          <cell r="M38"/>
        </row>
        <row r="39">
          <cell r="A39">
            <v>3253</v>
          </cell>
          <cell r="B39" t="str">
            <v>Cherry Tree Primary School</v>
          </cell>
          <cell r="C39" t="str">
            <v>Primary</v>
          </cell>
          <cell r="D39" t="str">
            <v>BERLESDUNA ACADEMY TRUST</v>
          </cell>
          <cell r="E39"/>
          <cell r="F39"/>
          <cell r="G39"/>
          <cell r="H39"/>
          <cell r="I39"/>
          <cell r="J39"/>
          <cell r="K39">
            <v>282966</v>
          </cell>
          <cell r="L39">
            <v>347940</v>
          </cell>
          <cell r="M39">
            <v>255093</v>
          </cell>
        </row>
        <row r="40">
          <cell r="A40">
            <v>2125</v>
          </cell>
          <cell r="B40" t="str">
            <v>Chigwell Primary Academy</v>
          </cell>
          <cell r="C40" t="str">
            <v>Primary</v>
          </cell>
          <cell r="D40" t="str">
            <v>REACH2 ACADEMY TRUST</v>
          </cell>
          <cell r="E40"/>
          <cell r="F40"/>
          <cell r="G40"/>
          <cell r="H40">
            <v>118000</v>
          </cell>
          <cell r="I40">
            <v>138000</v>
          </cell>
          <cell r="J40">
            <v>135000</v>
          </cell>
          <cell r="K40">
            <v>111000</v>
          </cell>
          <cell r="L40">
            <v>96000</v>
          </cell>
          <cell r="M40">
            <v>207000</v>
          </cell>
        </row>
        <row r="41">
          <cell r="A41">
            <v>2323</v>
          </cell>
          <cell r="B41" t="str">
            <v>Chigwell Row Infant School</v>
          </cell>
          <cell r="C41" t="str">
            <v>Primary</v>
          </cell>
          <cell r="D41" t="str">
            <v>EPPING FOREST SCHOOLS PARTNERSHIP TRUST</v>
          </cell>
          <cell r="E41"/>
          <cell r="F41"/>
          <cell r="G41"/>
          <cell r="H41"/>
          <cell r="I41"/>
          <cell r="J41">
            <v>27568</v>
          </cell>
          <cell r="K41">
            <v>-50866</v>
          </cell>
          <cell r="L41">
            <v>-31797</v>
          </cell>
          <cell r="M41">
            <v>-61914</v>
          </cell>
        </row>
        <row r="42">
          <cell r="A42">
            <v>2685</v>
          </cell>
          <cell r="B42" t="str">
            <v>Chipping Ongar Primary School</v>
          </cell>
          <cell r="C42" t="str">
            <v>Primary</v>
          </cell>
          <cell r="D42" t="str">
            <v>BRIDGE ACADEMY TRUST</v>
          </cell>
          <cell r="E42"/>
          <cell r="F42"/>
          <cell r="G42"/>
          <cell r="H42"/>
          <cell r="I42"/>
          <cell r="J42"/>
          <cell r="K42">
            <v>177786</v>
          </cell>
          <cell r="L42"/>
          <cell r="M42"/>
        </row>
        <row r="43">
          <cell r="B43" t="str">
            <v>Christus Catholic Trust - Central Fund</v>
          </cell>
          <cell r="C43" t="str">
            <v>Primary</v>
          </cell>
          <cell r="D43" t="str">
            <v>CHRISTUS CATHOLIC TRUST</v>
          </cell>
          <cell r="E43"/>
          <cell r="F43"/>
          <cell r="G43"/>
          <cell r="H43"/>
          <cell r="I43"/>
          <cell r="J43"/>
          <cell r="K43">
            <v>39247.126283367557</v>
          </cell>
          <cell r="L43">
            <v>132.85420944558521</v>
          </cell>
          <cell r="M43">
            <v>15880.727926078029</v>
          </cell>
        </row>
        <row r="44">
          <cell r="A44">
            <v>3305</v>
          </cell>
          <cell r="B44" t="str">
            <v>Colne Engaine Church of England Primary School</v>
          </cell>
          <cell r="C44" t="str">
            <v>Primary</v>
          </cell>
          <cell r="D44" t="str">
            <v>THE DIOCESE OF CHELMSFORD VINE SCHOOLS TRUST</v>
          </cell>
          <cell r="E44"/>
          <cell r="F44"/>
          <cell r="G44"/>
          <cell r="H44"/>
          <cell r="I44"/>
          <cell r="J44"/>
          <cell r="K44"/>
          <cell r="L44">
            <v>168390</v>
          </cell>
          <cell r="M44">
            <v>153157</v>
          </cell>
        </row>
        <row r="45">
          <cell r="B45" t="str">
            <v>Connected Learning - Central Services</v>
          </cell>
          <cell r="C45" t="str">
            <v>Primary</v>
          </cell>
          <cell r="D45" t="str">
            <v>CONNECTED LEARNING</v>
          </cell>
          <cell r="E45"/>
          <cell r="F45"/>
          <cell r="G45">
            <v>4704</v>
          </cell>
          <cell r="H45">
            <v>0</v>
          </cell>
          <cell r="I45">
            <v>67938</v>
          </cell>
          <cell r="J45">
            <v>73879</v>
          </cell>
          <cell r="K45">
            <v>99681</v>
          </cell>
          <cell r="L45">
            <v>253391</v>
          </cell>
          <cell r="M45">
            <v>38403</v>
          </cell>
        </row>
        <row r="46">
          <cell r="A46">
            <v>2094</v>
          </cell>
          <cell r="B46" t="str">
            <v>Cooks Spinney Primary Academy and Nursery</v>
          </cell>
          <cell r="C46" t="str">
            <v>Primary</v>
          </cell>
          <cell r="D46" t="str">
            <v>BMAT EDUCATION</v>
          </cell>
          <cell r="E46"/>
          <cell r="F46">
            <v>138730</v>
          </cell>
          <cell r="G46"/>
          <cell r="H46">
            <v>200000</v>
          </cell>
          <cell r="I46"/>
          <cell r="J46"/>
          <cell r="K46"/>
          <cell r="L46"/>
          <cell r="M46"/>
        </row>
        <row r="47">
          <cell r="A47">
            <v>2251</v>
          </cell>
          <cell r="B47" t="str">
            <v>Crays Hill Primary School</v>
          </cell>
          <cell r="C47" t="str">
            <v>Primary</v>
          </cell>
          <cell r="D47" t="str">
            <v>BERLESDUNA ACADEMY TRUST</v>
          </cell>
          <cell r="E47"/>
          <cell r="F47"/>
          <cell r="G47"/>
          <cell r="H47"/>
          <cell r="I47"/>
          <cell r="J47">
            <v>33776</v>
          </cell>
          <cell r="K47">
            <v>247791</v>
          </cell>
          <cell r="L47">
            <v>251807</v>
          </cell>
          <cell r="M47">
            <v>287885</v>
          </cell>
        </row>
        <row r="48">
          <cell r="A48">
            <v>0</v>
          </cell>
          <cell r="B48" t="str">
            <v>Cresco Multi Academy Trust - Central Services</v>
          </cell>
          <cell r="C48" t="str">
            <v>Primary</v>
          </cell>
          <cell r="D48" t="str">
            <v>CRESCO MULTI ACADEMY TRUST</v>
          </cell>
          <cell r="E48"/>
          <cell r="F48"/>
          <cell r="G48"/>
          <cell r="H48"/>
          <cell r="I48"/>
          <cell r="J48">
            <v>1154</v>
          </cell>
          <cell r="K48">
            <v>3163</v>
          </cell>
          <cell r="L48">
            <v>3742</v>
          </cell>
          <cell r="M48">
            <v>8067</v>
          </cell>
        </row>
        <row r="49">
          <cell r="A49">
            <v>2370</v>
          </cell>
          <cell r="B49" t="str">
            <v>Cressing Primary School</v>
          </cell>
          <cell r="C49" t="str">
            <v>Primary</v>
          </cell>
          <cell r="D49" t="str">
            <v>ATTAIN ACADEMY PARTNERSHIP</v>
          </cell>
          <cell r="E49"/>
          <cell r="F49"/>
          <cell r="G49"/>
          <cell r="H49"/>
          <cell r="I49"/>
          <cell r="J49"/>
          <cell r="K49"/>
          <cell r="L49"/>
          <cell r="M49">
            <v>173000</v>
          </cell>
        </row>
        <row r="50">
          <cell r="B50" t="str">
            <v>DCVST Central Services</v>
          </cell>
          <cell r="C50" t="str">
            <v>Primary</v>
          </cell>
          <cell r="D50" t="str">
            <v>THE DIOCESE OF CHELMSFORD VINE SCHOOLS TRUST</v>
          </cell>
          <cell r="E50"/>
          <cell r="F50">
            <v>115911</v>
          </cell>
          <cell r="G50">
            <v>417121</v>
          </cell>
          <cell r="H50">
            <v>321562</v>
          </cell>
          <cell r="I50">
            <v>594394.57310126582</v>
          </cell>
          <cell r="J50">
            <v>585082.26600470336</v>
          </cell>
          <cell r="K50">
            <v>456311.00025400054</v>
          </cell>
          <cell r="L50">
            <v>514368.51711491443</v>
          </cell>
          <cell r="M50">
            <v>151627.85932362612</v>
          </cell>
        </row>
        <row r="51">
          <cell r="A51">
            <v>2187</v>
          </cell>
          <cell r="B51" t="str">
            <v>de Vere Primary School</v>
          </cell>
          <cell r="C51" t="str">
            <v>Primary</v>
          </cell>
          <cell r="D51" t="str">
            <v>ATTAIN ACADEMY PARTNERSHIP</v>
          </cell>
          <cell r="E51"/>
          <cell r="F51"/>
          <cell r="G51"/>
          <cell r="H51"/>
          <cell r="I51"/>
          <cell r="J51"/>
          <cell r="K51"/>
          <cell r="L51"/>
          <cell r="M51">
            <v>25000</v>
          </cell>
        </row>
        <row r="52">
          <cell r="A52">
            <v>2155</v>
          </cell>
          <cell r="B52" t="str">
            <v>Debden Church of England Voluntary Controlled Primary Academy</v>
          </cell>
          <cell r="C52" t="str">
            <v>Primary</v>
          </cell>
          <cell r="D52" t="str">
            <v>GREAT OAK MULTI ACADEMY TRUST</v>
          </cell>
          <cell r="E52"/>
          <cell r="F52"/>
          <cell r="G52"/>
          <cell r="H52"/>
          <cell r="I52">
            <v>36087</v>
          </cell>
          <cell r="J52">
            <v>21376</v>
          </cell>
          <cell r="K52">
            <v>48241</v>
          </cell>
          <cell r="L52">
            <v>84385</v>
          </cell>
          <cell r="M52">
            <v>72726</v>
          </cell>
        </row>
        <row r="53">
          <cell r="B53" t="str">
            <v>Discovery Educational Trust - Central Services</v>
          </cell>
          <cell r="C53" t="str">
            <v>Primary</v>
          </cell>
          <cell r="D53" t="str">
            <v>DISCOVERY EDUCATIONAL TRUST</v>
          </cell>
          <cell r="E53"/>
          <cell r="F53"/>
          <cell r="G53">
            <v>1035.7046553808948</v>
          </cell>
          <cell r="H53">
            <v>9276.5350665054411</v>
          </cell>
          <cell r="I53">
            <v>509.72158403869412</v>
          </cell>
          <cell r="J53">
            <v>-993.93954050785976</v>
          </cell>
          <cell r="K53">
            <v>-635.36789600967347</v>
          </cell>
          <cell r="L53">
            <v>331.31318016928657</v>
          </cell>
          <cell r="M53">
            <v>1007.7442563482467</v>
          </cell>
        </row>
        <row r="54">
          <cell r="A54">
            <v>3237</v>
          </cell>
          <cell r="B54" t="str">
            <v>Doddinghurst Church of England Junior School</v>
          </cell>
          <cell r="C54" t="str">
            <v>Primary</v>
          </cell>
          <cell r="D54" t="str">
            <v>OSBORNE CO-OPERATIVE ACADEMY TRUST</v>
          </cell>
          <cell r="E54"/>
          <cell r="F54"/>
          <cell r="G54"/>
          <cell r="H54"/>
          <cell r="I54"/>
          <cell r="J54"/>
          <cell r="K54">
            <v>82000</v>
          </cell>
          <cell r="L54">
            <v>42000</v>
          </cell>
          <cell r="M54">
            <v>59000</v>
          </cell>
        </row>
        <row r="55">
          <cell r="A55">
            <v>2757</v>
          </cell>
          <cell r="B55" t="str">
            <v>Elm Hall Primary School</v>
          </cell>
          <cell r="C55" t="str">
            <v>Primary</v>
          </cell>
          <cell r="D55" t="str">
            <v>ATTAIN ACADEMY PARTNERSHIP</v>
          </cell>
          <cell r="E55"/>
          <cell r="F55"/>
          <cell r="G55"/>
          <cell r="H55"/>
          <cell r="I55"/>
          <cell r="J55"/>
          <cell r="K55">
            <v>22000</v>
          </cell>
          <cell r="L55">
            <v>32000</v>
          </cell>
          <cell r="M55">
            <v>60000</v>
          </cell>
        </row>
        <row r="56">
          <cell r="B56" t="str">
            <v>Epping Forest Schools Partnership Trust - Central Services</v>
          </cell>
          <cell r="C56" t="str">
            <v>Primary</v>
          </cell>
          <cell r="D56" t="str">
            <v>EPPING FOREST SCHOOLS PARTNERSHIP TRUST</v>
          </cell>
          <cell r="E56"/>
          <cell r="F56"/>
          <cell r="G56"/>
          <cell r="H56"/>
          <cell r="I56"/>
          <cell r="J56">
            <v>5991.0357302367129</v>
          </cell>
          <cell r="K56">
            <v>46674.370701205895</v>
          </cell>
          <cell r="L56">
            <v>130405.2335864225</v>
          </cell>
          <cell r="M56">
            <v>498906.82447521214</v>
          </cell>
        </row>
        <row r="57">
          <cell r="A57">
            <v>3125</v>
          </cell>
          <cell r="B57" t="str">
            <v>Epping Upland CofE Primary School</v>
          </cell>
          <cell r="C57" t="str">
            <v>Primary</v>
          </cell>
          <cell r="D57" t="str">
            <v>EPPING FOREST SCHOOLS PARTNERSHIP TRUST</v>
          </cell>
          <cell r="E57"/>
          <cell r="F57"/>
          <cell r="G57"/>
          <cell r="H57"/>
          <cell r="I57"/>
          <cell r="J57">
            <v>79850</v>
          </cell>
          <cell r="K57">
            <v>42620</v>
          </cell>
          <cell r="L57">
            <v>21918</v>
          </cell>
          <cell r="M57">
            <v>57900</v>
          </cell>
        </row>
        <row r="58">
          <cell r="A58">
            <v>2581</v>
          </cell>
          <cell r="B58" t="str">
            <v>Fairhouse Community Primary School</v>
          </cell>
          <cell r="C58" t="str">
            <v>Primary</v>
          </cell>
          <cell r="D58" t="str">
            <v>BERLESDUNA ACADEMY TRUST</v>
          </cell>
          <cell r="E58"/>
          <cell r="F58"/>
          <cell r="G58"/>
          <cell r="H58"/>
          <cell r="I58"/>
          <cell r="J58"/>
          <cell r="K58">
            <v>98558</v>
          </cell>
          <cell r="L58">
            <v>20108</v>
          </cell>
          <cell r="M58">
            <v>251228</v>
          </cell>
        </row>
        <row r="59">
          <cell r="A59">
            <v>3128</v>
          </cell>
          <cell r="B59" t="str">
            <v>Fawbert and Barnard's Primary School</v>
          </cell>
          <cell r="C59" t="str">
            <v>Primary</v>
          </cell>
          <cell r="D59" t="str">
            <v>TEMPLEFIELDS MULTI-ACADEMY TRUST</v>
          </cell>
          <cell r="E59"/>
          <cell r="F59"/>
          <cell r="G59"/>
          <cell r="H59"/>
          <cell r="I59"/>
          <cell r="J59">
            <v>125362</v>
          </cell>
          <cell r="K59">
            <v>154900</v>
          </cell>
          <cell r="L59">
            <v>195941</v>
          </cell>
          <cell r="M59">
            <v>159857</v>
          </cell>
        </row>
        <row r="60">
          <cell r="A60">
            <v>2174</v>
          </cell>
          <cell r="B60" t="str">
            <v>Feering Church of England Primary School</v>
          </cell>
          <cell r="C60" t="str">
            <v>Primary</v>
          </cell>
          <cell r="D60" t="str">
            <v>ALL SAINTS ACADEMY TRUST</v>
          </cell>
          <cell r="E60"/>
          <cell r="F60"/>
          <cell r="G60"/>
          <cell r="H60"/>
          <cell r="I60"/>
          <cell r="J60">
            <v>46040</v>
          </cell>
          <cell r="K60">
            <v>95398</v>
          </cell>
          <cell r="L60">
            <v>152575</v>
          </cell>
          <cell r="M60">
            <v>192115</v>
          </cell>
        </row>
        <row r="61">
          <cell r="A61">
            <v>2178</v>
          </cell>
          <cell r="B61" t="str">
            <v>Felmore Primary School</v>
          </cell>
          <cell r="C61" t="str">
            <v>Primary</v>
          </cell>
          <cell r="D61" t="str">
            <v>BERLESDUNA ACADEMY TRUST</v>
          </cell>
          <cell r="E61"/>
          <cell r="F61"/>
          <cell r="G61"/>
          <cell r="H61"/>
          <cell r="I61"/>
          <cell r="J61"/>
          <cell r="K61">
            <v>187472</v>
          </cell>
          <cell r="L61">
            <v>133082</v>
          </cell>
          <cell r="M61">
            <v>161989</v>
          </cell>
        </row>
        <row r="62">
          <cell r="A62">
            <v>3208</v>
          </cell>
          <cell r="B62" t="str">
            <v>Finchingfield St John the Baptist CofE Primary Academy</v>
          </cell>
          <cell r="C62" t="str">
            <v>Primary</v>
          </cell>
          <cell r="D62" t="str">
            <v>CANONIUM LEARNING TRUST</v>
          </cell>
          <cell r="E62"/>
          <cell r="F62"/>
          <cell r="G62"/>
          <cell r="H62"/>
          <cell r="I62"/>
          <cell r="J62"/>
          <cell r="K62"/>
          <cell r="L62">
            <v>82139</v>
          </cell>
          <cell r="M62">
            <v>120460</v>
          </cell>
        </row>
        <row r="63">
          <cell r="A63">
            <v>3218</v>
          </cell>
          <cell r="B63" t="str">
            <v>Ford End Church of England Primary School</v>
          </cell>
          <cell r="C63" t="str">
            <v>Primary</v>
          </cell>
          <cell r="D63" t="str">
            <v>LIFE EDUCATION TRUST</v>
          </cell>
          <cell r="E63"/>
          <cell r="F63"/>
          <cell r="G63"/>
          <cell r="H63"/>
          <cell r="I63"/>
          <cell r="J63"/>
          <cell r="K63"/>
          <cell r="L63"/>
          <cell r="M63">
            <v>11000</v>
          </cell>
        </row>
        <row r="64">
          <cell r="A64">
            <v>2033</v>
          </cell>
          <cell r="B64" t="str">
            <v>Freshwaters Primary Academy</v>
          </cell>
          <cell r="C64" t="str">
            <v>Primary</v>
          </cell>
          <cell r="D64" t="str">
            <v>BMAT EDUCATION</v>
          </cell>
          <cell r="E64"/>
          <cell r="F64">
            <v>556190</v>
          </cell>
          <cell r="G64"/>
          <cell r="H64">
            <v>-147000</v>
          </cell>
          <cell r="I64"/>
          <cell r="J64"/>
          <cell r="K64"/>
          <cell r="L64"/>
          <cell r="M64"/>
        </row>
        <row r="65">
          <cell r="A65">
            <v>2167</v>
          </cell>
          <cell r="B65" t="str">
            <v>Glebe Primary School</v>
          </cell>
          <cell r="C65" t="str">
            <v>Primary</v>
          </cell>
          <cell r="D65" t="str">
            <v>RAYLEIGH SCHOOLS TRUST</v>
          </cell>
          <cell r="E65"/>
          <cell r="F65"/>
          <cell r="G65"/>
          <cell r="H65"/>
          <cell r="I65"/>
          <cell r="J65">
            <v>214872</v>
          </cell>
          <cell r="K65">
            <v>299759</v>
          </cell>
          <cell r="L65">
            <v>255114</v>
          </cell>
          <cell r="M65">
            <v>147646</v>
          </cell>
        </row>
        <row r="66">
          <cell r="A66">
            <v>2036</v>
          </cell>
          <cell r="B66" t="str">
            <v>Gosfield Community Primary School</v>
          </cell>
          <cell r="C66" t="str">
            <v>Primary</v>
          </cell>
          <cell r="D66" t="str">
            <v>ATTAIN ACADEMY PARTNERSHIP</v>
          </cell>
          <cell r="E66"/>
          <cell r="F66"/>
          <cell r="G66"/>
          <cell r="H66"/>
          <cell r="I66"/>
          <cell r="J66"/>
          <cell r="K66">
            <v>82000</v>
          </cell>
          <cell r="L66">
            <v>57000</v>
          </cell>
          <cell r="M66">
            <v>107000</v>
          </cell>
        </row>
        <row r="67">
          <cell r="A67">
            <v>2598</v>
          </cell>
          <cell r="B67" t="str">
            <v>Great Berry Primary School</v>
          </cell>
          <cell r="C67" t="str">
            <v>Primary</v>
          </cell>
          <cell r="D67" t="str">
            <v>CRESCO MULTI ACADEMY TRUST</v>
          </cell>
          <cell r="E67">
            <v>244494</v>
          </cell>
          <cell r="F67">
            <v>165510</v>
          </cell>
          <cell r="G67">
            <v>174202</v>
          </cell>
          <cell r="H67">
            <v>164528</v>
          </cell>
          <cell r="I67">
            <v>134289</v>
          </cell>
          <cell r="J67">
            <v>79853</v>
          </cell>
          <cell r="K67">
            <v>99344</v>
          </cell>
          <cell r="L67">
            <v>89764</v>
          </cell>
          <cell r="M67">
            <v>122114</v>
          </cell>
        </row>
        <row r="68">
          <cell r="A68">
            <v>3710</v>
          </cell>
          <cell r="B68" t="str">
            <v>Great Chesterford Church of England Primary Academy</v>
          </cell>
          <cell r="C68" t="str">
            <v>Primary</v>
          </cell>
          <cell r="D68" t="str">
            <v>GREAT OAK MULTI ACADEMY TRUST</v>
          </cell>
          <cell r="E68">
            <v>509972</v>
          </cell>
          <cell r="F68">
            <v>639383</v>
          </cell>
          <cell r="G68">
            <v>889968</v>
          </cell>
          <cell r="H68">
            <v>818408</v>
          </cell>
          <cell r="I68">
            <v>932706</v>
          </cell>
          <cell r="J68">
            <v>652994</v>
          </cell>
          <cell r="K68">
            <v>269123</v>
          </cell>
          <cell r="L68">
            <v>253733</v>
          </cell>
          <cell r="M68">
            <v>282138</v>
          </cell>
        </row>
        <row r="69">
          <cell r="A69">
            <v>2097</v>
          </cell>
          <cell r="B69" t="str">
            <v>Great Clacton Church of England (Voluntary Aided) Junior School</v>
          </cell>
          <cell r="C69" t="str">
            <v>Primary</v>
          </cell>
          <cell r="D69" t="str">
            <v>THE DIOCESE OF CHELMSFORD VINE SCHOOLS TRUST</v>
          </cell>
          <cell r="E69"/>
          <cell r="F69"/>
          <cell r="G69"/>
          <cell r="H69"/>
          <cell r="I69">
            <v>235849</v>
          </cell>
          <cell r="J69">
            <v>249351</v>
          </cell>
          <cell r="K69">
            <v>181613</v>
          </cell>
          <cell r="L69">
            <v>253314</v>
          </cell>
          <cell r="M69">
            <v>454302</v>
          </cell>
        </row>
        <row r="70">
          <cell r="B70" t="str">
            <v>Great Oak Multi Academy Trust - Central Services</v>
          </cell>
          <cell r="C70" t="str">
            <v>Primary</v>
          </cell>
          <cell r="D70" t="str">
            <v>GREAT OAK MULTI ACADEMY TRUST</v>
          </cell>
          <cell r="E70"/>
          <cell r="F70"/>
          <cell r="G70"/>
          <cell r="H70"/>
          <cell r="I70">
            <v>45000</v>
          </cell>
          <cell r="J70">
            <v>36500</v>
          </cell>
          <cell r="K70">
            <v>32487</v>
          </cell>
          <cell r="L70">
            <v>18643</v>
          </cell>
          <cell r="M70">
            <v>18646</v>
          </cell>
        </row>
        <row r="71">
          <cell r="A71">
            <v>2130</v>
          </cell>
          <cell r="B71" t="str">
            <v>Great Wakering Primary Academy</v>
          </cell>
          <cell r="C71" t="str">
            <v>Primary</v>
          </cell>
          <cell r="D71" t="str">
            <v>THE BRICKFIELDS TRUST</v>
          </cell>
          <cell r="E71"/>
          <cell r="F71"/>
          <cell r="G71"/>
          <cell r="H71"/>
          <cell r="I71">
            <v>187657</v>
          </cell>
          <cell r="J71">
            <v>191111</v>
          </cell>
          <cell r="K71">
            <v>215041</v>
          </cell>
          <cell r="L71">
            <v>219888</v>
          </cell>
          <cell r="M71">
            <v>216463</v>
          </cell>
        </row>
        <row r="72">
          <cell r="A72">
            <v>2481</v>
          </cell>
          <cell r="B72" t="str">
            <v>Greensted Infant School and Nursery</v>
          </cell>
          <cell r="C72" t="str">
            <v>Primary</v>
          </cell>
          <cell r="D72" t="str">
            <v>LEE CHAPEL MULTI ACADEMY TRUST</v>
          </cell>
          <cell r="E72"/>
          <cell r="F72"/>
          <cell r="G72"/>
          <cell r="H72"/>
          <cell r="I72"/>
          <cell r="J72"/>
          <cell r="K72">
            <v>204000</v>
          </cell>
          <cell r="L72">
            <v>258000</v>
          </cell>
          <cell r="M72">
            <v>311000</v>
          </cell>
        </row>
        <row r="73">
          <cell r="A73">
            <v>2023</v>
          </cell>
          <cell r="B73" t="str">
            <v>Greensted Junior School</v>
          </cell>
          <cell r="C73" t="str">
            <v>Primary</v>
          </cell>
          <cell r="D73" t="str">
            <v>LEE CHAPEL MULTI ACADEMY TRUST</v>
          </cell>
          <cell r="E73">
            <v>202997</v>
          </cell>
          <cell r="F73">
            <v>196453</v>
          </cell>
          <cell r="G73">
            <v>346534</v>
          </cell>
          <cell r="H73">
            <v>201524</v>
          </cell>
          <cell r="I73">
            <v>138185</v>
          </cell>
          <cell r="J73">
            <v>200000</v>
          </cell>
          <cell r="K73">
            <v>181000</v>
          </cell>
          <cell r="L73">
            <v>200000</v>
          </cell>
          <cell r="M73">
            <v>276000</v>
          </cell>
        </row>
        <row r="74">
          <cell r="A74">
            <v>3833</v>
          </cell>
          <cell r="B74" t="str">
            <v>Grove Wood Primary School</v>
          </cell>
          <cell r="C74" t="str">
            <v>Primary</v>
          </cell>
          <cell r="D74" t="str">
            <v>GROVE WOOD ACADEMY TRUST</v>
          </cell>
          <cell r="E74"/>
          <cell r="F74"/>
          <cell r="G74">
            <v>756821</v>
          </cell>
          <cell r="H74">
            <v>694165</v>
          </cell>
          <cell r="I74">
            <v>576668</v>
          </cell>
          <cell r="J74">
            <v>589104</v>
          </cell>
          <cell r="K74">
            <v>686151</v>
          </cell>
          <cell r="L74">
            <v>538325</v>
          </cell>
          <cell r="M74">
            <v>742113</v>
          </cell>
        </row>
        <row r="75">
          <cell r="A75">
            <v>5254</v>
          </cell>
          <cell r="B75" t="str">
            <v>Hadleigh Infant and Nursery School</v>
          </cell>
          <cell r="C75" t="str">
            <v>Primary</v>
          </cell>
          <cell r="D75" t="str">
            <v>HADLEIGH INFANTS AND NURSERY SCHOOL (ACADEMY)</v>
          </cell>
          <cell r="E75">
            <v>271138</v>
          </cell>
          <cell r="F75">
            <v>190928</v>
          </cell>
          <cell r="G75">
            <v>93639</v>
          </cell>
          <cell r="H75">
            <v>44429</v>
          </cell>
          <cell r="I75">
            <v>104048</v>
          </cell>
          <cell r="J75">
            <v>93845</v>
          </cell>
          <cell r="K75">
            <v>147269</v>
          </cell>
          <cell r="L75">
            <v>165378</v>
          </cell>
          <cell r="M75">
            <v>113007</v>
          </cell>
        </row>
        <row r="76">
          <cell r="A76">
            <v>2170</v>
          </cell>
          <cell r="B76" t="str">
            <v>Hadleigh Junior School</v>
          </cell>
          <cell r="C76" t="str">
            <v>Primary</v>
          </cell>
          <cell r="D76" t="str">
            <v>SOUTH EAST ESSEX ACADEMY TRUST</v>
          </cell>
          <cell r="E76">
            <v>185936</v>
          </cell>
          <cell r="F76">
            <v>135217</v>
          </cell>
          <cell r="G76">
            <v>138295</v>
          </cell>
          <cell r="H76">
            <v>87497</v>
          </cell>
          <cell r="I76">
            <v>125875</v>
          </cell>
          <cell r="J76">
            <v>-59674</v>
          </cell>
          <cell r="K76">
            <v>-71512</v>
          </cell>
          <cell r="L76">
            <v>-121000</v>
          </cell>
          <cell r="M76">
            <v>-121000</v>
          </cell>
        </row>
        <row r="77">
          <cell r="A77">
            <v>2012</v>
          </cell>
          <cell r="B77" t="str">
            <v>Hamford Primary Academy</v>
          </cell>
          <cell r="C77" t="str">
            <v>Primary</v>
          </cell>
          <cell r="D77" t="str">
            <v>ACADEMIES ENTERPRISE TRUST</v>
          </cell>
          <cell r="E77">
            <v>1035000</v>
          </cell>
          <cell r="F77">
            <v>172000</v>
          </cell>
          <cell r="G77">
            <v>112000</v>
          </cell>
          <cell r="H77">
            <v>62000</v>
          </cell>
          <cell r="I77">
            <v>93000</v>
          </cell>
          <cell r="J77"/>
          <cell r="K77"/>
          <cell r="L77"/>
          <cell r="M77"/>
        </row>
        <row r="78">
          <cell r="B78" t="str">
            <v>Harlow Inspirational Learning Trust Central Funds</v>
          </cell>
          <cell r="C78" t="str">
            <v>Primary</v>
          </cell>
          <cell r="D78" t="str">
            <v>HARLOW INSPIRATIONAL LEARNING TRUST CENTRAL FUNDS</v>
          </cell>
          <cell r="E78"/>
          <cell r="F78"/>
          <cell r="G78"/>
          <cell r="H78"/>
          <cell r="I78"/>
          <cell r="J78"/>
          <cell r="K78">
            <v>26020</v>
          </cell>
          <cell r="L78">
            <v>5624</v>
          </cell>
          <cell r="M78">
            <v>-54630</v>
          </cell>
        </row>
        <row r="79">
          <cell r="A79">
            <v>2983</v>
          </cell>
          <cell r="B79" t="str">
            <v>Harlowbury Primary School</v>
          </cell>
          <cell r="C79" t="str">
            <v>Primary</v>
          </cell>
          <cell r="D79" t="str">
            <v>TEMPLEFIELDS MULTI-ACADEMY TRUST</v>
          </cell>
          <cell r="E79"/>
          <cell r="F79"/>
          <cell r="G79"/>
          <cell r="H79"/>
          <cell r="I79"/>
          <cell r="J79">
            <v>62223</v>
          </cell>
          <cell r="K79">
            <v>88357</v>
          </cell>
          <cell r="L79">
            <v>81281</v>
          </cell>
          <cell r="M79">
            <v>68019</v>
          </cell>
        </row>
        <row r="80">
          <cell r="A80">
            <v>2520</v>
          </cell>
          <cell r="B80" t="str">
            <v>Hatfield Heath Primary School</v>
          </cell>
          <cell r="C80" t="str">
            <v>Primary</v>
          </cell>
          <cell r="D80" t="str">
            <v>THE LEARNING PARTNERSHIP TRUST</v>
          </cell>
          <cell r="E80"/>
          <cell r="F80"/>
          <cell r="G80">
            <v>332832</v>
          </cell>
          <cell r="H80">
            <v>126202</v>
          </cell>
          <cell r="I80">
            <v>131889</v>
          </cell>
          <cell r="J80">
            <v>116704</v>
          </cell>
          <cell r="K80">
            <v>141690</v>
          </cell>
          <cell r="L80">
            <v>0</v>
          </cell>
          <cell r="M80">
            <v>6641</v>
          </cell>
        </row>
        <row r="81">
          <cell r="B81" t="str">
            <v>Hearts Academy Trust Central Services</v>
          </cell>
          <cell r="C81" t="str">
            <v>Primary</v>
          </cell>
          <cell r="D81" t="str">
            <v>HEARTS ACADEMY TRUST Central Services</v>
          </cell>
          <cell r="E81"/>
          <cell r="F81"/>
          <cell r="G81">
            <v>113924</v>
          </cell>
          <cell r="H81">
            <v>28399</v>
          </cell>
          <cell r="I81">
            <v>64264</v>
          </cell>
          <cell r="J81">
            <v>116388</v>
          </cell>
          <cell r="K81">
            <v>83708</v>
          </cell>
          <cell r="L81">
            <v>120176</v>
          </cell>
          <cell r="M81">
            <v>142265</v>
          </cell>
        </row>
        <row r="82">
          <cell r="A82">
            <v>3250</v>
          </cell>
          <cell r="B82" t="str">
            <v>Henry Moore Primary School</v>
          </cell>
          <cell r="C82" t="str">
            <v>Primary</v>
          </cell>
          <cell r="D82" t="str">
            <v>HARLOW INSPIRATIONAL LEARNING TRUST</v>
          </cell>
          <cell r="E82"/>
          <cell r="F82"/>
          <cell r="G82"/>
          <cell r="H82">
            <v>455756</v>
          </cell>
          <cell r="I82">
            <v>245903</v>
          </cell>
          <cell r="J82">
            <v>210333</v>
          </cell>
          <cell r="K82">
            <v>271489</v>
          </cell>
          <cell r="L82">
            <v>450636</v>
          </cell>
          <cell r="M82">
            <v>569622</v>
          </cell>
        </row>
        <row r="83">
          <cell r="B83" t="str">
            <v>HERA Central Services</v>
          </cell>
          <cell r="C83" t="str">
            <v>Primary</v>
          </cell>
          <cell r="D83" t="str">
            <v>HERA Central Services</v>
          </cell>
          <cell r="E83"/>
          <cell r="F83"/>
          <cell r="G83"/>
          <cell r="H83"/>
          <cell r="I83">
            <v>15406</v>
          </cell>
          <cell r="J83">
            <v>19118</v>
          </cell>
          <cell r="K83">
            <v>6512</v>
          </cell>
          <cell r="L83">
            <v>-3480</v>
          </cell>
          <cell r="M83">
            <v>10027</v>
          </cell>
        </row>
        <row r="84">
          <cell r="A84">
            <v>2655</v>
          </cell>
          <cell r="B84" t="str">
            <v>Hereward Primary School</v>
          </cell>
          <cell r="C84" t="str">
            <v>Primary</v>
          </cell>
          <cell r="D84" t="str">
            <v>EPPING FOREST SCHOOLS PARTNERSHIP TRUST</v>
          </cell>
          <cell r="E84"/>
          <cell r="F84"/>
          <cell r="G84"/>
          <cell r="H84"/>
          <cell r="I84"/>
          <cell r="J84">
            <v>532632</v>
          </cell>
          <cell r="K84">
            <v>624045</v>
          </cell>
          <cell r="L84">
            <v>413729</v>
          </cell>
          <cell r="M84">
            <v>430196</v>
          </cell>
        </row>
        <row r="85">
          <cell r="A85">
            <v>2030</v>
          </cell>
          <cell r="B85" t="str">
            <v>Heybridge Primary School</v>
          </cell>
          <cell r="C85" t="str">
            <v>Primary</v>
          </cell>
          <cell r="D85" t="str">
            <v>THE KEMNAL ACADEMIES TRUST</v>
          </cell>
          <cell r="E85">
            <v>111000</v>
          </cell>
          <cell r="F85">
            <v>53000</v>
          </cell>
          <cell r="G85">
            <v>85000</v>
          </cell>
          <cell r="H85">
            <v>113000</v>
          </cell>
          <cell r="I85">
            <v>193000</v>
          </cell>
          <cell r="J85">
            <v>196000</v>
          </cell>
          <cell r="K85">
            <v>187000</v>
          </cell>
          <cell r="L85">
            <v>146000</v>
          </cell>
          <cell r="M85">
            <v>195000</v>
          </cell>
        </row>
        <row r="86">
          <cell r="A86">
            <v>3124</v>
          </cell>
          <cell r="B86" t="str">
            <v>High Beech CofE Primary School</v>
          </cell>
          <cell r="C86" t="str">
            <v>Primary</v>
          </cell>
          <cell r="D86" t="str">
            <v>EPPING FOREST SCHOOLS PARTNERSHIP TRUST</v>
          </cell>
          <cell r="E86"/>
          <cell r="F86"/>
          <cell r="G86"/>
          <cell r="H86"/>
          <cell r="I86"/>
          <cell r="J86"/>
          <cell r="K86">
            <v>3326</v>
          </cell>
          <cell r="L86">
            <v>-18553</v>
          </cell>
          <cell r="M86">
            <v>-7434</v>
          </cell>
        </row>
        <row r="87">
          <cell r="A87">
            <v>2660</v>
          </cell>
          <cell r="B87" t="str">
            <v>High Ongar Primary School</v>
          </cell>
          <cell r="C87" t="str">
            <v>Primary</v>
          </cell>
          <cell r="D87" t="str">
            <v>BRIDGE ACADEMY TRUST</v>
          </cell>
          <cell r="E87"/>
          <cell r="F87"/>
          <cell r="G87"/>
          <cell r="H87"/>
          <cell r="I87"/>
          <cell r="J87"/>
          <cell r="K87">
            <v>104782</v>
          </cell>
          <cell r="L87"/>
          <cell r="M87"/>
        </row>
        <row r="88">
          <cell r="A88">
            <v>2424</v>
          </cell>
          <cell r="B88" t="str">
            <v>Highwoods Community Primary School</v>
          </cell>
          <cell r="C88" t="str">
            <v>Primary</v>
          </cell>
          <cell r="D88" t="str">
            <v>HIGHWOODS COMMUNITY PRIMARY SCHOOL</v>
          </cell>
          <cell r="E88"/>
          <cell r="F88">
            <v>42717</v>
          </cell>
          <cell r="G88">
            <v>74337</v>
          </cell>
          <cell r="H88">
            <v>141566</v>
          </cell>
          <cell r="I88">
            <v>80467</v>
          </cell>
          <cell r="J88">
            <v>31518</v>
          </cell>
          <cell r="K88">
            <v>63902</v>
          </cell>
          <cell r="L88">
            <v>54061</v>
          </cell>
          <cell r="M88">
            <v>54216</v>
          </cell>
        </row>
        <row r="89">
          <cell r="A89">
            <v>3256</v>
          </cell>
          <cell r="B89" t="str">
            <v>Hillhouse CofE Primary School</v>
          </cell>
          <cell r="C89" t="str">
            <v>Primary</v>
          </cell>
          <cell r="D89" t="str">
            <v>EPPING FOREST SCHOOLS PARTNERSHIP TRUST</v>
          </cell>
          <cell r="E89"/>
          <cell r="F89"/>
          <cell r="G89"/>
          <cell r="H89"/>
          <cell r="I89"/>
          <cell r="J89">
            <v>156815</v>
          </cell>
          <cell r="K89">
            <v>88197</v>
          </cell>
          <cell r="L89">
            <v>139318</v>
          </cell>
          <cell r="M89">
            <v>181494</v>
          </cell>
        </row>
        <row r="90">
          <cell r="A90">
            <v>2548</v>
          </cell>
          <cell r="B90" t="str">
            <v>Hilltop Infant School</v>
          </cell>
          <cell r="C90" t="str">
            <v>Primary</v>
          </cell>
          <cell r="D90" t="str">
            <v>HEARTS ACADEMY TRUST</v>
          </cell>
          <cell r="E90"/>
          <cell r="F90"/>
          <cell r="G90"/>
          <cell r="H90"/>
          <cell r="I90"/>
          <cell r="J90">
            <v>9710</v>
          </cell>
          <cell r="K90">
            <v>9293</v>
          </cell>
          <cell r="L90">
            <v>34</v>
          </cell>
          <cell r="M90">
            <v>16496</v>
          </cell>
        </row>
        <row r="91">
          <cell r="A91">
            <v>2169</v>
          </cell>
          <cell r="B91" t="str">
            <v>Hilltop Junior School</v>
          </cell>
          <cell r="C91" t="str">
            <v>Primary</v>
          </cell>
          <cell r="D91" t="str">
            <v>HEARTS ACADEMY TRUST</v>
          </cell>
          <cell r="E91">
            <v>148588</v>
          </cell>
          <cell r="F91">
            <v>177570</v>
          </cell>
          <cell r="G91">
            <v>143486</v>
          </cell>
          <cell r="H91">
            <v>115572</v>
          </cell>
          <cell r="I91">
            <v>69966</v>
          </cell>
          <cell r="J91">
            <v>22866</v>
          </cell>
          <cell r="K91">
            <v>96953</v>
          </cell>
          <cell r="L91">
            <v>61281</v>
          </cell>
          <cell r="M91">
            <v>134133</v>
          </cell>
        </row>
        <row r="92">
          <cell r="A92">
            <v>5247</v>
          </cell>
          <cell r="B92" t="str">
            <v>Hockley Primary School</v>
          </cell>
          <cell r="C92" t="str">
            <v>Primary</v>
          </cell>
          <cell r="D92" t="str">
            <v>ACADEMIES ENTERPRISE TRUST</v>
          </cell>
          <cell r="E92"/>
          <cell r="F92"/>
          <cell r="G92"/>
          <cell r="H92"/>
          <cell r="I92"/>
          <cell r="J92"/>
          <cell r="K92"/>
          <cell r="L92"/>
          <cell r="M92"/>
        </row>
        <row r="93">
          <cell r="A93">
            <v>2183</v>
          </cell>
          <cell r="B93" t="str">
            <v>Holland Park Primary School</v>
          </cell>
          <cell r="C93" t="str">
            <v>Primary</v>
          </cell>
          <cell r="D93" t="str">
            <v>THE SIGMA TRUST</v>
          </cell>
          <cell r="E93"/>
          <cell r="F93"/>
          <cell r="G93"/>
          <cell r="H93">
            <v>257058</v>
          </cell>
          <cell r="I93">
            <v>238187</v>
          </cell>
          <cell r="J93">
            <v>345245</v>
          </cell>
          <cell r="K93">
            <v>346382</v>
          </cell>
          <cell r="L93">
            <v>332000</v>
          </cell>
          <cell r="M93">
            <v>415000</v>
          </cell>
        </row>
        <row r="94">
          <cell r="A94">
            <v>2108</v>
          </cell>
          <cell r="B94" t="str">
            <v>Holt Farm Junior School</v>
          </cell>
          <cell r="C94" t="str">
            <v>Primary</v>
          </cell>
          <cell r="D94" t="str">
            <v>SOUTH EAST ESSEX ACADEMY TRUST</v>
          </cell>
          <cell r="E94"/>
          <cell r="F94"/>
          <cell r="G94">
            <v>139395</v>
          </cell>
          <cell r="H94">
            <v>292804</v>
          </cell>
          <cell r="I94">
            <v>233014</v>
          </cell>
          <cell r="J94">
            <v>261556</v>
          </cell>
          <cell r="K94">
            <v>215602</v>
          </cell>
          <cell r="L94">
            <v>277663</v>
          </cell>
          <cell r="M94">
            <v>308057</v>
          </cell>
        </row>
        <row r="95">
          <cell r="A95">
            <v>5278</v>
          </cell>
          <cell r="B95" t="str">
            <v>Holy Cross Catholic Primary School, Harlow</v>
          </cell>
          <cell r="C95" t="str">
            <v>Primary</v>
          </cell>
          <cell r="D95" t="str">
            <v>HOLY CROSS CATHOLIC PRIMARY ACADEMY</v>
          </cell>
          <cell r="E95">
            <v>24363</v>
          </cell>
          <cell r="F95">
            <v>-73909</v>
          </cell>
          <cell r="G95">
            <v>82556</v>
          </cell>
          <cell r="H95">
            <v>174335</v>
          </cell>
          <cell r="I95">
            <v>210284</v>
          </cell>
          <cell r="J95">
            <v>220446</v>
          </cell>
          <cell r="K95">
            <v>35052</v>
          </cell>
          <cell r="L95">
            <v>43933</v>
          </cell>
          <cell r="M95">
            <v>3359</v>
          </cell>
        </row>
        <row r="96">
          <cell r="A96">
            <v>3441</v>
          </cell>
          <cell r="B96" t="str">
            <v>Holy Family Catholic Primary School</v>
          </cell>
          <cell r="C96" t="str">
            <v>Primary</v>
          </cell>
          <cell r="D96" t="str">
            <v>ASSISI CATHOLIC TRUST</v>
          </cell>
          <cell r="E96"/>
          <cell r="F96"/>
          <cell r="G96"/>
          <cell r="H96"/>
          <cell r="I96"/>
          <cell r="J96"/>
          <cell r="K96">
            <v>66567</v>
          </cell>
          <cell r="L96">
            <v>102442</v>
          </cell>
          <cell r="M96">
            <v>61775</v>
          </cell>
        </row>
        <row r="97">
          <cell r="A97">
            <v>3813</v>
          </cell>
          <cell r="B97" t="str">
            <v>Holy Family Catholic Primary School</v>
          </cell>
          <cell r="C97" t="str">
            <v>Primary</v>
          </cell>
          <cell r="D97" t="str">
            <v>THE ROSARY TRUST - A CATHOLIC MULTI ACADEMY</v>
          </cell>
          <cell r="E97"/>
          <cell r="F97"/>
          <cell r="G97"/>
          <cell r="H97"/>
          <cell r="I97"/>
          <cell r="J97"/>
          <cell r="K97"/>
          <cell r="L97"/>
          <cell r="M97">
            <v>146489</v>
          </cell>
        </row>
        <row r="98">
          <cell r="A98">
            <v>2064</v>
          </cell>
          <cell r="B98" t="str">
            <v>Home Farm Primary School</v>
          </cell>
          <cell r="C98" t="str">
            <v>Primary</v>
          </cell>
          <cell r="D98" t="str">
            <v>ALPHA TRUST</v>
          </cell>
          <cell r="E98"/>
          <cell r="F98"/>
          <cell r="G98"/>
          <cell r="H98"/>
          <cell r="I98"/>
          <cell r="J98"/>
          <cell r="K98"/>
          <cell r="L98">
            <v>211935</v>
          </cell>
          <cell r="M98">
            <v>265578</v>
          </cell>
        </row>
        <row r="99">
          <cell r="A99">
            <v>2103</v>
          </cell>
          <cell r="B99" t="str">
            <v>Howbridge Church of England Junior School</v>
          </cell>
          <cell r="C99" t="str">
            <v>Primary</v>
          </cell>
          <cell r="D99" t="str">
            <v>THE DIOCESE OF CHELMSFORD VINE SCHOOLS TRUST</v>
          </cell>
          <cell r="E99"/>
          <cell r="F99"/>
          <cell r="G99">
            <v>392460</v>
          </cell>
          <cell r="H99">
            <v>591332</v>
          </cell>
          <cell r="I99">
            <v>326346</v>
          </cell>
          <cell r="J99">
            <v>356864</v>
          </cell>
          <cell r="K99">
            <v>361177</v>
          </cell>
          <cell r="L99">
            <v>375885</v>
          </cell>
          <cell r="M99">
            <v>437131</v>
          </cell>
        </row>
        <row r="100">
          <cell r="A100">
            <v>5218</v>
          </cell>
          <cell r="B100" t="str">
            <v>Hutton All Saints' Church of England Primary School</v>
          </cell>
          <cell r="C100" t="str">
            <v>Primary</v>
          </cell>
          <cell r="D100" t="str">
            <v>HUTTON ALL SAINTS' CHURCH OF ENGLAND PRIMARY TRUST</v>
          </cell>
          <cell r="E100">
            <v>339615</v>
          </cell>
          <cell r="F100">
            <v>394414</v>
          </cell>
          <cell r="G100">
            <v>453293</v>
          </cell>
          <cell r="H100">
            <v>398404</v>
          </cell>
          <cell r="I100">
            <v>411979</v>
          </cell>
          <cell r="J100">
            <v>419684</v>
          </cell>
          <cell r="K100">
            <v>381547</v>
          </cell>
          <cell r="L100">
            <v>320696</v>
          </cell>
          <cell r="M100">
            <v>399858</v>
          </cell>
        </row>
        <row r="101">
          <cell r="A101">
            <v>2131</v>
          </cell>
          <cell r="B101" t="str">
            <v>Iceni Academy</v>
          </cell>
          <cell r="C101" t="str">
            <v>Primary</v>
          </cell>
          <cell r="D101" t="str">
            <v>CONNECTED LEARNING</v>
          </cell>
          <cell r="E101"/>
          <cell r="F101"/>
          <cell r="G101"/>
          <cell r="H101">
            <v>119109</v>
          </cell>
          <cell r="I101">
            <v>-5278</v>
          </cell>
          <cell r="J101">
            <v>-76805</v>
          </cell>
          <cell r="K101">
            <v>-54589</v>
          </cell>
          <cell r="L101"/>
          <cell r="M101"/>
        </row>
        <row r="102">
          <cell r="A102">
            <v>2823</v>
          </cell>
          <cell r="B102" t="str">
            <v>Ivy Chimneys Primary School</v>
          </cell>
          <cell r="C102" t="str">
            <v>Primary</v>
          </cell>
          <cell r="D102" t="str">
            <v>EPPING FOREST SCHOOLS PARTNERSHIP TRUST</v>
          </cell>
          <cell r="E102"/>
          <cell r="F102"/>
          <cell r="G102"/>
          <cell r="H102"/>
          <cell r="I102"/>
          <cell r="J102">
            <v>220581</v>
          </cell>
          <cell r="K102">
            <v>260905</v>
          </cell>
          <cell r="L102">
            <v>231077</v>
          </cell>
          <cell r="M102">
            <v>124563</v>
          </cell>
        </row>
        <row r="103">
          <cell r="A103">
            <v>2159</v>
          </cell>
          <cell r="B103" t="str">
            <v>Janet Duke Primary School</v>
          </cell>
          <cell r="C103" t="str">
            <v>Primary</v>
          </cell>
          <cell r="D103" t="str">
            <v>CRESCO MULTI ACADEMY TRUST</v>
          </cell>
          <cell r="E103"/>
          <cell r="F103"/>
          <cell r="G103"/>
          <cell r="H103"/>
          <cell r="I103"/>
          <cell r="J103">
            <v>403014</v>
          </cell>
          <cell r="K103">
            <v>419154</v>
          </cell>
          <cell r="L103">
            <v>491526</v>
          </cell>
          <cell r="M103">
            <v>533218</v>
          </cell>
        </row>
        <row r="104">
          <cell r="A104">
            <v>2171</v>
          </cell>
          <cell r="B104" t="str">
            <v>Jerounds Primary Academy</v>
          </cell>
          <cell r="C104" t="str">
            <v>Primary</v>
          </cell>
          <cell r="D104" t="str">
            <v>NET ACADEMIES TRUST</v>
          </cell>
          <cell r="E104"/>
          <cell r="F104"/>
          <cell r="G104"/>
          <cell r="H104"/>
          <cell r="I104"/>
          <cell r="J104">
            <v>228000</v>
          </cell>
          <cell r="K104"/>
          <cell r="L104"/>
          <cell r="M104"/>
        </row>
        <row r="105">
          <cell r="A105">
            <v>2150</v>
          </cell>
          <cell r="B105" t="str">
            <v>John Ray Junior School</v>
          </cell>
          <cell r="C105" t="str">
            <v>Primary</v>
          </cell>
          <cell r="D105" t="str">
            <v>THE COMPASS PARTNERSHIP OF SCHOOLS</v>
          </cell>
          <cell r="E105"/>
          <cell r="F105"/>
          <cell r="G105"/>
          <cell r="H105"/>
          <cell r="I105">
            <v>227703</v>
          </cell>
          <cell r="J105">
            <v>83252</v>
          </cell>
          <cell r="K105">
            <v>68294</v>
          </cell>
          <cell r="L105"/>
          <cell r="M105"/>
        </row>
        <row r="106">
          <cell r="A106">
            <v>5211</v>
          </cell>
          <cell r="B106" t="str">
            <v>Jotmans Hall Primary School</v>
          </cell>
          <cell r="C106" t="str">
            <v>Primary</v>
          </cell>
          <cell r="D106" t="str">
            <v>JOTMANS HALL PRIMARY SCHOOL</v>
          </cell>
          <cell r="E106">
            <v>198355</v>
          </cell>
          <cell r="F106">
            <v>100452</v>
          </cell>
          <cell r="G106">
            <v>105739</v>
          </cell>
          <cell r="H106">
            <v>73260</v>
          </cell>
          <cell r="I106">
            <v>125138</v>
          </cell>
          <cell r="J106">
            <v>159243</v>
          </cell>
          <cell r="K106">
            <v>179041</v>
          </cell>
          <cell r="L106">
            <v>189525</v>
          </cell>
          <cell r="M106">
            <v>236141</v>
          </cell>
        </row>
        <row r="107">
          <cell r="A107">
            <v>2717</v>
          </cell>
          <cell r="B107" t="str">
            <v>Katherine Semar Infant School</v>
          </cell>
          <cell r="C107" t="str">
            <v>Primary</v>
          </cell>
          <cell r="D107" t="str">
            <v>SAFFRON ACADEMY TRUST</v>
          </cell>
          <cell r="E107"/>
          <cell r="F107"/>
          <cell r="G107">
            <v>179231</v>
          </cell>
          <cell r="H107">
            <v>255370</v>
          </cell>
          <cell r="I107">
            <v>210559</v>
          </cell>
          <cell r="J107">
            <v>191076</v>
          </cell>
          <cell r="K107">
            <v>200338</v>
          </cell>
          <cell r="L107">
            <v>129676</v>
          </cell>
          <cell r="M107">
            <v>158321</v>
          </cell>
        </row>
        <row r="108">
          <cell r="A108">
            <v>2687</v>
          </cell>
          <cell r="B108" t="str">
            <v>Katherine Semar Junior School</v>
          </cell>
          <cell r="C108" t="str">
            <v>Primary</v>
          </cell>
          <cell r="D108" t="str">
            <v>SAFFRON ACADEMY TRUST</v>
          </cell>
          <cell r="E108"/>
          <cell r="F108"/>
          <cell r="G108">
            <v>198252</v>
          </cell>
          <cell r="H108">
            <v>182061</v>
          </cell>
          <cell r="I108">
            <v>193593</v>
          </cell>
          <cell r="J108">
            <v>230445</v>
          </cell>
          <cell r="K108">
            <v>227683</v>
          </cell>
          <cell r="L108">
            <v>194513</v>
          </cell>
          <cell r="M108">
            <v>218634</v>
          </cell>
        </row>
        <row r="109">
          <cell r="A109">
            <v>2162</v>
          </cell>
          <cell r="B109" t="str">
            <v>Katherines Primary Academy and Nursery</v>
          </cell>
          <cell r="C109" t="str">
            <v>Primary</v>
          </cell>
          <cell r="D109" t="str">
            <v>NET ACADEMIES TRUST</v>
          </cell>
          <cell r="E109"/>
          <cell r="F109"/>
          <cell r="G109"/>
          <cell r="H109"/>
          <cell r="I109">
            <v>-11000</v>
          </cell>
          <cell r="J109">
            <v>0</v>
          </cell>
          <cell r="K109"/>
          <cell r="L109"/>
          <cell r="M109"/>
        </row>
        <row r="110">
          <cell r="A110">
            <v>3211</v>
          </cell>
          <cell r="B110" t="str">
            <v>Kelvedon St Mary's Church of England Primary Academy</v>
          </cell>
          <cell r="C110" t="str">
            <v>Primary</v>
          </cell>
          <cell r="D110" t="str">
            <v>CANONIUM LEARNING TRUST</v>
          </cell>
          <cell r="E110">
            <v>123544</v>
          </cell>
          <cell r="F110">
            <v>152831</v>
          </cell>
          <cell r="G110">
            <v>162274</v>
          </cell>
          <cell r="H110">
            <v>295076</v>
          </cell>
          <cell r="I110">
            <v>325362</v>
          </cell>
          <cell r="J110">
            <v>495492</v>
          </cell>
          <cell r="K110">
            <v>488687</v>
          </cell>
          <cell r="L110">
            <v>593103</v>
          </cell>
          <cell r="M110">
            <v>390810</v>
          </cell>
        </row>
        <row r="111">
          <cell r="A111">
            <v>2971</v>
          </cell>
          <cell r="B111" t="str">
            <v>Kents Hill Infant Academy</v>
          </cell>
          <cell r="C111" t="str">
            <v>Primary</v>
          </cell>
          <cell r="D111" t="str">
            <v>SOUTH ESSEX ACADEMY TRUST</v>
          </cell>
          <cell r="E111">
            <v>100000</v>
          </cell>
          <cell r="F111">
            <v>107000</v>
          </cell>
          <cell r="G111">
            <v>128000</v>
          </cell>
          <cell r="H111">
            <v>89000</v>
          </cell>
          <cell r="I111">
            <v>380320</v>
          </cell>
          <cell r="J111">
            <v>709266</v>
          </cell>
          <cell r="K111">
            <v>18556</v>
          </cell>
          <cell r="L111">
            <v>-62310</v>
          </cell>
          <cell r="M111">
            <v>-105729</v>
          </cell>
        </row>
        <row r="112">
          <cell r="A112">
            <v>2811</v>
          </cell>
          <cell r="B112" t="str">
            <v>Kents Hill Junior School</v>
          </cell>
          <cell r="C112" t="str">
            <v>Primary</v>
          </cell>
          <cell r="D112" t="str">
            <v>THE EPSILON STAR TRUST</v>
          </cell>
          <cell r="E112">
            <v>206397</v>
          </cell>
          <cell r="F112">
            <v>166087</v>
          </cell>
          <cell r="G112">
            <v>146469</v>
          </cell>
          <cell r="H112">
            <v>80227</v>
          </cell>
          <cell r="I112">
            <v>87793</v>
          </cell>
          <cell r="J112">
            <v>211904</v>
          </cell>
          <cell r="K112">
            <v>267281</v>
          </cell>
          <cell r="L112">
            <v>241676</v>
          </cell>
          <cell r="M112">
            <v>390932</v>
          </cell>
        </row>
        <row r="113">
          <cell r="A113">
            <v>2018</v>
          </cell>
          <cell r="B113" t="str">
            <v>Kings Road Primary School</v>
          </cell>
          <cell r="C113" t="str">
            <v>Primary</v>
          </cell>
          <cell r="D113" t="str">
            <v>HERA PRIMARY ACADEMY TRUST</v>
          </cell>
          <cell r="E113"/>
          <cell r="F113"/>
          <cell r="G113"/>
          <cell r="H113"/>
          <cell r="I113">
            <v>85232</v>
          </cell>
          <cell r="J113">
            <v>95385</v>
          </cell>
          <cell r="K113">
            <v>97631</v>
          </cell>
          <cell r="L113">
            <v>174788</v>
          </cell>
          <cell r="M113">
            <v>147931</v>
          </cell>
        </row>
        <row r="114">
          <cell r="A114">
            <v>2031</v>
          </cell>
          <cell r="B114" t="str">
            <v>Kingsmoor Academy</v>
          </cell>
          <cell r="C114" t="str">
            <v>Primary</v>
          </cell>
          <cell r="D114" t="str">
            <v>ACADEMY TRANSFORMATION TRUST</v>
          </cell>
          <cell r="E114">
            <v>126000</v>
          </cell>
          <cell r="F114">
            <v>77000</v>
          </cell>
          <cell r="G114">
            <v>179000</v>
          </cell>
          <cell r="H114">
            <v>159000</v>
          </cell>
          <cell r="I114">
            <v>57000</v>
          </cell>
          <cell r="J114">
            <v>27000</v>
          </cell>
          <cell r="K114">
            <v>62000</v>
          </cell>
          <cell r="L114"/>
          <cell r="M114"/>
        </row>
        <row r="115">
          <cell r="A115">
            <v>2696</v>
          </cell>
          <cell r="B115" t="str">
            <v>Kingston Primary School</v>
          </cell>
          <cell r="C115" t="str">
            <v>Primary</v>
          </cell>
          <cell r="D115" t="str">
            <v>ROBUS MULTI ACADEMY TRUST</v>
          </cell>
          <cell r="E115">
            <v>151779</v>
          </cell>
          <cell r="F115">
            <v>137960</v>
          </cell>
          <cell r="G115">
            <v>225767</v>
          </cell>
          <cell r="H115">
            <v>196193</v>
          </cell>
          <cell r="I115">
            <v>136240</v>
          </cell>
          <cell r="J115">
            <v>136181</v>
          </cell>
          <cell r="K115">
            <v>134268</v>
          </cell>
          <cell r="L115">
            <v>135799</v>
          </cell>
          <cell r="M115">
            <v>124068</v>
          </cell>
        </row>
        <row r="116">
          <cell r="A116">
            <v>2084</v>
          </cell>
          <cell r="B116" t="str">
            <v>Kirby Primary Academy</v>
          </cell>
          <cell r="C116" t="str">
            <v>Primary</v>
          </cell>
          <cell r="D116" t="str">
            <v>REACH2 ACADEMY TRUST</v>
          </cell>
          <cell r="E116"/>
          <cell r="F116">
            <v>46922</v>
          </cell>
          <cell r="G116">
            <v>9010</v>
          </cell>
          <cell r="H116">
            <v>12000</v>
          </cell>
          <cell r="I116">
            <v>100000</v>
          </cell>
          <cell r="J116">
            <v>169000</v>
          </cell>
          <cell r="K116">
            <v>219000</v>
          </cell>
          <cell r="L116">
            <v>260000</v>
          </cell>
          <cell r="M116">
            <v>313000</v>
          </cell>
        </row>
        <row r="117">
          <cell r="A117">
            <v>2191</v>
          </cell>
          <cell r="B117" t="str">
            <v>Laindon Park Primary School &amp; Nursery</v>
          </cell>
          <cell r="C117" t="str">
            <v>Primary</v>
          </cell>
          <cell r="D117" t="str">
            <v>ZENITH MULTI ACADEMY TRUST</v>
          </cell>
          <cell r="E117"/>
          <cell r="F117"/>
          <cell r="G117"/>
          <cell r="H117"/>
          <cell r="I117"/>
          <cell r="J117">
            <v>121814</v>
          </cell>
          <cell r="K117">
            <v>240199</v>
          </cell>
          <cell r="L117">
            <v>242496</v>
          </cell>
          <cell r="M117">
            <v>345971</v>
          </cell>
        </row>
        <row r="118">
          <cell r="A118">
            <v>2185</v>
          </cell>
          <cell r="B118" t="str">
            <v>Lakelands Primary School</v>
          </cell>
          <cell r="C118" t="str">
            <v>Primary</v>
          </cell>
          <cell r="D118" t="str">
            <v>THE CHELMSFORD LEARNING PARTNERSHIP</v>
          </cell>
          <cell r="E118"/>
          <cell r="F118"/>
          <cell r="G118"/>
          <cell r="H118"/>
          <cell r="I118"/>
          <cell r="J118"/>
          <cell r="K118"/>
          <cell r="L118"/>
          <cell r="M118">
            <v>374000</v>
          </cell>
        </row>
        <row r="119">
          <cell r="A119">
            <v>2690</v>
          </cell>
          <cell r="B119" t="str">
            <v>Lambourne Primary School</v>
          </cell>
          <cell r="C119" t="str">
            <v>Primary</v>
          </cell>
          <cell r="D119" t="str">
            <v>EPPING FOREST SCHOOLS PARTNERSHIP TRUST</v>
          </cell>
          <cell r="E119"/>
          <cell r="F119"/>
          <cell r="G119"/>
          <cell r="H119"/>
          <cell r="I119"/>
          <cell r="J119">
            <v>305788</v>
          </cell>
          <cell r="K119">
            <v>322134</v>
          </cell>
          <cell r="L119">
            <v>337366</v>
          </cell>
          <cell r="M119">
            <v>285955</v>
          </cell>
        </row>
        <row r="120">
          <cell r="A120">
            <v>2105</v>
          </cell>
          <cell r="B120" t="str">
            <v>Larchwood Primary School</v>
          </cell>
          <cell r="C120" t="str">
            <v>Primary</v>
          </cell>
          <cell r="D120" t="str">
            <v>DISCOVERY EDUCATIONAL TRUST</v>
          </cell>
          <cell r="E120"/>
          <cell r="F120">
            <v>29878</v>
          </cell>
          <cell r="G120">
            <v>50081</v>
          </cell>
          <cell r="H120">
            <v>126595</v>
          </cell>
          <cell r="I120">
            <v>47776</v>
          </cell>
          <cell r="J120">
            <v>26602</v>
          </cell>
          <cell r="K120">
            <v>88807</v>
          </cell>
          <cell r="L120">
            <v>112943</v>
          </cell>
          <cell r="M120">
            <v>189654</v>
          </cell>
        </row>
        <row r="121">
          <cell r="A121">
            <v>2144</v>
          </cell>
          <cell r="B121" t="str">
            <v>Larkrise Primary School</v>
          </cell>
          <cell r="C121" t="str">
            <v>Primary</v>
          </cell>
          <cell r="D121" t="str">
            <v>THE EVELEIGH LINK ACADEMY TRUST</v>
          </cell>
          <cell r="E121"/>
          <cell r="F121"/>
          <cell r="G121"/>
          <cell r="H121"/>
          <cell r="I121">
            <v>94759</v>
          </cell>
          <cell r="J121">
            <v>130190</v>
          </cell>
          <cell r="K121">
            <v>64550</v>
          </cell>
          <cell r="L121">
            <v>91057</v>
          </cell>
          <cell r="M121">
            <v>38684</v>
          </cell>
        </row>
        <row r="122">
          <cell r="A122">
            <v>3230</v>
          </cell>
          <cell r="B122" t="str">
            <v>Latchingdon Church of England Voluntary Controlled Primary School</v>
          </cell>
          <cell r="C122" t="str">
            <v>Primary</v>
          </cell>
          <cell r="D122" t="str">
            <v>THE DIOCESE OF CHELMSFORD VINE SCHOOLS TRUST</v>
          </cell>
          <cell r="E122"/>
          <cell r="F122"/>
          <cell r="G122"/>
          <cell r="H122">
            <v>80090</v>
          </cell>
          <cell r="I122">
            <v>104086</v>
          </cell>
          <cell r="J122">
            <v>131077</v>
          </cell>
          <cell r="K122">
            <v>163138</v>
          </cell>
          <cell r="L122">
            <v>182530</v>
          </cell>
          <cell r="M122">
            <v>336603</v>
          </cell>
        </row>
        <row r="123">
          <cell r="A123">
            <v>2117</v>
          </cell>
          <cell r="B123" t="str">
            <v>Latton Green Primary Academy</v>
          </cell>
          <cell r="C123" t="str">
            <v>Primary</v>
          </cell>
          <cell r="D123" t="str">
            <v>NET ACADEMIES TRUST</v>
          </cell>
          <cell r="E123"/>
          <cell r="F123"/>
          <cell r="G123">
            <v>227000</v>
          </cell>
          <cell r="H123">
            <v>156000</v>
          </cell>
          <cell r="I123">
            <v>56000</v>
          </cell>
          <cell r="J123">
            <v>42000</v>
          </cell>
          <cell r="K123"/>
          <cell r="L123"/>
          <cell r="M123"/>
        </row>
        <row r="124">
          <cell r="A124">
            <v>2127</v>
          </cell>
          <cell r="B124" t="str">
            <v>Lawford Mead Primary &amp; Nursery</v>
          </cell>
          <cell r="C124" t="str">
            <v>Primary</v>
          </cell>
          <cell r="D124" t="str">
            <v>HERA PRIMARY ACADEMY TRUST</v>
          </cell>
          <cell r="E124"/>
          <cell r="F124"/>
          <cell r="G124"/>
          <cell r="H124"/>
          <cell r="I124">
            <v>377000</v>
          </cell>
          <cell r="J124">
            <v>370887</v>
          </cell>
          <cell r="K124">
            <v>444912</v>
          </cell>
          <cell r="L124">
            <v>566218</v>
          </cell>
          <cell r="M124">
            <v>524421</v>
          </cell>
        </row>
        <row r="125">
          <cell r="B125" t="str">
            <v>Learning Pathways Academy Trust Central Funds</v>
          </cell>
          <cell r="C125" t="str">
            <v>Primary</v>
          </cell>
          <cell r="D125" t="str">
            <v>LEARNING PATHWAYS ACADEMY</v>
          </cell>
          <cell r="E125"/>
          <cell r="F125"/>
          <cell r="G125"/>
          <cell r="H125"/>
          <cell r="I125"/>
          <cell r="J125">
            <v>3193</v>
          </cell>
          <cell r="K125">
            <v>24557</v>
          </cell>
          <cell r="L125">
            <v>32869</v>
          </cell>
          <cell r="M125">
            <v>38848</v>
          </cell>
        </row>
        <row r="126">
          <cell r="B126" t="str">
            <v>Lee Chapel MultiAcademy Trust Central Funds</v>
          </cell>
          <cell r="C126" t="str">
            <v>Primary</v>
          </cell>
          <cell r="D126" t="str">
            <v>LEE CHAPEL MULTI ACADEMY TRUST</v>
          </cell>
          <cell r="E126"/>
          <cell r="F126"/>
          <cell r="G126"/>
          <cell r="H126"/>
          <cell r="I126"/>
          <cell r="J126">
            <v>3000</v>
          </cell>
          <cell r="K126">
            <v>24000</v>
          </cell>
          <cell r="L126">
            <v>37000</v>
          </cell>
          <cell r="M126">
            <v>9000</v>
          </cell>
        </row>
        <row r="127">
          <cell r="A127">
            <v>2578</v>
          </cell>
          <cell r="B127" t="str">
            <v>Lee Chapel Primary School</v>
          </cell>
          <cell r="C127" t="str">
            <v>Primary</v>
          </cell>
          <cell r="D127" t="str">
            <v>LEE CHAPEL MULTI ACADEMY TRUST</v>
          </cell>
          <cell r="E127">
            <v>304263</v>
          </cell>
          <cell r="F127">
            <v>105427</v>
          </cell>
          <cell r="G127">
            <v>186037</v>
          </cell>
          <cell r="H127">
            <v>511796</v>
          </cell>
          <cell r="I127">
            <v>-433066</v>
          </cell>
          <cell r="J127">
            <v>152000</v>
          </cell>
          <cell r="K127">
            <v>861000</v>
          </cell>
          <cell r="L127">
            <v>749000</v>
          </cell>
          <cell r="M127">
            <v>751000</v>
          </cell>
        </row>
        <row r="128">
          <cell r="A128">
            <v>2113</v>
          </cell>
          <cell r="B128" t="str">
            <v>Leigh Beck Infant School and Nursery Academy</v>
          </cell>
          <cell r="C128" t="str">
            <v>Primary</v>
          </cell>
          <cell r="D128" t="str">
            <v>NORTHWICK PARK TRUST</v>
          </cell>
          <cell r="E128"/>
          <cell r="F128"/>
          <cell r="G128">
            <v>11008</v>
          </cell>
          <cell r="H128">
            <v>-28578</v>
          </cell>
          <cell r="I128">
            <v>24960</v>
          </cell>
          <cell r="J128">
            <v>57130</v>
          </cell>
          <cell r="K128">
            <v>207913</v>
          </cell>
          <cell r="L128">
            <v>304482</v>
          </cell>
          <cell r="M128">
            <v>332731</v>
          </cell>
        </row>
        <row r="129">
          <cell r="A129">
            <v>2158</v>
          </cell>
          <cell r="B129" t="str">
            <v>Leigh Beck Junior School</v>
          </cell>
          <cell r="C129" t="str">
            <v>Primary</v>
          </cell>
          <cell r="D129" t="str">
            <v>LION ACADEMY TRUST</v>
          </cell>
          <cell r="E129"/>
          <cell r="F129"/>
          <cell r="G129"/>
          <cell r="H129"/>
          <cell r="I129"/>
          <cell r="J129">
            <v>12898</v>
          </cell>
          <cell r="K129">
            <v>-83070</v>
          </cell>
          <cell r="L129">
            <v>-33038</v>
          </cell>
          <cell r="M129">
            <v>-32991</v>
          </cell>
        </row>
        <row r="130">
          <cell r="B130" t="str">
            <v>Life Education Trust Central Services</v>
          </cell>
          <cell r="C130" t="str">
            <v>Primary</v>
          </cell>
          <cell r="D130" t="str">
            <v>LIFE EDUCATION TRUST</v>
          </cell>
          <cell r="E130"/>
          <cell r="F130"/>
          <cell r="G130"/>
          <cell r="H130"/>
          <cell r="I130"/>
          <cell r="J130"/>
          <cell r="K130">
            <v>6626.9694161260431</v>
          </cell>
          <cell r="L130">
            <v>5890.6394810009269</v>
          </cell>
          <cell r="M130">
            <v>16514.828544949029</v>
          </cell>
        </row>
        <row r="131">
          <cell r="A131">
            <v>2707</v>
          </cell>
          <cell r="B131" t="str">
            <v>Limes Farm Infant School and Nursery</v>
          </cell>
          <cell r="C131" t="str">
            <v>Primary</v>
          </cell>
          <cell r="D131" t="str">
            <v>EPPING FOREST SCHOOLS PARTNERSHIP TRUST</v>
          </cell>
          <cell r="E131"/>
          <cell r="F131"/>
          <cell r="G131"/>
          <cell r="H131"/>
          <cell r="I131"/>
          <cell r="J131">
            <v>228486</v>
          </cell>
          <cell r="K131">
            <v>124978</v>
          </cell>
          <cell r="L131">
            <v>159952</v>
          </cell>
          <cell r="M131">
            <v>160169</v>
          </cell>
        </row>
        <row r="132">
          <cell r="B132" t="str">
            <v>Lion Academy Trust Central Funds</v>
          </cell>
          <cell r="C132" t="str">
            <v>Primary</v>
          </cell>
          <cell r="D132" t="str">
            <v>LION ACADEMY TRUST</v>
          </cell>
          <cell r="E132"/>
          <cell r="F132"/>
          <cell r="G132"/>
          <cell r="H132"/>
          <cell r="I132">
            <v>8854.1975683890578</v>
          </cell>
          <cell r="J132">
            <v>50.365259740259745</v>
          </cell>
          <cell r="K132">
            <v>-28.149350649350652</v>
          </cell>
          <cell r="L132">
            <v>544.63474025974028</v>
          </cell>
          <cell r="M132">
            <v>7674.9756493506493</v>
          </cell>
        </row>
        <row r="133">
          <cell r="A133">
            <v>2093</v>
          </cell>
          <cell r="B133" t="str">
            <v>Little Parndon Primary Academy</v>
          </cell>
          <cell r="C133" t="str">
            <v>Primary</v>
          </cell>
          <cell r="D133" t="str">
            <v>BMAT EDUCATION</v>
          </cell>
          <cell r="E133"/>
          <cell r="F133">
            <v>225363</v>
          </cell>
          <cell r="G133"/>
          <cell r="H133">
            <v>-7000</v>
          </cell>
          <cell r="I133"/>
          <cell r="J133"/>
          <cell r="K133"/>
          <cell r="L133"/>
          <cell r="M133"/>
        </row>
        <row r="134">
          <cell r="A134">
            <v>2115</v>
          </cell>
          <cell r="B134" t="str">
            <v>Longwood Primary Academy</v>
          </cell>
          <cell r="C134" t="str">
            <v>Primary</v>
          </cell>
          <cell r="D134" t="str">
            <v>NET ACADEMIES TRUST</v>
          </cell>
          <cell r="E134"/>
          <cell r="F134"/>
          <cell r="G134">
            <v>1000</v>
          </cell>
          <cell r="H134">
            <v>-63000</v>
          </cell>
          <cell r="I134">
            <v>33000</v>
          </cell>
          <cell r="J134">
            <v>122000</v>
          </cell>
          <cell r="K134"/>
          <cell r="L134"/>
          <cell r="M134"/>
        </row>
        <row r="135">
          <cell r="A135">
            <v>2143</v>
          </cell>
          <cell r="B135" t="str">
            <v>Lubbins Park Primary Academy</v>
          </cell>
          <cell r="C135" t="str">
            <v>Primary</v>
          </cell>
          <cell r="D135" t="str">
            <v>THE EPSILON STAR TRUST</v>
          </cell>
          <cell r="E135"/>
          <cell r="F135"/>
          <cell r="G135"/>
          <cell r="H135"/>
          <cell r="I135">
            <v>139877</v>
          </cell>
          <cell r="J135">
            <v>-20366</v>
          </cell>
          <cell r="K135">
            <v>-150783</v>
          </cell>
          <cell r="L135">
            <v>26760</v>
          </cell>
          <cell r="M135">
            <v>135672</v>
          </cell>
        </row>
        <row r="136">
          <cell r="A136">
            <v>2080</v>
          </cell>
          <cell r="B136" t="str">
            <v>Lyons Hall School</v>
          </cell>
          <cell r="C136" t="str">
            <v>Primary</v>
          </cell>
          <cell r="D136" t="str">
            <v>LEARNING PATHWAYS ACADEMY</v>
          </cell>
          <cell r="E136">
            <v>929475</v>
          </cell>
          <cell r="F136">
            <v>419466</v>
          </cell>
          <cell r="G136">
            <v>588040</v>
          </cell>
          <cell r="H136">
            <v>486731</v>
          </cell>
          <cell r="I136">
            <v>554306</v>
          </cell>
          <cell r="J136">
            <v>561456</v>
          </cell>
          <cell r="K136">
            <v>757258</v>
          </cell>
          <cell r="L136">
            <v>774084</v>
          </cell>
          <cell r="M136">
            <v>988923</v>
          </cell>
        </row>
        <row r="137">
          <cell r="A137">
            <v>2135</v>
          </cell>
          <cell r="B137" t="str">
            <v>Magna Carta Primary Academy</v>
          </cell>
          <cell r="C137" t="str">
            <v>Primary</v>
          </cell>
          <cell r="D137" t="str">
            <v>BMAT EDUCATION</v>
          </cell>
          <cell r="E137"/>
          <cell r="F137"/>
          <cell r="G137"/>
          <cell r="H137"/>
          <cell r="I137"/>
          <cell r="J137"/>
          <cell r="K137"/>
          <cell r="L137"/>
          <cell r="M137"/>
        </row>
        <row r="138">
          <cell r="A138">
            <v>2141</v>
          </cell>
          <cell r="B138" t="str">
            <v>Maldon Primary School</v>
          </cell>
          <cell r="C138" t="str">
            <v>Primary</v>
          </cell>
          <cell r="D138" t="str">
            <v>THE KEMNAL ACADEMIES TRUST</v>
          </cell>
          <cell r="E138"/>
          <cell r="F138"/>
          <cell r="G138"/>
          <cell r="H138"/>
          <cell r="I138"/>
          <cell r="J138">
            <v>-13000</v>
          </cell>
          <cell r="K138">
            <v>-143000</v>
          </cell>
          <cell r="L138">
            <v>-176000</v>
          </cell>
          <cell r="M138">
            <v>16000</v>
          </cell>
        </row>
        <row r="139">
          <cell r="A139">
            <v>2118</v>
          </cell>
          <cell r="B139" t="str">
            <v>Maltese Road Primary School</v>
          </cell>
          <cell r="C139" t="str">
            <v>Primary</v>
          </cell>
          <cell r="D139" t="str">
            <v>THE EVELEIGH LINK ACADEMY TRUST</v>
          </cell>
          <cell r="E139"/>
          <cell r="F139"/>
          <cell r="G139"/>
          <cell r="H139">
            <v>124269</v>
          </cell>
          <cell r="I139">
            <v>149258</v>
          </cell>
          <cell r="J139">
            <v>153799</v>
          </cell>
          <cell r="K139">
            <v>164075</v>
          </cell>
          <cell r="L139">
            <v>224017</v>
          </cell>
          <cell r="M139">
            <v>249344</v>
          </cell>
        </row>
        <row r="140">
          <cell r="A140">
            <v>2157</v>
          </cell>
          <cell r="B140" t="str">
            <v>Maple Grove Primary School</v>
          </cell>
          <cell r="C140" t="str">
            <v>Primary</v>
          </cell>
          <cell r="D140" t="str">
            <v>LION ACADEMY TRUST</v>
          </cell>
          <cell r="E140"/>
          <cell r="F140"/>
          <cell r="G140"/>
          <cell r="H140"/>
          <cell r="I140">
            <v>47581</v>
          </cell>
          <cell r="J140">
            <v>74736</v>
          </cell>
          <cell r="K140">
            <v>75474</v>
          </cell>
          <cell r="L140">
            <v>72428</v>
          </cell>
          <cell r="M140">
            <v>72434</v>
          </cell>
        </row>
        <row r="141">
          <cell r="A141">
            <v>3220</v>
          </cell>
          <cell r="B141" t="str">
            <v>Margaretting Church of England Voluntary Controlled Primary School</v>
          </cell>
          <cell r="C141" t="str">
            <v>Primary</v>
          </cell>
          <cell r="D141" t="str">
            <v>LIFE EDUCATION TRUST</v>
          </cell>
          <cell r="E141"/>
          <cell r="F141"/>
          <cell r="G141"/>
          <cell r="H141"/>
          <cell r="I141"/>
          <cell r="J141"/>
          <cell r="K141">
            <v>48000</v>
          </cell>
          <cell r="L141">
            <v>38000</v>
          </cell>
          <cell r="M141">
            <v>11000</v>
          </cell>
        </row>
        <row r="142">
          <cell r="A142">
            <v>2994</v>
          </cell>
          <cell r="B142" t="str">
            <v>Maylandsea Primary School</v>
          </cell>
          <cell r="C142" t="str">
            <v>Primary</v>
          </cell>
          <cell r="D142" t="str">
            <v>THE EVELEIGH LINK ACADEMY TRUST</v>
          </cell>
          <cell r="E142"/>
          <cell r="F142"/>
          <cell r="G142"/>
          <cell r="H142">
            <v>18708</v>
          </cell>
          <cell r="I142">
            <v>63127</v>
          </cell>
          <cell r="J142">
            <v>34370</v>
          </cell>
          <cell r="K142">
            <v>61095</v>
          </cell>
          <cell r="L142">
            <v>71556</v>
          </cell>
          <cell r="M142">
            <v>45691</v>
          </cell>
        </row>
        <row r="143">
          <cell r="A143">
            <v>2098</v>
          </cell>
          <cell r="B143" t="str">
            <v>Meadgate Primary School</v>
          </cell>
          <cell r="C143" t="str">
            <v>Primary</v>
          </cell>
          <cell r="D143" t="str">
            <v>THE EVELEIGH LINK ACADEMY TRUST</v>
          </cell>
          <cell r="E143"/>
          <cell r="F143">
            <v>41250</v>
          </cell>
          <cell r="G143">
            <v>70296</v>
          </cell>
          <cell r="H143">
            <v>143762</v>
          </cell>
          <cell r="I143">
            <v>179510</v>
          </cell>
          <cell r="J143">
            <v>142393</v>
          </cell>
          <cell r="K143">
            <v>112841</v>
          </cell>
          <cell r="L143">
            <v>160354</v>
          </cell>
          <cell r="M143">
            <v>66676</v>
          </cell>
        </row>
        <row r="144">
          <cell r="A144">
            <v>3252</v>
          </cell>
          <cell r="B144" t="str">
            <v>Merrylands Primary School</v>
          </cell>
          <cell r="C144" t="str">
            <v>Primary</v>
          </cell>
          <cell r="D144" t="str">
            <v>BERLESDUNA ACADEMY TRUST</v>
          </cell>
          <cell r="E144"/>
          <cell r="F144"/>
          <cell r="G144"/>
          <cell r="H144"/>
          <cell r="I144">
            <v>304390</v>
          </cell>
          <cell r="J144">
            <v>102640</v>
          </cell>
          <cell r="K144">
            <v>169549</v>
          </cell>
          <cell r="L144">
            <v>158340</v>
          </cell>
          <cell r="M144">
            <v>-130980</v>
          </cell>
        </row>
        <row r="145">
          <cell r="A145">
            <v>2032</v>
          </cell>
          <cell r="B145" t="str">
            <v>Messing Primary School</v>
          </cell>
          <cell r="C145" t="str">
            <v>Primary</v>
          </cell>
          <cell r="D145" t="str">
            <v>NEW HALL MULTI ACADEMY TRUST</v>
          </cell>
          <cell r="E145"/>
          <cell r="F145">
            <v>176714</v>
          </cell>
          <cell r="G145">
            <v>244074</v>
          </cell>
          <cell r="H145">
            <v>180384</v>
          </cell>
          <cell r="I145">
            <v>188373</v>
          </cell>
          <cell r="J145">
            <v>187483</v>
          </cell>
          <cell r="K145">
            <v>165317</v>
          </cell>
          <cell r="L145">
            <v>169865</v>
          </cell>
          <cell r="M145">
            <v>183646</v>
          </cell>
        </row>
        <row r="146">
          <cell r="A146">
            <v>2569</v>
          </cell>
          <cell r="B146" t="str">
            <v>Mildmay Infant and Nursery School</v>
          </cell>
          <cell r="C146" t="str">
            <v>Primary</v>
          </cell>
          <cell r="D146" t="str">
            <v>BRIDGE ACADEMY TRUST</v>
          </cell>
          <cell r="E146"/>
          <cell r="F146"/>
          <cell r="G146"/>
          <cell r="H146"/>
          <cell r="I146"/>
          <cell r="J146"/>
          <cell r="K146">
            <v>266580</v>
          </cell>
          <cell r="L146"/>
          <cell r="M146"/>
        </row>
        <row r="147">
          <cell r="A147">
            <v>2559</v>
          </cell>
          <cell r="B147" t="str">
            <v>Mildmay Junior School</v>
          </cell>
          <cell r="C147" t="str">
            <v>Primary</v>
          </cell>
          <cell r="D147" t="str">
            <v>BRIDGE ACADEMY TRUST</v>
          </cell>
          <cell r="E147"/>
          <cell r="F147"/>
          <cell r="G147"/>
          <cell r="H147"/>
          <cell r="I147"/>
          <cell r="J147"/>
          <cell r="K147">
            <v>111236</v>
          </cell>
          <cell r="L147"/>
          <cell r="M147"/>
        </row>
        <row r="148">
          <cell r="A148">
            <v>2160</v>
          </cell>
          <cell r="B148" t="str">
            <v>Milwards Primary School and Nursery</v>
          </cell>
          <cell r="C148" t="str">
            <v>Primary</v>
          </cell>
          <cell r="D148" t="str">
            <v>HARLOW INSPIRATIONAL LEARNING TRUST</v>
          </cell>
          <cell r="E148"/>
          <cell r="F148"/>
          <cell r="G148"/>
          <cell r="H148"/>
          <cell r="I148">
            <v>-57227</v>
          </cell>
          <cell r="J148">
            <v>-63569</v>
          </cell>
          <cell r="K148">
            <v>-94937</v>
          </cell>
          <cell r="L148">
            <v>-36327</v>
          </cell>
          <cell r="M148">
            <v>-9911</v>
          </cell>
        </row>
        <row r="149">
          <cell r="A149">
            <v>2123</v>
          </cell>
          <cell r="B149" t="str">
            <v>Mistley Norman Church of England Primary School</v>
          </cell>
          <cell r="C149" t="str">
            <v>Primary</v>
          </cell>
          <cell r="D149" t="str">
            <v>THE DIOCESE OF CHELMSFORD VINE SCHOOLS TRUST</v>
          </cell>
          <cell r="E149"/>
          <cell r="F149"/>
          <cell r="G149"/>
          <cell r="H149"/>
          <cell r="I149">
            <v>35503</v>
          </cell>
          <cell r="J149">
            <v>13211</v>
          </cell>
          <cell r="K149">
            <v>66648</v>
          </cell>
          <cell r="L149">
            <v>113326</v>
          </cell>
          <cell r="M149">
            <v>202465</v>
          </cell>
        </row>
        <row r="150">
          <cell r="A150">
            <v>2053</v>
          </cell>
          <cell r="B150" t="str">
            <v>Monkwick Infant and Nursery School</v>
          </cell>
          <cell r="C150" t="str">
            <v>Primary</v>
          </cell>
          <cell r="D150" t="str">
            <v>THE SIGMA TRUST</v>
          </cell>
          <cell r="E150"/>
          <cell r="F150">
            <v>53677</v>
          </cell>
          <cell r="G150">
            <v>192150</v>
          </cell>
          <cell r="H150">
            <v>346167</v>
          </cell>
          <cell r="I150">
            <v>504269</v>
          </cell>
          <cell r="J150">
            <v>528694</v>
          </cell>
          <cell r="K150">
            <v>421113</v>
          </cell>
          <cell r="L150">
            <v>382000</v>
          </cell>
          <cell r="M150">
            <v>345000</v>
          </cell>
        </row>
        <row r="151">
          <cell r="A151">
            <v>2165</v>
          </cell>
          <cell r="B151" t="str">
            <v>Monkwick Junior School</v>
          </cell>
          <cell r="C151" t="str">
            <v>Primary</v>
          </cell>
          <cell r="D151" t="str">
            <v>THE SIGMA TRUST</v>
          </cell>
          <cell r="E151"/>
          <cell r="F151">
            <v>111674</v>
          </cell>
          <cell r="G151">
            <v>102403</v>
          </cell>
          <cell r="H151">
            <v>16005</v>
          </cell>
          <cell r="I151">
            <v>56119</v>
          </cell>
          <cell r="J151">
            <v>99796</v>
          </cell>
          <cell r="K151">
            <v>141905</v>
          </cell>
          <cell r="L151">
            <v>143000</v>
          </cell>
          <cell r="M151">
            <v>163000</v>
          </cell>
        </row>
        <row r="152">
          <cell r="A152">
            <v>2109</v>
          </cell>
          <cell r="B152" t="str">
            <v>Montgomerie Primary School</v>
          </cell>
          <cell r="C152" t="str">
            <v>Primary</v>
          </cell>
          <cell r="D152" t="str">
            <v>ROBUS MULTI ACADEMY TRUST</v>
          </cell>
          <cell r="E152"/>
          <cell r="F152"/>
          <cell r="G152">
            <v>184865</v>
          </cell>
          <cell r="H152">
            <v>228572</v>
          </cell>
          <cell r="I152">
            <v>217722</v>
          </cell>
          <cell r="J152">
            <v>201451</v>
          </cell>
          <cell r="K152">
            <v>185215</v>
          </cell>
          <cell r="L152">
            <v>209194</v>
          </cell>
          <cell r="M152">
            <v>211732</v>
          </cell>
        </row>
        <row r="153">
          <cell r="A153">
            <v>2200</v>
          </cell>
          <cell r="B153" t="str">
            <v>Moulsham Infant School</v>
          </cell>
          <cell r="C153" t="str">
            <v>Primary</v>
          </cell>
          <cell r="D153" t="str">
            <v>MOULSHAM INFANT SCHOOL</v>
          </cell>
          <cell r="E153">
            <v>196377</v>
          </cell>
          <cell r="F153">
            <v>244057</v>
          </cell>
          <cell r="G153">
            <v>289299</v>
          </cell>
          <cell r="H153">
            <v>155721</v>
          </cell>
          <cell r="I153">
            <v>231151</v>
          </cell>
          <cell r="J153">
            <v>286346</v>
          </cell>
          <cell r="K153">
            <v>362344</v>
          </cell>
          <cell r="L153">
            <v>382536</v>
          </cell>
          <cell r="M153">
            <v>511627</v>
          </cell>
        </row>
        <row r="154">
          <cell r="A154">
            <v>2180</v>
          </cell>
          <cell r="B154" t="str">
            <v>Moulsham Junior School</v>
          </cell>
          <cell r="C154" t="str">
            <v>Primary</v>
          </cell>
          <cell r="D154" t="str">
            <v>MOULSHAM JUNIOR SCHOOL</v>
          </cell>
          <cell r="E154">
            <v>118778</v>
          </cell>
          <cell r="F154">
            <v>209205</v>
          </cell>
          <cell r="G154">
            <v>255950</v>
          </cell>
          <cell r="H154">
            <v>167437</v>
          </cell>
          <cell r="I154">
            <v>86908</v>
          </cell>
          <cell r="J154">
            <v>54003</v>
          </cell>
          <cell r="K154">
            <v>84346</v>
          </cell>
          <cell r="L154">
            <v>185243</v>
          </cell>
          <cell r="M154">
            <v>468407</v>
          </cell>
        </row>
        <row r="155">
          <cell r="A155">
            <v>3221</v>
          </cell>
          <cell r="B155" t="str">
            <v>Mountnessing Church of England Primary School</v>
          </cell>
          <cell r="C155" t="str">
            <v>Primary</v>
          </cell>
          <cell r="D155" t="str">
            <v>MID ESSEX ANGLICAN ACADEMY TRUST</v>
          </cell>
          <cell r="E155"/>
          <cell r="F155"/>
          <cell r="G155"/>
          <cell r="H155"/>
          <cell r="I155"/>
          <cell r="J155">
            <v>127329</v>
          </cell>
          <cell r="K155">
            <v>140363</v>
          </cell>
          <cell r="L155">
            <v>107926</v>
          </cell>
          <cell r="M155">
            <v>96361</v>
          </cell>
        </row>
        <row r="156">
          <cell r="B156" t="str">
            <v>NET Academies Trust Central Services</v>
          </cell>
          <cell r="C156" t="str">
            <v>Primary</v>
          </cell>
          <cell r="D156" t="str">
            <v>NET ACADEMIES TRUST</v>
          </cell>
          <cell r="E156"/>
          <cell r="F156"/>
          <cell r="G156">
            <v>152845.65821389196</v>
          </cell>
          <cell r="H156">
            <v>181365.48387096776</v>
          </cell>
          <cell r="I156">
            <v>922360.13157894742</v>
          </cell>
          <cell r="J156">
            <v>1264152.8498293515</v>
          </cell>
          <cell r="K156">
            <v>1055392</v>
          </cell>
          <cell r="L156">
            <v>1578000</v>
          </cell>
          <cell r="M156">
            <v>2356000</v>
          </cell>
        </row>
        <row r="157">
          <cell r="A157">
            <v>2177</v>
          </cell>
          <cell r="B157" t="str">
            <v>Newhall Primary Academy</v>
          </cell>
          <cell r="C157" t="str">
            <v>Primary</v>
          </cell>
          <cell r="D157" t="str">
            <v>REACH2 ACADEMY TRUST</v>
          </cell>
          <cell r="E157"/>
          <cell r="F157"/>
          <cell r="G157"/>
          <cell r="H157"/>
          <cell r="I157"/>
          <cell r="J157"/>
          <cell r="K157"/>
          <cell r="L157">
            <v>-17000</v>
          </cell>
          <cell r="M157">
            <v>39000</v>
          </cell>
        </row>
        <row r="158">
          <cell r="A158">
            <v>5201</v>
          </cell>
          <cell r="B158" t="str">
            <v>Newlands Spring Primary and Nursery School</v>
          </cell>
          <cell r="C158" t="str">
            <v>Primary</v>
          </cell>
          <cell r="D158" t="str">
            <v>ATTAIN ACADEMY PARTNERSHIP</v>
          </cell>
          <cell r="E158">
            <v>511000</v>
          </cell>
          <cell r="F158">
            <v>296000</v>
          </cell>
          <cell r="G158">
            <v>207000</v>
          </cell>
          <cell r="H158">
            <v>269000</v>
          </cell>
          <cell r="I158">
            <v>331000</v>
          </cell>
          <cell r="J158">
            <v>268000</v>
          </cell>
          <cell r="K158">
            <v>216000</v>
          </cell>
          <cell r="L158">
            <v>35000</v>
          </cell>
          <cell r="M158">
            <v>108000</v>
          </cell>
        </row>
        <row r="159">
          <cell r="A159">
            <v>2568</v>
          </cell>
          <cell r="B159" t="str">
            <v>Noak Bridge Primary School</v>
          </cell>
          <cell r="C159" t="str">
            <v>Primary</v>
          </cell>
          <cell r="D159" t="str">
            <v>CRESCO MULTI ACADEMY TRUST</v>
          </cell>
          <cell r="E159"/>
          <cell r="F159"/>
          <cell r="G159"/>
          <cell r="H159"/>
          <cell r="I159"/>
          <cell r="J159">
            <v>393729</v>
          </cell>
          <cell r="K159">
            <v>400175</v>
          </cell>
          <cell r="L159">
            <v>448500</v>
          </cell>
          <cell r="M159">
            <v>491183</v>
          </cell>
        </row>
        <row r="160">
          <cell r="A160">
            <v>2166</v>
          </cell>
          <cell r="B160" t="str">
            <v>North Crescent Primary School</v>
          </cell>
          <cell r="C160" t="str">
            <v>Primary</v>
          </cell>
          <cell r="D160" t="str">
            <v>SOUTH ESSEX ALLIANCE MULTI-ACADEMY TRUST</v>
          </cell>
          <cell r="E160"/>
          <cell r="F160"/>
          <cell r="G160"/>
          <cell r="H160"/>
          <cell r="I160"/>
          <cell r="J160">
            <v>41000</v>
          </cell>
          <cell r="K160">
            <v>133000</v>
          </cell>
          <cell r="L160">
            <v>99000</v>
          </cell>
          <cell r="M160">
            <v>139000</v>
          </cell>
        </row>
        <row r="161">
          <cell r="B161" t="str">
            <v>North Essex Multi-Academy Trust Central Services</v>
          </cell>
          <cell r="C161" t="str">
            <v>Primary</v>
          </cell>
          <cell r="D161" t="str">
            <v>BRIDGE ACADEMY TRUST</v>
          </cell>
          <cell r="E161"/>
          <cell r="F161"/>
          <cell r="G161"/>
          <cell r="H161"/>
          <cell r="I161"/>
          <cell r="J161"/>
          <cell r="K161"/>
          <cell r="L161">
            <v>-88376</v>
          </cell>
          <cell r="M161"/>
        </row>
        <row r="162">
          <cell r="A162">
            <v>2145</v>
          </cell>
          <cell r="B162" t="str">
            <v>Northlands Primary School and Nursery</v>
          </cell>
          <cell r="C162" t="str">
            <v>Primary</v>
          </cell>
          <cell r="D162" t="str">
            <v>LEE CHAPEL MULTI ACADEMY TRUST</v>
          </cell>
          <cell r="E162"/>
          <cell r="F162"/>
          <cell r="G162"/>
          <cell r="H162"/>
          <cell r="I162">
            <v>270342</v>
          </cell>
          <cell r="J162">
            <v>288000</v>
          </cell>
          <cell r="K162">
            <v>466000</v>
          </cell>
          <cell r="L162">
            <v>564000</v>
          </cell>
          <cell r="M162">
            <v>732000</v>
          </cell>
        </row>
        <row r="163">
          <cell r="A163">
            <v>3834</v>
          </cell>
          <cell r="B163" t="str">
            <v>Northwick Park Primary and Nursery Academy</v>
          </cell>
          <cell r="C163" t="str">
            <v>Primary</v>
          </cell>
          <cell r="D163" t="str">
            <v>NORTHWICK PARK TRUST</v>
          </cell>
          <cell r="E163"/>
          <cell r="F163"/>
          <cell r="G163">
            <v>423826</v>
          </cell>
          <cell r="H163">
            <v>523469</v>
          </cell>
          <cell r="I163">
            <v>607829</v>
          </cell>
          <cell r="J163">
            <v>210856</v>
          </cell>
          <cell r="K163">
            <v>181511</v>
          </cell>
          <cell r="L163">
            <v>502421</v>
          </cell>
          <cell r="M163">
            <v>554915</v>
          </cell>
        </row>
        <row r="164">
          <cell r="A164">
            <v>2000</v>
          </cell>
          <cell r="B164" t="str">
            <v>Notley Green Primary School</v>
          </cell>
          <cell r="C164" t="str">
            <v>Primary</v>
          </cell>
          <cell r="D164" t="str">
            <v>THE COMPASS PARTNERSHIP OF SCHOOLS</v>
          </cell>
          <cell r="E164">
            <v>247612</v>
          </cell>
          <cell r="F164">
            <v>252182</v>
          </cell>
          <cell r="G164">
            <v>273353</v>
          </cell>
          <cell r="H164">
            <v>219782</v>
          </cell>
          <cell r="I164">
            <v>80895</v>
          </cell>
          <cell r="J164">
            <v>-1819</v>
          </cell>
          <cell r="K164">
            <v>2686</v>
          </cell>
          <cell r="L164"/>
          <cell r="M164"/>
        </row>
        <row r="165">
          <cell r="A165">
            <v>2529</v>
          </cell>
          <cell r="B165" t="str">
            <v>Oaklands Infant School</v>
          </cell>
          <cell r="C165" t="str">
            <v>Primary</v>
          </cell>
          <cell r="D165" t="str">
            <v>BRIDGE ACADEMY TRUST</v>
          </cell>
          <cell r="E165"/>
          <cell r="F165"/>
          <cell r="G165"/>
          <cell r="H165"/>
          <cell r="I165"/>
          <cell r="J165"/>
          <cell r="K165">
            <v>91156</v>
          </cell>
          <cell r="L165"/>
          <cell r="M165"/>
        </row>
        <row r="166">
          <cell r="A166">
            <v>2840</v>
          </cell>
          <cell r="B166" t="str">
            <v>Ongar Primary School</v>
          </cell>
          <cell r="C166" t="str">
            <v>Primary</v>
          </cell>
          <cell r="D166" t="str">
            <v>BRIDGE ACADEMY TRUST</v>
          </cell>
          <cell r="E166"/>
          <cell r="F166"/>
          <cell r="G166"/>
          <cell r="H166"/>
          <cell r="I166"/>
          <cell r="J166"/>
          <cell r="K166">
            <v>43205</v>
          </cell>
          <cell r="L166"/>
          <cell r="M166"/>
        </row>
        <row r="167">
          <cell r="B167" t="str">
            <v>Osborne Central Funds</v>
          </cell>
          <cell r="C167" t="str">
            <v>Primary</v>
          </cell>
          <cell r="D167" t="str">
            <v>OSBORNE CO-OPERATIVE ACADEMY TRUST</v>
          </cell>
          <cell r="E167"/>
          <cell r="F167"/>
          <cell r="G167"/>
          <cell r="H167"/>
          <cell r="I167"/>
          <cell r="J167"/>
          <cell r="K167">
            <v>4563.4740505371474</v>
          </cell>
          <cell r="L167">
            <v>11078.226660614317</v>
          </cell>
          <cell r="M167">
            <v>9378.7259797246188</v>
          </cell>
        </row>
        <row r="168">
          <cell r="A168">
            <v>5250</v>
          </cell>
          <cell r="B168" t="str">
            <v>Our Lady Immaculate Catholic Primary School</v>
          </cell>
          <cell r="C168" t="str">
            <v>Primary</v>
          </cell>
          <cell r="D168" t="str">
            <v>THE ROSARY TRUST - A CATHOLIC MULTI ACADEMY</v>
          </cell>
          <cell r="E168">
            <v>208766</v>
          </cell>
          <cell r="F168">
            <v>339579</v>
          </cell>
          <cell r="G168">
            <v>344138</v>
          </cell>
          <cell r="H168">
            <v>363939</v>
          </cell>
          <cell r="I168">
            <v>354305</v>
          </cell>
          <cell r="J168">
            <v>157311</v>
          </cell>
          <cell r="K168">
            <v>165144</v>
          </cell>
          <cell r="L168">
            <v>131637</v>
          </cell>
          <cell r="M168">
            <v>118177</v>
          </cell>
        </row>
        <row r="169">
          <cell r="A169">
            <v>3461</v>
          </cell>
          <cell r="B169" t="str">
            <v>Our Lady of Ransom Catholic Primary School</v>
          </cell>
          <cell r="C169" t="str">
            <v>Primary</v>
          </cell>
          <cell r="D169" t="str">
            <v>ASSISI CATHOLIC TRUST</v>
          </cell>
          <cell r="E169"/>
          <cell r="F169"/>
          <cell r="G169"/>
          <cell r="H169"/>
          <cell r="I169"/>
          <cell r="J169"/>
          <cell r="K169">
            <v>88936</v>
          </cell>
          <cell r="L169">
            <v>130368</v>
          </cell>
          <cell r="M169">
            <v>237252</v>
          </cell>
        </row>
        <row r="170">
          <cell r="A170">
            <v>2114</v>
          </cell>
          <cell r="B170" t="str">
            <v>Parkwood Academy</v>
          </cell>
          <cell r="C170" t="str">
            <v>Primary</v>
          </cell>
          <cell r="D170" t="str">
            <v>SOUTH ESSEX ACADEMY TRUST</v>
          </cell>
          <cell r="E170"/>
          <cell r="F170"/>
          <cell r="G170">
            <v>217493</v>
          </cell>
          <cell r="H170">
            <v>122357</v>
          </cell>
          <cell r="I170">
            <v>129207</v>
          </cell>
          <cell r="J170">
            <v>141655</v>
          </cell>
          <cell r="K170">
            <v>155596</v>
          </cell>
          <cell r="L170">
            <v>71323</v>
          </cell>
          <cell r="M170">
            <v>93872</v>
          </cell>
        </row>
        <row r="171">
          <cell r="B171" t="str">
            <v>Passmores Co-Operative Central Funds</v>
          </cell>
          <cell r="C171" t="str">
            <v>Primary</v>
          </cell>
          <cell r="D171" t="str">
            <v>THE PASSMORES CO-OPERATIVE LEARNING COMMUNITY</v>
          </cell>
          <cell r="E171"/>
          <cell r="F171"/>
          <cell r="G171"/>
          <cell r="H171"/>
          <cell r="I171"/>
          <cell r="J171">
            <v>-7303.0485436893196</v>
          </cell>
          <cell r="K171">
            <v>1077.9118217054263</v>
          </cell>
          <cell r="L171">
            <v>3627.0276162790697</v>
          </cell>
          <cell r="M171">
            <v>960.13226744186056</v>
          </cell>
        </row>
        <row r="172">
          <cell r="A172">
            <v>2785</v>
          </cell>
          <cell r="B172" t="str">
            <v>Pear Tree Mead Academy</v>
          </cell>
          <cell r="C172" t="str">
            <v>Primary</v>
          </cell>
          <cell r="D172" t="str">
            <v>PEAR TREE MEAD ACADEMY</v>
          </cell>
          <cell r="E172"/>
          <cell r="F172"/>
          <cell r="G172">
            <v>-27032</v>
          </cell>
          <cell r="H172">
            <v>86337</v>
          </cell>
          <cell r="I172">
            <v>244021</v>
          </cell>
          <cell r="J172">
            <v>191757</v>
          </cell>
          <cell r="K172">
            <v>204984</v>
          </cell>
          <cell r="L172">
            <v>36718</v>
          </cell>
          <cell r="M172">
            <v>59642</v>
          </cell>
        </row>
        <row r="173">
          <cell r="A173">
            <v>2099</v>
          </cell>
          <cell r="B173" t="str">
            <v>Pemberley Academy</v>
          </cell>
          <cell r="C173" t="str">
            <v>Primary</v>
          </cell>
          <cell r="D173" t="str">
            <v>REACH2 ACADEMY TRUST</v>
          </cell>
          <cell r="E173"/>
          <cell r="F173"/>
          <cell r="G173"/>
          <cell r="H173">
            <v>14000</v>
          </cell>
          <cell r="I173">
            <v>67000</v>
          </cell>
          <cell r="J173">
            <v>339000</v>
          </cell>
          <cell r="K173">
            <v>346000</v>
          </cell>
          <cell r="L173">
            <v>409000</v>
          </cell>
          <cell r="M173">
            <v>422000</v>
          </cell>
        </row>
        <row r="174">
          <cell r="A174">
            <v>2629</v>
          </cell>
          <cell r="B174" t="str">
            <v>Perryfields Infant School</v>
          </cell>
          <cell r="C174" t="str">
            <v>Primary</v>
          </cell>
          <cell r="D174" t="str">
            <v>THE CHELMSFORD LEARNING PARTNERSHIP</v>
          </cell>
          <cell r="E174"/>
          <cell r="F174"/>
          <cell r="G174"/>
          <cell r="H174"/>
          <cell r="I174"/>
          <cell r="J174">
            <v>295000</v>
          </cell>
          <cell r="K174">
            <v>247000</v>
          </cell>
          <cell r="L174">
            <v>209000</v>
          </cell>
          <cell r="M174">
            <v>168000</v>
          </cell>
        </row>
        <row r="175">
          <cell r="A175">
            <v>2589</v>
          </cell>
          <cell r="B175" t="str">
            <v>Perryfields Junior School</v>
          </cell>
          <cell r="C175" t="str">
            <v>Primary</v>
          </cell>
          <cell r="D175" t="str">
            <v>PERRYFIELDS ENTERPRISE ACADEMY TRUST</v>
          </cell>
          <cell r="E175"/>
          <cell r="F175"/>
          <cell r="G175"/>
          <cell r="H175"/>
          <cell r="I175">
            <v>275303</v>
          </cell>
          <cell r="J175">
            <v>344955</v>
          </cell>
          <cell r="K175">
            <v>476000</v>
          </cell>
          <cell r="L175">
            <v>478708</v>
          </cell>
          <cell r="M175">
            <v>453826</v>
          </cell>
        </row>
        <row r="176">
          <cell r="A176">
            <v>5233</v>
          </cell>
          <cell r="B176" t="str">
            <v>Plumberow Primary Academy</v>
          </cell>
          <cell r="C176" t="str">
            <v>Primary</v>
          </cell>
          <cell r="D176" t="str">
            <v>ACADEMIES ENTERPRISE TRUST</v>
          </cell>
          <cell r="E176">
            <v>421000</v>
          </cell>
          <cell r="F176">
            <v>597000</v>
          </cell>
          <cell r="G176">
            <v>264000</v>
          </cell>
          <cell r="H176">
            <v>171000</v>
          </cell>
          <cell r="I176">
            <v>229000</v>
          </cell>
          <cell r="J176"/>
          <cell r="K176"/>
          <cell r="L176"/>
          <cell r="M176"/>
        </row>
        <row r="177">
          <cell r="A177">
            <v>2079</v>
          </cell>
          <cell r="B177" t="str">
            <v>Potter Street Academy</v>
          </cell>
          <cell r="C177" t="str">
            <v>Primary</v>
          </cell>
          <cell r="D177" t="str">
            <v>THE PASSMORES CO-OPERATIVE LEARNING COMMUNITY</v>
          </cell>
          <cell r="E177"/>
          <cell r="F177">
            <v>31604</v>
          </cell>
          <cell r="G177">
            <v>55255</v>
          </cell>
          <cell r="H177">
            <v>16867</v>
          </cell>
          <cell r="I177">
            <v>70442</v>
          </cell>
          <cell r="J177">
            <v>132542</v>
          </cell>
          <cell r="K177">
            <v>174521</v>
          </cell>
          <cell r="L177">
            <v>140676</v>
          </cell>
          <cell r="M177">
            <v>88945</v>
          </cell>
        </row>
        <row r="178">
          <cell r="A178">
            <v>2699</v>
          </cell>
          <cell r="B178" t="str">
            <v>Powers Hall Academy</v>
          </cell>
          <cell r="C178" t="str">
            <v>Primary</v>
          </cell>
          <cell r="D178" t="str">
            <v>CONNECTED LEARNING</v>
          </cell>
          <cell r="E178"/>
          <cell r="F178">
            <v>156834</v>
          </cell>
          <cell r="G178">
            <v>291444</v>
          </cell>
          <cell r="H178">
            <v>296922</v>
          </cell>
          <cell r="I178">
            <v>304998</v>
          </cell>
          <cell r="J178">
            <v>339859</v>
          </cell>
          <cell r="K178">
            <v>578846</v>
          </cell>
          <cell r="L178"/>
          <cell r="M178"/>
        </row>
        <row r="179">
          <cell r="A179">
            <v>2092</v>
          </cell>
          <cell r="B179" t="str">
            <v>Purford Green Primary School</v>
          </cell>
          <cell r="C179" t="str">
            <v>Primary</v>
          </cell>
          <cell r="D179" t="str">
            <v>THE PASSMORES CO-OPERATIVE LEARNING COMMUNITY</v>
          </cell>
          <cell r="E179"/>
          <cell r="F179">
            <v>104788</v>
          </cell>
          <cell r="G179">
            <v>127636</v>
          </cell>
          <cell r="H179">
            <v>173390</v>
          </cell>
          <cell r="I179">
            <v>175205</v>
          </cell>
          <cell r="J179">
            <v>129552</v>
          </cell>
          <cell r="K179">
            <v>129552</v>
          </cell>
          <cell r="L179">
            <v>92545</v>
          </cell>
          <cell r="M179">
            <v>70516</v>
          </cell>
        </row>
        <row r="180">
          <cell r="A180">
            <v>2620</v>
          </cell>
          <cell r="B180" t="str">
            <v>Purleigh Community Primary School</v>
          </cell>
          <cell r="C180" t="str">
            <v>Primary</v>
          </cell>
          <cell r="D180" t="str">
            <v>THE EVELEIGH LINK ACADEMY TRUST</v>
          </cell>
          <cell r="E180"/>
          <cell r="F180">
            <v>257834</v>
          </cell>
          <cell r="G180">
            <v>255072</v>
          </cell>
          <cell r="H180">
            <v>244081</v>
          </cell>
          <cell r="I180">
            <v>272613</v>
          </cell>
          <cell r="J180">
            <v>265815</v>
          </cell>
          <cell r="K180">
            <v>220899</v>
          </cell>
          <cell r="L180">
            <v>201711</v>
          </cell>
          <cell r="M180">
            <v>169190</v>
          </cell>
        </row>
        <row r="181">
          <cell r="A181">
            <v>5263</v>
          </cell>
          <cell r="B181" t="str">
            <v>R A Butler Infant School</v>
          </cell>
          <cell r="C181" t="str">
            <v>Primary</v>
          </cell>
          <cell r="D181" t="str">
            <v>SAFFRON ACADEMY TRUST</v>
          </cell>
          <cell r="E181">
            <v>13639</v>
          </cell>
          <cell r="F181">
            <v>53400</v>
          </cell>
          <cell r="G181">
            <v>76602</v>
          </cell>
          <cell r="H181">
            <v>92136</v>
          </cell>
          <cell r="I181">
            <v>85123</v>
          </cell>
          <cell r="J181">
            <v>157884</v>
          </cell>
          <cell r="K181">
            <v>129548</v>
          </cell>
          <cell r="L181">
            <v>95559</v>
          </cell>
          <cell r="M181">
            <v>108526</v>
          </cell>
        </row>
        <row r="182">
          <cell r="A182">
            <v>5264</v>
          </cell>
          <cell r="B182" t="str">
            <v>R A Butler Junior School</v>
          </cell>
          <cell r="C182" t="str">
            <v>Primary</v>
          </cell>
          <cell r="D182" t="str">
            <v>SAFFRON ACADEMY TRUST</v>
          </cell>
          <cell r="E182">
            <v>105132</v>
          </cell>
          <cell r="F182">
            <v>174841</v>
          </cell>
          <cell r="G182">
            <v>154278</v>
          </cell>
          <cell r="H182">
            <v>148449</v>
          </cell>
          <cell r="I182">
            <v>101873</v>
          </cell>
          <cell r="J182">
            <v>145193</v>
          </cell>
          <cell r="K182">
            <v>109580</v>
          </cell>
          <cell r="L182">
            <v>143338</v>
          </cell>
          <cell r="M182">
            <v>177070</v>
          </cell>
        </row>
        <row r="183">
          <cell r="A183">
            <v>2067</v>
          </cell>
          <cell r="B183" t="str">
            <v>Ravens Academy</v>
          </cell>
          <cell r="C183" t="str">
            <v>Primary</v>
          </cell>
          <cell r="D183" t="str">
            <v>ACADEMY TRANSFORMATION TRUST</v>
          </cell>
          <cell r="E183"/>
          <cell r="F183">
            <v>130000</v>
          </cell>
          <cell r="G183">
            <v>-40000</v>
          </cell>
          <cell r="H183">
            <v>-177000</v>
          </cell>
          <cell r="I183">
            <v>50000</v>
          </cell>
          <cell r="J183">
            <v>323000</v>
          </cell>
          <cell r="K183">
            <v>485000</v>
          </cell>
          <cell r="L183"/>
          <cell r="M183"/>
        </row>
        <row r="184">
          <cell r="A184">
            <v>2999</v>
          </cell>
          <cell r="B184" t="str">
            <v>Rayleigh Primary School</v>
          </cell>
          <cell r="C184" t="str">
            <v>Primary</v>
          </cell>
          <cell r="D184" t="str">
            <v>SOUTH ESSEX ALLIANCE MULTI-ACADEMY TRUST</v>
          </cell>
          <cell r="E184"/>
          <cell r="F184">
            <v>455777</v>
          </cell>
          <cell r="G184">
            <v>380754</v>
          </cell>
          <cell r="H184">
            <v>177193</v>
          </cell>
          <cell r="I184">
            <v>469353</v>
          </cell>
          <cell r="J184">
            <v>410000</v>
          </cell>
          <cell r="K184">
            <v>422000</v>
          </cell>
          <cell r="L184">
            <v>373000</v>
          </cell>
          <cell r="M184">
            <v>346000</v>
          </cell>
        </row>
        <row r="185">
          <cell r="B185" t="str">
            <v>Rayleigh Schools Trust - Central Funds</v>
          </cell>
          <cell r="C185" t="str">
            <v>Primary</v>
          </cell>
          <cell r="D185" t="str">
            <v>RAYLEIGH SCHOOLS TRUST</v>
          </cell>
          <cell r="E185"/>
          <cell r="F185"/>
          <cell r="G185"/>
          <cell r="H185"/>
          <cell r="I185"/>
          <cell r="J185"/>
          <cell r="K185"/>
          <cell r="L185"/>
          <cell r="M185">
            <v>3292</v>
          </cell>
        </row>
        <row r="186">
          <cell r="A186">
            <v>2168</v>
          </cell>
          <cell r="B186" t="str">
            <v>Rayne Primary and Nursery School</v>
          </cell>
          <cell r="C186" t="str">
            <v>Primary</v>
          </cell>
          <cell r="D186" t="str">
            <v>ATTAIN ACADEMY PARTNERSHIP</v>
          </cell>
          <cell r="E186"/>
          <cell r="F186"/>
          <cell r="G186"/>
          <cell r="H186"/>
          <cell r="I186"/>
          <cell r="J186">
            <v>58000</v>
          </cell>
          <cell r="K186">
            <v>-15000</v>
          </cell>
          <cell r="L186">
            <v>-77000</v>
          </cell>
          <cell r="M186">
            <v>0</v>
          </cell>
        </row>
        <row r="187">
          <cell r="B187" t="str">
            <v>Reach2 Academy Trust Central Funds</v>
          </cell>
          <cell r="C187" t="str">
            <v>Primary</v>
          </cell>
          <cell r="D187" t="str">
            <v>REACH2 ACADEMY TRUST</v>
          </cell>
          <cell r="E187"/>
          <cell r="F187"/>
          <cell r="G187">
            <v>10568.306570885274</v>
          </cell>
          <cell r="H187">
            <v>207811.00781745193</v>
          </cell>
          <cell r="I187">
            <v>-65839.95351785337</v>
          </cell>
          <cell r="J187">
            <v>-425328.43862243817</v>
          </cell>
          <cell r="K187">
            <v>-583203.99323896051</v>
          </cell>
          <cell r="L187">
            <v>-644600.04225649696</v>
          </cell>
          <cell r="M187">
            <v>-676292.09803507291</v>
          </cell>
        </row>
        <row r="188">
          <cell r="A188">
            <v>2083</v>
          </cell>
          <cell r="B188" t="str">
            <v>Richard De Clare Community Academy</v>
          </cell>
          <cell r="C188" t="str">
            <v>Primary</v>
          </cell>
          <cell r="D188" t="str">
            <v>BRIDGE ACADEMY TRUST</v>
          </cell>
          <cell r="E188"/>
          <cell r="F188"/>
          <cell r="G188"/>
          <cell r="H188"/>
          <cell r="I188">
            <v>67112</v>
          </cell>
          <cell r="J188">
            <v>99264</v>
          </cell>
          <cell r="K188">
            <v>149204</v>
          </cell>
          <cell r="L188">
            <v>125780</v>
          </cell>
          <cell r="M188"/>
        </row>
        <row r="189">
          <cell r="A189">
            <v>2161</v>
          </cell>
          <cell r="B189" t="str">
            <v>Ridgewell Church of England Primary School</v>
          </cell>
          <cell r="C189" t="str">
            <v>Primary</v>
          </cell>
          <cell r="D189" t="str">
            <v>THE DIOCESE OF CHELMSFORD VINE SCHOOLS TRUST</v>
          </cell>
          <cell r="E189"/>
          <cell r="F189"/>
          <cell r="G189"/>
          <cell r="H189"/>
          <cell r="I189">
            <v>119832</v>
          </cell>
          <cell r="J189">
            <v>109891</v>
          </cell>
          <cell r="K189">
            <v>75512</v>
          </cell>
          <cell r="L189">
            <v>20642</v>
          </cell>
          <cell r="M189">
            <v>62146</v>
          </cell>
        </row>
        <row r="190">
          <cell r="A190">
            <v>3205</v>
          </cell>
          <cell r="B190" t="str">
            <v>Rivenhall Church of England Primary School</v>
          </cell>
          <cell r="C190" t="str">
            <v>Primary</v>
          </cell>
          <cell r="D190" t="str">
            <v>THE DIOCESE OF CHELMSFORD VINE SCHOOLS TRUST</v>
          </cell>
          <cell r="E190"/>
          <cell r="F190"/>
          <cell r="G190"/>
          <cell r="H190"/>
          <cell r="I190"/>
          <cell r="J190"/>
          <cell r="K190">
            <v>123805</v>
          </cell>
          <cell r="L190">
            <v>104385</v>
          </cell>
          <cell r="M190">
            <v>-156231</v>
          </cell>
        </row>
        <row r="191">
          <cell r="B191" t="str">
            <v>Robus Multi Academy Trust Central Funds</v>
          </cell>
          <cell r="C191" t="str">
            <v>Primary</v>
          </cell>
          <cell r="D191" t="str">
            <v>ROBUS MULTI ACADEMY TRUST</v>
          </cell>
          <cell r="E191"/>
          <cell r="F191"/>
          <cell r="G191">
            <v>92757</v>
          </cell>
          <cell r="H191">
            <v>42645</v>
          </cell>
          <cell r="I191">
            <v>47229</v>
          </cell>
          <cell r="J191">
            <v>44746</v>
          </cell>
          <cell r="K191">
            <v>44905</v>
          </cell>
          <cell r="L191">
            <v>62085</v>
          </cell>
          <cell r="M191">
            <v>69147</v>
          </cell>
        </row>
        <row r="192">
          <cell r="A192">
            <v>5275</v>
          </cell>
          <cell r="B192" t="str">
            <v>Rochford Primary and Nursery School</v>
          </cell>
          <cell r="C192" t="str">
            <v>Primary</v>
          </cell>
          <cell r="D192" t="str">
            <v>SOUTH EAST ESSEX ACADEMY TRUST</v>
          </cell>
          <cell r="E192"/>
          <cell r="F192">
            <v>133866</v>
          </cell>
          <cell r="G192">
            <v>193032</v>
          </cell>
          <cell r="H192">
            <v>224727</v>
          </cell>
          <cell r="I192">
            <v>257529</v>
          </cell>
          <cell r="J192">
            <v>267483</v>
          </cell>
          <cell r="K192">
            <v>294079</v>
          </cell>
          <cell r="L192">
            <v>298108</v>
          </cell>
          <cell r="M192">
            <v>306286</v>
          </cell>
        </row>
        <row r="193">
          <cell r="A193">
            <v>5208</v>
          </cell>
          <cell r="B193" t="str">
            <v>Rolph Church of England Primary School and Nursery</v>
          </cell>
          <cell r="C193" t="str">
            <v>Primary</v>
          </cell>
          <cell r="D193" t="str">
            <v>THE DIOCESE OF CHELMSFORD VINE SCHOOLS TRUST</v>
          </cell>
          <cell r="E193"/>
          <cell r="F193"/>
          <cell r="G193"/>
          <cell r="H193"/>
          <cell r="I193">
            <v>306435</v>
          </cell>
          <cell r="J193">
            <v>369254</v>
          </cell>
          <cell r="K193">
            <v>454187</v>
          </cell>
          <cell r="L193">
            <v>433252</v>
          </cell>
          <cell r="M193">
            <v>364562</v>
          </cell>
        </row>
        <row r="194">
          <cell r="A194">
            <v>2124</v>
          </cell>
          <cell r="B194" t="str">
            <v>Roseacres Primary School</v>
          </cell>
          <cell r="C194" t="str">
            <v>Primary</v>
          </cell>
          <cell r="D194" t="str">
            <v>THE LEARNING PARTNERSHIP TRUST</v>
          </cell>
          <cell r="E194"/>
          <cell r="F194"/>
          <cell r="G194">
            <v>76079</v>
          </cell>
          <cell r="H194">
            <v>167901</v>
          </cell>
          <cell r="I194">
            <v>299279</v>
          </cell>
          <cell r="J194">
            <v>325754</v>
          </cell>
          <cell r="K194">
            <v>417698</v>
          </cell>
          <cell r="L194">
            <v>8428</v>
          </cell>
          <cell r="M194">
            <v>15849</v>
          </cell>
        </row>
        <row r="195">
          <cell r="A195">
            <v>2182</v>
          </cell>
          <cell r="B195" t="str">
            <v>Roxwell Church of England Primary School</v>
          </cell>
          <cell r="C195" t="str">
            <v>Primary</v>
          </cell>
          <cell r="D195" t="str">
            <v>LIFE EDUCATION TRUST</v>
          </cell>
          <cell r="E195"/>
          <cell r="F195"/>
          <cell r="G195"/>
          <cell r="H195"/>
          <cell r="I195"/>
          <cell r="J195"/>
          <cell r="K195"/>
          <cell r="L195">
            <v>22000</v>
          </cell>
          <cell r="M195">
            <v>-41000</v>
          </cell>
        </row>
        <row r="196">
          <cell r="A196">
            <v>2035</v>
          </cell>
          <cell r="B196" t="str">
            <v>Roydon Primary Academy</v>
          </cell>
          <cell r="C196" t="str">
            <v>Primary</v>
          </cell>
          <cell r="D196" t="str">
            <v>BMAT EDUCATION</v>
          </cell>
          <cell r="E196"/>
          <cell r="F196">
            <v>80433</v>
          </cell>
          <cell r="G196"/>
          <cell r="H196">
            <v>-137000</v>
          </cell>
          <cell r="I196"/>
          <cell r="J196"/>
          <cell r="K196"/>
          <cell r="L196"/>
          <cell r="M196"/>
        </row>
        <row r="197">
          <cell r="A197">
            <v>2901</v>
          </cell>
          <cell r="B197" t="str">
            <v>Runwell Community Primary School</v>
          </cell>
          <cell r="C197" t="str">
            <v>Primary</v>
          </cell>
          <cell r="D197" t="str">
            <v>RUNWELL COMMUNITY PRIMARY SCHOOL ACADEMY TRUST</v>
          </cell>
          <cell r="E197">
            <v>102877</v>
          </cell>
          <cell r="F197">
            <v>133325</v>
          </cell>
          <cell r="G197">
            <v>165863</v>
          </cell>
          <cell r="H197">
            <v>160232</v>
          </cell>
          <cell r="I197">
            <v>127635</v>
          </cell>
          <cell r="J197">
            <v>103313</v>
          </cell>
          <cell r="K197">
            <v>144244</v>
          </cell>
          <cell r="L197">
            <v>210138</v>
          </cell>
          <cell r="M197">
            <v>220754</v>
          </cell>
        </row>
        <row r="198">
          <cell r="A198">
            <v>2147</v>
          </cell>
          <cell r="B198" t="str">
            <v>Ryedene Primary and Nursery School</v>
          </cell>
          <cell r="C198" t="str">
            <v>Primary</v>
          </cell>
          <cell r="D198" t="str">
            <v>LEE CHAPEL MULTI ACADEMY TRUST</v>
          </cell>
          <cell r="E198"/>
          <cell r="F198"/>
          <cell r="G198"/>
          <cell r="H198"/>
          <cell r="I198">
            <v>87821</v>
          </cell>
          <cell r="J198">
            <v>84000</v>
          </cell>
          <cell r="K198">
            <v>-2000</v>
          </cell>
          <cell r="L198">
            <v>137000</v>
          </cell>
          <cell r="M198">
            <v>245000</v>
          </cell>
        </row>
        <row r="199">
          <cell r="B199" t="str">
            <v>Saffron Academy Trust Central Services</v>
          </cell>
          <cell r="C199" t="str">
            <v>Primary</v>
          </cell>
          <cell r="D199" t="str">
            <v>SAFFRON ACADEMY TRUST</v>
          </cell>
          <cell r="E199"/>
          <cell r="F199"/>
          <cell r="G199">
            <v>-873.2416165090284</v>
          </cell>
          <cell r="H199">
            <v>5663.8521066208086</v>
          </cell>
          <cell r="I199">
            <v>7835.2364574376616</v>
          </cell>
          <cell r="J199">
            <v>3445.4686741136475</v>
          </cell>
          <cell r="K199">
            <v>29816.287518212725</v>
          </cell>
          <cell r="L199">
            <v>132703.34090909091</v>
          </cell>
          <cell r="M199">
            <v>138615.36526853428</v>
          </cell>
        </row>
        <row r="200">
          <cell r="A200">
            <v>2138</v>
          </cell>
          <cell r="B200" t="str">
            <v>Shalford Primary School</v>
          </cell>
          <cell r="C200" t="str">
            <v>Primary</v>
          </cell>
          <cell r="D200" t="str">
            <v>THE COMPASS PARTNERSHIP OF SCHOOLS</v>
          </cell>
          <cell r="E200"/>
          <cell r="F200"/>
          <cell r="G200"/>
          <cell r="H200"/>
          <cell r="I200">
            <v>21350</v>
          </cell>
          <cell r="J200">
            <v>-39627</v>
          </cell>
          <cell r="K200">
            <v>-39332</v>
          </cell>
          <cell r="L200"/>
          <cell r="M200"/>
        </row>
        <row r="201">
          <cell r="A201">
            <v>3452</v>
          </cell>
          <cell r="B201" t="str">
            <v>Shenfield St. Mary's Church of England Primary School</v>
          </cell>
          <cell r="C201" t="str">
            <v>Primary</v>
          </cell>
          <cell r="D201" t="str">
            <v>MID ESSEX ANGLICAN ACADEMY TRUST</v>
          </cell>
          <cell r="E201"/>
          <cell r="F201">
            <v>274457</v>
          </cell>
          <cell r="G201">
            <v>292445</v>
          </cell>
          <cell r="H201">
            <v>443662</v>
          </cell>
          <cell r="I201">
            <v>491611</v>
          </cell>
          <cell r="J201">
            <v>429054</v>
          </cell>
          <cell r="K201">
            <v>450224</v>
          </cell>
          <cell r="L201">
            <v>491411</v>
          </cell>
          <cell r="M201">
            <v>514664</v>
          </cell>
        </row>
        <row r="202">
          <cell r="B202" t="str">
            <v>Sigma Trust Central Services</v>
          </cell>
          <cell r="C202" t="str">
            <v>Primary</v>
          </cell>
          <cell r="D202" t="str">
            <v>THE SIGMA TRUST</v>
          </cell>
          <cell r="E202"/>
          <cell r="F202"/>
          <cell r="G202"/>
          <cell r="H202"/>
          <cell r="I202">
            <v>14600.895533920568</v>
          </cell>
          <cell r="J202">
            <v>1639.8692628650904</v>
          </cell>
          <cell r="K202">
            <v>17264.517889372546</v>
          </cell>
          <cell r="L202">
            <v>32326.279157261099</v>
          </cell>
          <cell r="M202">
            <v>60284.14221218961</v>
          </cell>
        </row>
        <row r="203">
          <cell r="A203">
            <v>2164</v>
          </cell>
          <cell r="B203" t="str">
            <v>Silver End Academy</v>
          </cell>
          <cell r="C203" t="str">
            <v>Primary</v>
          </cell>
          <cell r="D203" t="str">
            <v>CONNECTED LEARNING</v>
          </cell>
          <cell r="E203"/>
          <cell r="F203"/>
          <cell r="G203"/>
          <cell r="H203"/>
          <cell r="I203"/>
          <cell r="J203">
            <v>157359</v>
          </cell>
          <cell r="K203">
            <v>-17577</v>
          </cell>
          <cell r="L203"/>
          <cell r="M203"/>
        </row>
        <row r="204">
          <cell r="A204">
            <v>2139</v>
          </cell>
          <cell r="B204" t="str">
            <v>Sir Martin Frobisher Academy</v>
          </cell>
          <cell r="C204" t="str">
            <v>Primary</v>
          </cell>
          <cell r="D204" t="str">
            <v>REACH2 ACADEMY TRUST</v>
          </cell>
          <cell r="E204"/>
          <cell r="F204"/>
          <cell r="G204"/>
          <cell r="H204"/>
          <cell r="I204">
            <v>129000</v>
          </cell>
          <cell r="J204">
            <v>124000</v>
          </cell>
          <cell r="K204">
            <v>80000</v>
          </cell>
          <cell r="L204">
            <v>66000</v>
          </cell>
          <cell r="M204">
            <v>42000</v>
          </cell>
        </row>
        <row r="205">
          <cell r="A205">
            <v>5222</v>
          </cell>
          <cell r="B205" t="str">
            <v>South Benfleet Primary School</v>
          </cell>
          <cell r="C205" t="str">
            <v>Primary</v>
          </cell>
          <cell r="D205" t="str">
            <v>SOUTH BENFLEET PRIMARY SCHOOL</v>
          </cell>
          <cell r="E205">
            <v>477732</v>
          </cell>
          <cell r="F205">
            <v>674565</v>
          </cell>
          <cell r="G205">
            <v>724727</v>
          </cell>
          <cell r="H205">
            <v>803601</v>
          </cell>
          <cell r="I205">
            <v>876686</v>
          </cell>
          <cell r="J205">
            <v>790746</v>
          </cell>
          <cell r="K205">
            <v>814286</v>
          </cell>
          <cell r="L205">
            <v>763808</v>
          </cell>
          <cell r="M205">
            <v>813516</v>
          </cell>
        </row>
        <row r="206">
          <cell r="B206" t="str">
            <v>South East Essex Academy Trust Central Fund</v>
          </cell>
          <cell r="C206" t="str">
            <v>Primary</v>
          </cell>
          <cell r="D206" t="str">
            <v>SOUTH EAST ESSEX ACADEMY TRUST</v>
          </cell>
          <cell r="E206"/>
          <cell r="F206">
            <v>5003.1051295073639</v>
          </cell>
          <cell r="G206">
            <v>7396.9589403973496</v>
          </cell>
          <cell r="H206">
            <v>14875.271523178806</v>
          </cell>
          <cell r="I206">
            <v>15443.133774834434</v>
          </cell>
          <cell r="J206">
            <v>3934.2437086092709</v>
          </cell>
          <cell r="K206">
            <v>5625.8463576158929</v>
          </cell>
          <cell r="L206">
            <v>6821.260927152317</v>
          </cell>
          <cell r="M206">
            <v>13349.372185430462</v>
          </cell>
        </row>
        <row r="207">
          <cell r="B207" t="str">
            <v>South Essex Academy Trust Central Funds</v>
          </cell>
          <cell r="C207" t="str">
            <v>Primary</v>
          </cell>
          <cell r="D207" t="str">
            <v>SOUTH ESSEX ACADEMY TRUST</v>
          </cell>
          <cell r="E207"/>
          <cell r="F207"/>
          <cell r="G207">
            <v>26457</v>
          </cell>
          <cell r="H207">
            <v>6758</v>
          </cell>
          <cell r="I207">
            <v>32279</v>
          </cell>
          <cell r="J207">
            <v>19269</v>
          </cell>
          <cell r="K207">
            <v>7677</v>
          </cell>
          <cell r="L207">
            <v>-2897</v>
          </cell>
          <cell r="M207">
            <v>-3609</v>
          </cell>
        </row>
        <row r="208">
          <cell r="B208" t="str">
            <v>South Essex Alliance Multi-Academy Trust Central Services</v>
          </cell>
          <cell r="C208" t="str">
            <v>Primary</v>
          </cell>
          <cell r="D208" t="str">
            <v>SOUTH ESSEX ALLIANCE MULTI-ACADEMY TRUST</v>
          </cell>
          <cell r="E208"/>
          <cell r="F208"/>
          <cell r="G208"/>
          <cell r="H208"/>
          <cell r="I208"/>
          <cell r="J208"/>
          <cell r="K208"/>
          <cell r="L208"/>
          <cell r="M208">
            <v>104000</v>
          </cell>
        </row>
        <row r="209">
          <cell r="A209">
            <v>2095</v>
          </cell>
          <cell r="B209" t="str">
            <v>Southminster Church of England Primary School</v>
          </cell>
          <cell r="C209" t="str">
            <v>Primary</v>
          </cell>
          <cell r="D209" t="str">
            <v>THE DIOCESE OF CHELMSFORD VINE SCHOOLS TRUST</v>
          </cell>
          <cell r="E209"/>
          <cell r="F209">
            <v>206524</v>
          </cell>
          <cell r="G209">
            <v>256059</v>
          </cell>
          <cell r="H209">
            <v>446502</v>
          </cell>
          <cell r="I209">
            <v>361046</v>
          </cell>
          <cell r="J209">
            <v>361489</v>
          </cell>
          <cell r="K209">
            <v>181295</v>
          </cell>
          <cell r="L209">
            <v>152712</v>
          </cell>
          <cell r="M209">
            <v>155905</v>
          </cell>
        </row>
        <row r="210">
          <cell r="A210">
            <v>5234</v>
          </cell>
          <cell r="B210" t="str">
            <v>St Alban's Catholic Academy</v>
          </cell>
          <cell r="C210" t="str">
            <v>Primary</v>
          </cell>
          <cell r="D210" t="str">
            <v>OUR LADY OF FATIMA CATHOLIC MULTI ACADEMY TRUST</v>
          </cell>
          <cell r="E210">
            <v>316987</v>
          </cell>
          <cell r="F210">
            <v>289995</v>
          </cell>
          <cell r="G210">
            <v>353717</v>
          </cell>
          <cell r="H210">
            <v>298680</v>
          </cell>
          <cell r="I210">
            <v>290216</v>
          </cell>
          <cell r="J210">
            <v>148435</v>
          </cell>
          <cell r="K210">
            <v>300866</v>
          </cell>
          <cell r="L210">
            <v>250461</v>
          </cell>
          <cell r="M210">
            <v>191122</v>
          </cell>
        </row>
        <row r="211">
          <cell r="A211">
            <v>3010</v>
          </cell>
          <cell r="B211" t="str">
            <v>St Andrew's Church of England Primary School, Great Yeldham</v>
          </cell>
          <cell r="C211" t="str">
            <v>Primary</v>
          </cell>
          <cell r="D211" t="str">
            <v>THE DIOCESE OF CHELMSFORD VINE SCHOOLS TRUST</v>
          </cell>
          <cell r="E211"/>
          <cell r="F211"/>
          <cell r="G211"/>
          <cell r="H211"/>
          <cell r="I211">
            <v>190499</v>
          </cell>
          <cell r="J211">
            <v>266534</v>
          </cell>
          <cell r="K211">
            <v>254051</v>
          </cell>
          <cell r="L211">
            <v>299197</v>
          </cell>
          <cell r="M211">
            <v>218779</v>
          </cell>
        </row>
        <row r="212">
          <cell r="A212">
            <v>3303</v>
          </cell>
          <cell r="B212" t="str">
            <v>St Andrew's Church of England Primary School, Halstead</v>
          </cell>
          <cell r="C212" t="str">
            <v>Primary</v>
          </cell>
          <cell r="D212" t="str">
            <v>ALL SAINTS ACADEMY TRUST</v>
          </cell>
          <cell r="E212"/>
          <cell r="F212"/>
          <cell r="G212"/>
          <cell r="H212"/>
          <cell r="I212"/>
          <cell r="J212">
            <v>284863</v>
          </cell>
          <cell r="K212">
            <v>231218</v>
          </cell>
          <cell r="L212">
            <v>284700</v>
          </cell>
          <cell r="M212">
            <v>322309</v>
          </cell>
        </row>
        <row r="213">
          <cell r="A213">
            <v>2106</v>
          </cell>
          <cell r="B213" t="str">
            <v>St Cedd's Church of England Primary School</v>
          </cell>
          <cell r="C213" t="str">
            <v>Primary</v>
          </cell>
          <cell r="D213" t="str">
            <v>THE DIOCESE OF CHELMSFORD VINE SCHOOLS TRUST</v>
          </cell>
          <cell r="E213"/>
          <cell r="F213">
            <v>115048</v>
          </cell>
          <cell r="G213">
            <v>253674</v>
          </cell>
          <cell r="H213">
            <v>313165</v>
          </cell>
          <cell r="I213">
            <v>289273</v>
          </cell>
          <cell r="J213">
            <v>281270</v>
          </cell>
          <cell r="K213">
            <v>171224</v>
          </cell>
          <cell r="L213">
            <v>137183</v>
          </cell>
          <cell r="M213">
            <v>78830</v>
          </cell>
        </row>
        <row r="214">
          <cell r="A214">
            <v>2060</v>
          </cell>
          <cell r="B214" t="str">
            <v>St Clare's Catholic Primary School</v>
          </cell>
          <cell r="C214" t="str">
            <v>Primary</v>
          </cell>
          <cell r="D214" t="str">
            <v>THE ROSARY TRUST - A CATHOLIC MULTI ACADEMY</v>
          </cell>
          <cell r="E214"/>
          <cell r="F214">
            <v>249392</v>
          </cell>
          <cell r="G214">
            <v>478978</v>
          </cell>
          <cell r="H214">
            <v>286212</v>
          </cell>
          <cell r="I214">
            <v>236032</v>
          </cell>
          <cell r="J214">
            <v>236727</v>
          </cell>
          <cell r="K214">
            <v>268666</v>
          </cell>
          <cell r="L214">
            <v>208134</v>
          </cell>
          <cell r="M214">
            <v>201721</v>
          </cell>
        </row>
        <row r="215">
          <cell r="A215">
            <v>5253</v>
          </cell>
          <cell r="B215" t="str">
            <v>St Helen's Catholic Junior School</v>
          </cell>
          <cell r="C215" t="str">
            <v>Primary</v>
          </cell>
          <cell r="D215" t="str">
            <v>ST HELEN'S CATHOLIC JUNIOR SCHOOL ACADEMY</v>
          </cell>
          <cell r="E215">
            <v>222203</v>
          </cell>
          <cell r="F215">
            <v>153805</v>
          </cell>
          <cell r="G215">
            <v>618872</v>
          </cell>
          <cell r="H215">
            <v>498048</v>
          </cell>
          <cell r="I215">
            <v>469937</v>
          </cell>
          <cell r="J215">
            <v>519585</v>
          </cell>
          <cell r="K215">
            <v>136531</v>
          </cell>
          <cell r="L215">
            <v>74424</v>
          </cell>
          <cell r="M215">
            <v>167269</v>
          </cell>
        </row>
        <row r="216">
          <cell r="A216">
            <v>2149</v>
          </cell>
          <cell r="B216" t="str">
            <v>St James' Church of England Primary School - Colchester</v>
          </cell>
          <cell r="C216" t="str">
            <v>Primary</v>
          </cell>
          <cell r="D216" t="str">
            <v>THE DIOCESE OF CHELMSFORD VINE SCHOOLS TRUST</v>
          </cell>
          <cell r="E216"/>
          <cell r="F216"/>
          <cell r="G216"/>
          <cell r="H216"/>
          <cell r="I216">
            <v>395489</v>
          </cell>
          <cell r="J216">
            <v>298886</v>
          </cell>
          <cell r="K216">
            <v>342423</v>
          </cell>
          <cell r="L216">
            <v>378164</v>
          </cell>
          <cell r="M216">
            <v>567171</v>
          </cell>
        </row>
        <row r="217">
          <cell r="A217">
            <v>2121</v>
          </cell>
          <cell r="B217" t="str">
            <v>St James Church of England Primary School - Harlow</v>
          </cell>
          <cell r="C217" t="str">
            <v>Primary</v>
          </cell>
          <cell r="D217" t="str">
            <v>THE DIOCESE OF CHELMSFORD VINE SCHOOLS TRUST</v>
          </cell>
          <cell r="E217"/>
          <cell r="F217"/>
          <cell r="G217"/>
          <cell r="H217"/>
          <cell r="I217">
            <v>239831</v>
          </cell>
          <cell r="J217">
            <v>289914</v>
          </cell>
          <cell r="K217">
            <v>311554</v>
          </cell>
          <cell r="L217">
            <v>359815</v>
          </cell>
          <cell r="M217">
            <v>322575</v>
          </cell>
        </row>
        <row r="218">
          <cell r="A218">
            <v>3122</v>
          </cell>
          <cell r="B218" t="str">
            <v>St John's Church of England Voluntary Controlled Primary School, Buckhurst Hill</v>
          </cell>
          <cell r="C218" t="str">
            <v>Primary</v>
          </cell>
          <cell r="D218" t="str">
            <v>EPPING FOREST SCHOOLS PARTNERSHIP TRUST</v>
          </cell>
          <cell r="E218"/>
          <cell r="F218"/>
          <cell r="G218"/>
          <cell r="H218"/>
          <cell r="I218"/>
          <cell r="J218">
            <v>153224</v>
          </cell>
          <cell r="K218">
            <v>273849</v>
          </cell>
          <cell r="L218">
            <v>366902</v>
          </cell>
          <cell r="M218">
            <v>432799</v>
          </cell>
        </row>
        <row r="219">
          <cell r="A219">
            <v>3411</v>
          </cell>
          <cell r="B219" t="str">
            <v>St Joseph's Catholic Primary School</v>
          </cell>
          <cell r="C219" t="str">
            <v>Primary</v>
          </cell>
          <cell r="D219" t="str">
            <v>ASSISI CATHOLIC TRUST</v>
          </cell>
          <cell r="E219"/>
          <cell r="F219"/>
          <cell r="G219"/>
          <cell r="H219"/>
          <cell r="I219"/>
          <cell r="J219"/>
          <cell r="K219">
            <v>167296</v>
          </cell>
          <cell r="L219">
            <v>198983</v>
          </cell>
          <cell r="M219">
            <v>208116</v>
          </cell>
        </row>
        <row r="220">
          <cell r="A220">
            <v>3302</v>
          </cell>
          <cell r="B220" t="str">
            <v>St Joseph's Catholic Primary School</v>
          </cell>
          <cell r="C220" t="str">
            <v>Primary</v>
          </cell>
          <cell r="D220" t="str">
            <v>THE ROSARY TRUST - A CATHOLIC MULTI ACADEMY</v>
          </cell>
          <cell r="E220"/>
          <cell r="F220"/>
          <cell r="G220"/>
          <cell r="H220"/>
          <cell r="I220"/>
          <cell r="J220"/>
          <cell r="K220"/>
          <cell r="L220"/>
          <cell r="M220">
            <v>112434</v>
          </cell>
        </row>
        <row r="221">
          <cell r="A221">
            <v>2046</v>
          </cell>
          <cell r="B221" t="str">
            <v>St Luke's Catholic Academy</v>
          </cell>
          <cell r="C221" t="str">
            <v>Primary</v>
          </cell>
          <cell r="D221" t="str">
            <v>OUR LADY OF FATIMA CATHOLIC MULTI ACADEMY TRUST</v>
          </cell>
          <cell r="E221">
            <v>90335</v>
          </cell>
          <cell r="F221">
            <v>105590</v>
          </cell>
          <cell r="G221">
            <v>305303</v>
          </cell>
          <cell r="H221">
            <v>293709</v>
          </cell>
          <cell r="I221">
            <v>199384</v>
          </cell>
          <cell r="J221">
            <v>43488</v>
          </cell>
          <cell r="K221">
            <v>-2897</v>
          </cell>
          <cell r="L221">
            <v>-86179</v>
          </cell>
          <cell r="M221">
            <v>-97880</v>
          </cell>
        </row>
        <row r="222">
          <cell r="A222">
            <v>3401</v>
          </cell>
          <cell r="B222" t="str">
            <v>St Margaret's Church of England Academy, Bowers Gifford</v>
          </cell>
          <cell r="C222" t="str">
            <v>Primary</v>
          </cell>
          <cell r="D222" t="str">
            <v>THE DIOCESE OF CHELMSFORD VINE SCHOOLS TRUST</v>
          </cell>
          <cell r="E222"/>
          <cell r="F222"/>
          <cell r="G222"/>
          <cell r="H222"/>
          <cell r="I222">
            <v>288871</v>
          </cell>
          <cell r="J222">
            <v>332158</v>
          </cell>
          <cell r="K222">
            <v>268205</v>
          </cell>
          <cell r="L222">
            <v>206271</v>
          </cell>
          <cell r="M222">
            <v>300739</v>
          </cell>
        </row>
        <row r="223">
          <cell r="A223">
            <v>2186</v>
          </cell>
          <cell r="B223" t="str">
            <v>St Mary's Church of England Primary School</v>
          </cell>
          <cell r="C223" t="str">
            <v>Primary</v>
          </cell>
          <cell r="D223" t="str">
            <v>BERLESDUNA ACADEMY TRUST</v>
          </cell>
          <cell r="E223"/>
          <cell r="F223"/>
          <cell r="G223"/>
          <cell r="H223"/>
          <cell r="I223"/>
          <cell r="J223"/>
          <cell r="K223"/>
          <cell r="L223">
            <v>-18274</v>
          </cell>
          <cell r="M223">
            <v>-53931</v>
          </cell>
        </row>
        <row r="224">
          <cell r="A224">
            <v>3232</v>
          </cell>
          <cell r="B224" t="str">
            <v>St Nicholas Church of England Primary School, Tillingham</v>
          </cell>
          <cell r="C224" t="str">
            <v>Primary</v>
          </cell>
          <cell r="D224" t="str">
            <v>THE DIOCESE OF CHELMSFORD VINE SCHOOLS TRUST</v>
          </cell>
          <cell r="E224"/>
          <cell r="F224"/>
          <cell r="G224"/>
          <cell r="H224"/>
          <cell r="I224"/>
          <cell r="J224"/>
          <cell r="K224"/>
          <cell r="L224">
            <v>110173</v>
          </cell>
          <cell r="M224">
            <v>-15856</v>
          </cell>
        </row>
        <row r="225">
          <cell r="A225">
            <v>2137</v>
          </cell>
          <cell r="B225" t="str">
            <v>St Osyth Church of England Primary School</v>
          </cell>
          <cell r="C225" t="str">
            <v>Primary</v>
          </cell>
          <cell r="D225" t="str">
            <v>THE DIOCESE OF CHELMSFORD VINE SCHOOLS TRUST</v>
          </cell>
          <cell r="E225"/>
          <cell r="F225"/>
          <cell r="G225"/>
          <cell r="H225">
            <v>175078</v>
          </cell>
          <cell r="I225">
            <v>252629</v>
          </cell>
          <cell r="J225">
            <v>376604</v>
          </cell>
          <cell r="K225">
            <v>442111</v>
          </cell>
          <cell r="L225">
            <v>494901</v>
          </cell>
          <cell r="M225">
            <v>599032</v>
          </cell>
        </row>
        <row r="226">
          <cell r="A226">
            <v>3471</v>
          </cell>
          <cell r="B226" t="str">
            <v>St Peter's Catholic Primary School</v>
          </cell>
          <cell r="C226" t="str">
            <v>Primary</v>
          </cell>
          <cell r="D226" t="str">
            <v>CHRISTUS CATHOLIC TRUST</v>
          </cell>
          <cell r="E226"/>
          <cell r="F226"/>
          <cell r="G226"/>
          <cell r="H226"/>
          <cell r="I226"/>
          <cell r="J226"/>
          <cell r="K226"/>
          <cell r="L226">
            <v>233131</v>
          </cell>
          <cell r="M226">
            <v>330378</v>
          </cell>
        </row>
        <row r="227">
          <cell r="A227">
            <v>3770</v>
          </cell>
          <cell r="B227" t="str">
            <v>St Pius X Catholic Primary School</v>
          </cell>
          <cell r="C227" t="str">
            <v>Primary</v>
          </cell>
          <cell r="D227" t="str">
            <v>THE ROSARY TRUST - A CATHOLIC MULTI ACADEMY</v>
          </cell>
          <cell r="E227"/>
          <cell r="F227"/>
          <cell r="G227"/>
          <cell r="H227"/>
          <cell r="I227"/>
          <cell r="J227"/>
          <cell r="K227"/>
          <cell r="L227">
            <v>118334</v>
          </cell>
          <cell r="M227">
            <v>121195</v>
          </cell>
        </row>
        <row r="228">
          <cell r="A228">
            <v>3467</v>
          </cell>
          <cell r="B228" t="str">
            <v>St Teresa's Catholic Primary School</v>
          </cell>
          <cell r="C228" t="str">
            <v>Primary</v>
          </cell>
          <cell r="D228" t="str">
            <v>ASSISI CATHOLIC TRUST</v>
          </cell>
          <cell r="E228"/>
          <cell r="F228"/>
          <cell r="G228"/>
          <cell r="H228"/>
          <cell r="I228"/>
          <cell r="J228"/>
          <cell r="K228">
            <v>24541</v>
          </cell>
          <cell r="L228">
            <v>-24055</v>
          </cell>
          <cell r="M228">
            <v>11864</v>
          </cell>
        </row>
        <row r="229">
          <cell r="A229">
            <v>2091</v>
          </cell>
          <cell r="B229" t="str">
            <v>St Teresa's Catholic Primary School, Basildon</v>
          </cell>
          <cell r="C229" t="str">
            <v>Primary</v>
          </cell>
          <cell r="D229" t="str">
            <v>CHRISTUS CATHOLIC TRUST</v>
          </cell>
          <cell r="E229"/>
          <cell r="F229">
            <v>175511</v>
          </cell>
          <cell r="G229">
            <v>422195</v>
          </cell>
          <cell r="H229">
            <v>164760</v>
          </cell>
          <cell r="I229">
            <v>214787</v>
          </cell>
          <cell r="J229">
            <v>215145</v>
          </cell>
          <cell r="K229">
            <v>30151</v>
          </cell>
          <cell r="L229">
            <v>197157</v>
          </cell>
          <cell r="M229">
            <v>309130</v>
          </cell>
        </row>
        <row r="230">
          <cell r="A230">
            <v>3321</v>
          </cell>
          <cell r="B230" t="str">
            <v>St Teresa's Catholic Primary School, Colchester</v>
          </cell>
          <cell r="C230" t="str">
            <v>Primary</v>
          </cell>
          <cell r="D230" t="str">
            <v>THE ROSARY TRUST - A CATHOLIC MULTI ACADEMY</v>
          </cell>
          <cell r="E230">
            <v>113054</v>
          </cell>
          <cell r="F230">
            <v>151443</v>
          </cell>
          <cell r="G230">
            <v>146798</v>
          </cell>
          <cell r="H230">
            <v>297008</v>
          </cell>
          <cell r="I230">
            <v>324524</v>
          </cell>
          <cell r="J230">
            <v>92154</v>
          </cell>
          <cell r="K230">
            <v>91857</v>
          </cell>
          <cell r="L230">
            <v>126061</v>
          </cell>
          <cell r="M230">
            <v>128168</v>
          </cell>
        </row>
        <row r="231">
          <cell r="A231">
            <v>5223</v>
          </cell>
          <cell r="B231" t="str">
            <v>St Thomas More Catholic Primary School, Saffron Walden</v>
          </cell>
          <cell r="C231" t="str">
            <v>Primary</v>
          </cell>
          <cell r="D231" t="str">
            <v>ST. THOMAS MORE CATHOLIC PRIMARY SCHOOL</v>
          </cell>
          <cell r="E231">
            <v>63725</v>
          </cell>
          <cell r="F231">
            <v>267903</v>
          </cell>
          <cell r="G231">
            <v>246376</v>
          </cell>
          <cell r="H231">
            <v>211108</v>
          </cell>
          <cell r="I231">
            <v>211006</v>
          </cell>
          <cell r="J231">
            <v>12800</v>
          </cell>
          <cell r="K231">
            <v>29158</v>
          </cell>
          <cell r="L231">
            <v>10529</v>
          </cell>
          <cell r="M231">
            <v>3774</v>
          </cell>
        </row>
        <row r="232">
          <cell r="A232">
            <v>3824</v>
          </cell>
          <cell r="B232" t="str">
            <v>St Thomas More's Catholic Primary School, Colchester</v>
          </cell>
          <cell r="C232" t="str">
            <v>Primary</v>
          </cell>
          <cell r="D232" t="str">
            <v>THE ROSARY TRUST - A CATHOLIC MULTI ACADEMY</v>
          </cell>
          <cell r="E232">
            <v>360935</v>
          </cell>
          <cell r="F232">
            <v>389440</v>
          </cell>
          <cell r="G232">
            <v>720674</v>
          </cell>
          <cell r="H232">
            <v>398967</v>
          </cell>
          <cell r="I232">
            <v>455274</v>
          </cell>
          <cell r="J232">
            <v>503827</v>
          </cell>
          <cell r="K232">
            <v>472040</v>
          </cell>
          <cell r="L232">
            <v>538596</v>
          </cell>
          <cell r="M232">
            <v>575333</v>
          </cell>
        </row>
        <row r="233">
          <cell r="A233">
            <v>2119</v>
          </cell>
          <cell r="B233" t="str">
            <v>Stambridge Primary School</v>
          </cell>
          <cell r="C233" t="str">
            <v>Primary</v>
          </cell>
          <cell r="D233" t="str">
            <v>HEARTS ACADEMY TRUST</v>
          </cell>
          <cell r="E233"/>
          <cell r="F233"/>
          <cell r="G233">
            <v>46080</v>
          </cell>
          <cell r="H233">
            <v>3621</v>
          </cell>
          <cell r="I233">
            <v>-63842</v>
          </cell>
          <cell r="J233">
            <v>-69751</v>
          </cell>
          <cell r="K233">
            <v>-25959</v>
          </cell>
          <cell r="L233">
            <v>18904</v>
          </cell>
          <cell r="M233">
            <v>91491</v>
          </cell>
        </row>
        <row r="234">
          <cell r="A234">
            <v>2163</v>
          </cell>
          <cell r="B234" t="str">
            <v>Stapleford Abbotts Primary School</v>
          </cell>
          <cell r="C234" t="str">
            <v>Primary</v>
          </cell>
          <cell r="D234" t="str">
            <v>THE KEMNAL ACADEMIES TRUST</v>
          </cell>
          <cell r="E234"/>
          <cell r="F234"/>
          <cell r="G234"/>
          <cell r="H234"/>
          <cell r="I234">
            <v>-9000</v>
          </cell>
          <cell r="J234">
            <v>-81000</v>
          </cell>
          <cell r="K234">
            <v>-134000</v>
          </cell>
          <cell r="L234">
            <v>-276000</v>
          </cell>
          <cell r="M234">
            <v>7000</v>
          </cell>
        </row>
        <row r="235">
          <cell r="A235">
            <v>3841</v>
          </cell>
          <cell r="B235" t="str">
            <v>Staples Road Primary School</v>
          </cell>
          <cell r="C235" t="str">
            <v>Primary</v>
          </cell>
          <cell r="D235" t="str">
            <v>EPPING FOREST SCHOOLS PARTNERSHIP TRUST</v>
          </cell>
          <cell r="E235"/>
          <cell r="F235"/>
          <cell r="G235"/>
          <cell r="H235"/>
          <cell r="I235"/>
          <cell r="J235">
            <v>417782</v>
          </cell>
          <cell r="K235">
            <v>227957</v>
          </cell>
          <cell r="L235">
            <v>305528</v>
          </cell>
          <cell r="M235">
            <v>431967</v>
          </cell>
        </row>
        <row r="236">
          <cell r="A236">
            <v>2172</v>
          </cell>
          <cell r="B236" t="str">
            <v>Steeple Bumpstead Primary School</v>
          </cell>
          <cell r="C236" t="str">
            <v>Primary</v>
          </cell>
          <cell r="D236" t="str">
            <v>UNITY SCHOOLS PARTNERSHIP</v>
          </cell>
          <cell r="E236"/>
          <cell r="F236"/>
          <cell r="G236"/>
          <cell r="H236"/>
          <cell r="I236"/>
          <cell r="J236">
            <v>14000</v>
          </cell>
          <cell r="K236">
            <v>56000</v>
          </cell>
          <cell r="L236"/>
          <cell r="M236"/>
        </row>
        <row r="237">
          <cell r="A237">
            <v>3460</v>
          </cell>
          <cell r="B237" t="str">
            <v>Stisted Church of England Primary Academy</v>
          </cell>
          <cell r="C237" t="str">
            <v>Primary</v>
          </cell>
          <cell r="D237" t="str">
            <v>CANONIUM LEARNING TRUST</v>
          </cell>
          <cell r="E237">
            <v>110695</v>
          </cell>
          <cell r="F237">
            <v>105681</v>
          </cell>
          <cell r="G237">
            <v>126327</v>
          </cell>
          <cell r="H237">
            <v>62314</v>
          </cell>
          <cell r="I237">
            <v>142394</v>
          </cell>
          <cell r="J237">
            <v>114338</v>
          </cell>
          <cell r="K237">
            <v>158517</v>
          </cell>
          <cell r="L237">
            <v>182136</v>
          </cell>
          <cell r="M237">
            <v>206208</v>
          </cell>
        </row>
        <row r="238">
          <cell r="A238">
            <v>2133</v>
          </cell>
          <cell r="B238" t="str">
            <v>Takeley Primary School</v>
          </cell>
          <cell r="C238" t="str">
            <v>Primary</v>
          </cell>
          <cell r="D238" t="str">
            <v>THE LEARNING PARTNERSHIP TRUST</v>
          </cell>
          <cell r="E238"/>
          <cell r="F238"/>
          <cell r="G238"/>
          <cell r="H238">
            <v>141087</v>
          </cell>
          <cell r="I238">
            <v>107157</v>
          </cell>
          <cell r="J238">
            <v>279220</v>
          </cell>
          <cell r="K238">
            <v>208312</v>
          </cell>
          <cell r="L238">
            <v>13270</v>
          </cell>
          <cell r="M238">
            <v>17526</v>
          </cell>
        </row>
        <row r="239">
          <cell r="A239">
            <v>2665</v>
          </cell>
          <cell r="B239" t="str">
            <v>Tany's Dell Primary School and Nursery</v>
          </cell>
          <cell r="C239" t="str">
            <v>Primary</v>
          </cell>
          <cell r="D239" t="str">
            <v>TEMPLEFIELDS MULTI-ACADEMY TRUST</v>
          </cell>
          <cell r="E239"/>
          <cell r="F239"/>
          <cell r="G239"/>
          <cell r="H239"/>
          <cell r="I239"/>
          <cell r="J239">
            <v>271859</v>
          </cell>
          <cell r="K239">
            <v>330894</v>
          </cell>
          <cell r="L239">
            <v>156074</v>
          </cell>
          <cell r="M239">
            <v>111759</v>
          </cell>
        </row>
        <row r="240">
          <cell r="A240">
            <v>2126</v>
          </cell>
          <cell r="B240" t="str">
            <v>Templars Academy</v>
          </cell>
          <cell r="C240" t="str">
            <v>Primary</v>
          </cell>
          <cell r="D240" t="str">
            <v>CONNECTED LEARNING</v>
          </cell>
          <cell r="E240"/>
          <cell r="F240"/>
          <cell r="G240"/>
          <cell r="H240">
            <v>96025</v>
          </cell>
          <cell r="I240">
            <v>73202</v>
          </cell>
          <cell r="J240">
            <v>126470</v>
          </cell>
          <cell r="K240">
            <v>131248</v>
          </cell>
          <cell r="L240"/>
          <cell r="M240"/>
        </row>
        <row r="241">
          <cell r="B241" t="str">
            <v>Templefields Multi-Academy Trust - Central Funds</v>
          </cell>
          <cell r="C241" t="str">
            <v>Primary</v>
          </cell>
          <cell r="D241" t="str">
            <v>TEMPLEFIELDS MULTI-ACADEMY TRUST</v>
          </cell>
          <cell r="E241"/>
          <cell r="F241"/>
          <cell r="G241"/>
          <cell r="H241"/>
          <cell r="I241"/>
          <cell r="J241">
            <v>-17369</v>
          </cell>
          <cell r="K241">
            <v>-27984</v>
          </cell>
          <cell r="L241">
            <v>-23446</v>
          </cell>
          <cell r="M241">
            <v>5633</v>
          </cell>
        </row>
        <row r="242">
          <cell r="A242">
            <v>2483</v>
          </cell>
          <cell r="B242" t="str">
            <v>The Alderton Infant School</v>
          </cell>
          <cell r="C242" t="str">
            <v>Primary</v>
          </cell>
          <cell r="D242" t="str">
            <v>EPPING FOREST SCHOOLS PARTNERSHIP TRUST</v>
          </cell>
          <cell r="E242"/>
          <cell r="F242"/>
          <cell r="G242"/>
          <cell r="H242"/>
          <cell r="I242"/>
          <cell r="J242"/>
          <cell r="K242">
            <v>273182</v>
          </cell>
          <cell r="L242">
            <v>328388</v>
          </cell>
          <cell r="M242">
            <v>303683</v>
          </cell>
        </row>
        <row r="243">
          <cell r="A243">
            <v>2175</v>
          </cell>
          <cell r="B243" t="str">
            <v>The Alderton Junior School</v>
          </cell>
          <cell r="C243" t="str">
            <v>Primary</v>
          </cell>
          <cell r="D243" t="str">
            <v>EPPING FOREST SCHOOLS PARTNERSHIP TRUST</v>
          </cell>
          <cell r="E243"/>
          <cell r="F243"/>
          <cell r="G243"/>
          <cell r="H243"/>
          <cell r="I243"/>
          <cell r="J243"/>
          <cell r="K243">
            <v>91497</v>
          </cell>
          <cell r="L243">
            <v>36963</v>
          </cell>
          <cell r="M243">
            <v>139670</v>
          </cell>
        </row>
        <row r="244">
          <cell r="B244" t="str">
            <v>The Brickfields Trust Central Funds</v>
          </cell>
          <cell r="C244" t="str">
            <v>Primary</v>
          </cell>
          <cell r="D244" t="str">
            <v>THE BRICKFIELDS TRUST</v>
          </cell>
          <cell r="E244"/>
          <cell r="F244"/>
          <cell r="G244"/>
          <cell r="H244"/>
          <cell r="I244"/>
          <cell r="J244"/>
          <cell r="K244"/>
          <cell r="L244">
            <v>5174</v>
          </cell>
          <cell r="M244">
            <v>9049</v>
          </cell>
        </row>
        <row r="245">
          <cell r="B245" t="str">
            <v>The Chelmsford Learning Partnership Central Services</v>
          </cell>
          <cell r="C245" t="str">
            <v>Primary</v>
          </cell>
          <cell r="D245" t="str">
            <v>THE CHELMSFORD LEARNING PARTNERSHIP</v>
          </cell>
          <cell r="E245"/>
          <cell r="F245"/>
          <cell r="G245"/>
          <cell r="H245"/>
          <cell r="I245"/>
          <cell r="J245">
            <v>125000</v>
          </cell>
          <cell r="K245">
            <v>6180.3559939952829</v>
          </cell>
          <cell r="L245">
            <v>0</v>
          </cell>
          <cell r="M245">
            <v>17197.512331117305</v>
          </cell>
        </row>
        <row r="246">
          <cell r="A246">
            <v>2833</v>
          </cell>
          <cell r="B246" t="str">
            <v>The Downs Primary School and Nursery</v>
          </cell>
          <cell r="C246" t="str">
            <v>Primary</v>
          </cell>
          <cell r="D246" t="str">
            <v>THE PASSMORES CO-OPERATIVE LEARNING COMMUNITY</v>
          </cell>
          <cell r="E246"/>
          <cell r="F246"/>
          <cell r="G246"/>
          <cell r="H246"/>
          <cell r="I246"/>
          <cell r="J246"/>
          <cell r="K246">
            <v>125369</v>
          </cell>
          <cell r="L246">
            <v>8410</v>
          </cell>
          <cell r="M246">
            <v>47688</v>
          </cell>
        </row>
        <row r="247">
          <cell r="B247" t="str">
            <v>The Epsilon Star Trust Central Fund</v>
          </cell>
          <cell r="C247" t="str">
            <v>Primary</v>
          </cell>
          <cell r="D247" t="str">
            <v>THE EPSILON STAR TRUST</v>
          </cell>
          <cell r="E247"/>
          <cell r="F247"/>
          <cell r="G247"/>
          <cell r="H247"/>
          <cell r="I247">
            <v>21691</v>
          </cell>
          <cell r="J247">
            <v>0</v>
          </cell>
          <cell r="K247">
            <v>0</v>
          </cell>
          <cell r="L247">
            <v>10396</v>
          </cell>
          <cell r="M247">
            <v>10461</v>
          </cell>
        </row>
        <row r="248">
          <cell r="B248" t="str">
            <v>The Eveleigh Link Academy Trust - Central Services</v>
          </cell>
          <cell r="C248" t="str">
            <v>Primary</v>
          </cell>
          <cell r="D248" t="str">
            <v>THE EVELEIGH LINK ACADEMY TRUST</v>
          </cell>
          <cell r="E248"/>
          <cell r="F248"/>
          <cell r="G248">
            <v>99186</v>
          </cell>
          <cell r="H248">
            <v>93664</v>
          </cell>
          <cell r="I248">
            <v>159760</v>
          </cell>
          <cell r="J248">
            <v>54912</v>
          </cell>
          <cell r="K248">
            <v>7627</v>
          </cell>
          <cell r="L248">
            <v>18308</v>
          </cell>
          <cell r="M248">
            <v>1966</v>
          </cell>
        </row>
        <row r="249">
          <cell r="A249">
            <v>3832</v>
          </cell>
          <cell r="B249" t="str">
            <v>The Flitch Green Academy</v>
          </cell>
          <cell r="C249" t="str">
            <v>Primary</v>
          </cell>
          <cell r="D249" t="str">
            <v>THE FLITCH GREEN ACADEMY</v>
          </cell>
          <cell r="E249">
            <v>237519</v>
          </cell>
          <cell r="F249">
            <v>225733</v>
          </cell>
          <cell r="G249">
            <v>253894</v>
          </cell>
          <cell r="H249">
            <v>269046</v>
          </cell>
          <cell r="I249">
            <v>301455</v>
          </cell>
          <cell r="J249">
            <v>353555</v>
          </cell>
          <cell r="K249">
            <v>400028</v>
          </cell>
          <cell r="L249">
            <v>426658</v>
          </cell>
          <cell r="M249">
            <v>452260</v>
          </cell>
        </row>
        <row r="250">
          <cell r="B250" t="str">
            <v>The Kemnal Trust - Central Fund</v>
          </cell>
          <cell r="C250" t="str">
            <v>Primary</v>
          </cell>
          <cell r="D250" t="str">
            <v>THE KEMNAL ACADEMIES TRUST</v>
          </cell>
          <cell r="E250">
            <v>-1088.5734192649365</v>
          </cell>
          <cell r="F250">
            <v>-43542.936770597458</v>
          </cell>
          <cell r="G250">
            <v>-36223.218951402196</v>
          </cell>
          <cell r="H250">
            <v>-60584.741334262319</v>
          </cell>
          <cell r="I250">
            <v>-78114.527085873546</v>
          </cell>
          <cell r="J250">
            <v>-71958.456714858039</v>
          </cell>
          <cell r="K250">
            <v>-60359.519247517848</v>
          </cell>
          <cell r="L250">
            <v>11636.474481797595</v>
          </cell>
          <cell r="M250">
            <v>12124.455669743948</v>
          </cell>
        </row>
        <row r="251">
          <cell r="B251" t="str">
            <v>The Learning Partnership Trust - Central Services</v>
          </cell>
          <cell r="C251" t="str">
            <v>Primary</v>
          </cell>
          <cell r="D251" t="str">
            <v>THE LEARNING PARTNERSHIP TRUST</v>
          </cell>
          <cell r="E251"/>
          <cell r="F251"/>
          <cell r="G251"/>
          <cell r="H251">
            <v>112903</v>
          </cell>
          <cell r="I251">
            <v>110648</v>
          </cell>
          <cell r="J251">
            <v>275156</v>
          </cell>
          <cell r="K251">
            <v>199968</v>
          </cell>
          <cell r="L251">
            <v>757087</v>
          </cell>
          <cell r="M251">
            <v>726181</v>
          </cell>
        </row>
        <row r="252">
          <cell r="A252">
            <v>2148</v>
          </cell>
          <cell r="B252" t="str">
            <v>The Phoenix Primary School</v>
          </cell>
          <cell r="C252" t="str">
            <v>Primary</v>
          </cell>
          <cell r="D252" t="str">
            <v>LEE CHAPEL MULTI ACADEMY TRUST</v>
          </cell>
          <cell r="E252"/>
          <cell r="F252"/>
          <cell r="G252"/>
          <cell r="H252"/>
          <cell r="I252">
            <v>187656</v>
          </cell>
          <cell r="J252">
            <v>349000</v>
          </cell>
          <cell r="K252">
            <v>336000</v>
          </cell>
          <cell r="L252">
            <v>300000</v>
          </cell>
          <cell r="M252">
            <v>346000</v>
          </cell>
        </row>
        <row r="253">
          <cell r="A253">
            <v>5243</v>
          </cell>
          <cell r="B253" t="str">
            <v>The Robert Drake Primary School</v>
          </cell>
          <cell r="C253" t="str">
            <v>Primary</v>
          </cell>
          <cell r="D253" t="str">
            <v>THE ROBERT DRAKE PRIMARY SCHOOL</v>
          </cell>
          <cell r="E253">
            <v>213419</v>
          </cell>
          <cell r="F253">
            <v>241029</v>
          </cell>
          <cell r="G253">
            <v>224633</v>
          </cell>
          <cell r="H253">
            <v>207299</v>
          </cell>
          <cell r="I253">
            <v>178185</v>
          </cell>
          <cell r="J253">
            <v>164944</v>
          </cell>
          <cell r="K253">
            <v>150551</v>
          </cell>
          <cell r="L253">
            <v>184760</v>
          </cell>
          <cell r="M253">
            <v>255288</v>
          </cell>
        </row>
        <row r="254">
          <cell r="B254" t="str">
            <v>The Rosary Trust - Central Funds</v>
          </cell>
          <cell r="C254" t="str">
            <v>Primary</v>
          </cell>
          <cell r="D254" t="str">
            <v>THE ROSARY TRUST - A CATHOLIC MULTI ACADEMY</v>
          </cell>
          <cell r="E254"/>
          <cell r="F254"/>
          <cell r="G254"/>
          <cell r="H254">
            <v>501000</v>
          </cell>
          <cell r="I254">
            <v>501000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5">
          <cell r="A255">
            <v>2850</v>
          </cell>
          <cell r="B255" t="str">
            <v>The Tyrrells School</v>
          </cell>
          <cell r="C255" t="str">
            <v>Primary</v>
          </cell>
          <cell r="D255" t="str">
            <v>THE CHELMSFORD LEARNING PARTNERSHIP</v>
          </cell>
          <cell r="E255">
            <v>425952</v>
          </cell>
          <cell r="F255">
            <v>482319</v>
          </cell>
          <cell r="G255">
            <v>563655</v>
          </cell>
          <cell r="H255">
            <v>614784</v>
          </cell>
          <cell r="I255">
            <v>556926</v>
          </cell>
          <cell r="J255">
            <v>406000</v>
          </cell>
          <cell r="K255">
            <v>281000</v>
          </cell>
          <cell r="L255">
            <v>233000</v>
          </cell>
          <cell r="M255">
            <v>322000</v>
          </cell>
        </row>
        <row r="256">
          <cell r="A256">
            <v>3101</v>
          </cell>
          <cell r="B256" t="str">
            <v>The Wickford Church of England School</v>
          </cell>
          <cell r="C256" t="str">
            <v>Primary</v>
          </cell>
          <cell r="D256" t="str">
            <v>HEARTS ACADEMY TRUST</v>
          </cell>
          <cell r="E256">
            <v>84923</v>
          </cell>
          <cell r="F256">
            <v>73741</v>
          </cell>
          <cell r="G256">
            <v>215744</v>
          </cell>
          <cell r="H256">
            <v>292487</v>
          </cell>
          <cell r="I256">
            <v>290478</v>
          </cell>
          <cell r="J256">
            <v>353886</v>
          </cell>
          <cell r="K256">
            <v>244768</v>
          </cell>
          <cell r="L256">
            <v>223181</v>
          </cell>
          <cell r="M256">
            <v>251225</v>
          </cell>
        </row>
        <row r="257">
          <cell r="A257">
            <v>2014</v>
          </cell>
          <cell r="B257" t="str">
            <v>The Willows Primary School</v>
          </cell>
          <cell r="C257" t="str">
            <v>Primary</v>
          </cell>
          <cell r="D257" t="str">
            <v>BERLESDUNA ACADEMY TRUST</v>
          </cell>
          <cell r="E257"/>
          <cell r="F257"/>
          <cell r="G257"/>
          <cell r="H257"/>
          <cell r="I257">
            <v>152230</v>
          </cell>
          <cell r="J257">
            <v>229473</v>
          </cell>
          <cell r="K257">
            <v>1749</v>
          </cell>
          <cell r="L257">
            <v>37397</v>
          </cell>
          <cell r="M257">
            <v>6777</v>
          </cell>
        </row>
        <row r="258">
          <cell r="A258">
            <v>2873</v>
          </cell>
          <cell r="B258" t="str">
            <v>Theydon Bois Primary School</v>
          </cell>
          <cell r="C258" t="str">
            <v>Primary</v>
          </cell>
          <cell r="D258" t="str">
            <v>EPPING FOREST SCHOOLS PARTNERSHIP TRUST</v>
          </cell>
          <cell r="E258"/>
          <cell r="F258"/>
          <cell r="G258"/>
          <cell r="H258"/>
          <cell r="I258"/>
          <cell r="J258">
            <v>66213</v>
          </cell>
          <cell r="K258">
            <v>-12239</v>
          </cell>
          <cell r="L258">
            <v>-17629</v>
          </cell>
          <cell r="M258">
            <v>-34855</v>
          </cell>
        </row>
        <row r="259">
          <cell r="A259">
            <v>3835</v>
          </cell>
          <cell r="B259" t="str">
            <v>Thundersley Primary School</v>
          </cell>
          <cell r="C259" t="str">
            <v>Primary</v>
          </cell>
          <cell r="D259" t="str">
            <v>ROBUS MULTI ACADEMY TRUST</v>
          </cell>
          <cell r="E259"/>
          <cell r="F259"/>
          <cell r="G259">
            <v>117228</v>
          </cell>
          <cell r="H259">
            <v>150522</v>
          </cell>
          <cell r="I259">
            <v>119304</v>
          </cell>
          <cell r="J259">
            <v>182012</v>
          </cell>
          <cell r="K259">
            <v>262668</v>
          </cell>
          <cell r="L259">
            <v>310115</v>
          </cell>
          <cell r="M259">
            <v>436166</v>
          </cell>
        </row>
        <row r="260">
          <cell r="A260">
            <v>2042</v>
          </cell>
          <cell r="B260" t="str">
            <v>Tiptree Heath Primary School</v>
          </cell>
          <cell r="C260" t="str">
            <v>Primary</v>
          </cell>
          <cell r="D260" t="str">
            <v>THE EVELEIGH LINK ACADEMY TRUST</v>
          </cell>
          <cell r="E260"/>
          <cell r="F260"/>
          <cell r="G260"/>
          <cell r="H260"/>
          <cell r="I260"/>
          <cell r="J260"/>
          <cell r="K260"/>
          <cell r="L260">
            <v>113717</v>
          </cell>
          <cell r="M260">
            <v>57043</v>
          </cell>
        </row>
        <row r="261">
          <cell r="A261">
            <v>3660</v>
          </cell>
          <cell r="B261" t="str">
            <v>Tolleshunt D'Arcy St Nicholas Primary Academy</v>
          </cell>
          <cell r="C261" t="str">
            <v>Primary</v>
          </cell>
          <cell r="D261" t="str">
            <v>CANONIUM LEARNING TRUST</v>
          </cell>
          <cell r="E261"/>
          <cell r="F261"/>
          <cell r="G261"/>
          <cell r="H261"/>
          <cell r="I261"/>
          <cell r="J261"/>
          <cell r="K261"/>
          <cell r="L261">
            <v>201484</v>
          </cell>
          <cell r="M261">
            <v>289547</v>
          </cell>
        </row>
        <row r="262">
          <cell r="A262">
            <v>2176</v>
          </cell>
          <cell r="B262" t="str">
            <v>Two Village Church of England Primary School</v>
          </cell>
          <cell r="C262" t="str">
            <v>Primary</v>
          </cell>
          <cell r="D262" t="str">
            <v>THE DIOCESE OF CHELMSFORD VINE SCHOOLS TRUST</v>
          </cell>
          <cell r="E262"/>
          <cell r="F262"/>
          <cell r="G262"/>
          <cell r="H262"/>
          <cell r="I262"/>
          <cell r="J262"/>
          <cell r="K262"/>
          <cell r="L262"/>
          <cell r="M262">
            <v>216061</v>
          </cell>
        </row>
        <row r="263">
          <cell r="A263">
            <v>2107</v>
          </cell>
          <cell r="B263" t="str">
            <v>Unity Primary Academy</v>
          </cell>
          <cell r="C263" t="str">
            <v>Primary</v>
          </cell>
          <cell r="D263" t="str">
            <v>REACH2 ACADEMY TRUST</v>
          </cell>
          <cell r="E263"/>
          <cell r="F263"/>
          <cell r="G263">
            <v>104928</v>
          </cell>
          <cell r="H263">
            <v>204000</v>
          </cell>
          <cell r="I263">
            <v>115000</v>
          </cell>
          <cell r="J263">
            <v>186000</v>
          </cell>
          <cell r="K263">
            <v>118000</v>
          </cell>
          <cell r="L263">
            <v>175000</v>
          </cell>
          <cell r="M263">
            <v>296000</v>
          </cell>
        </row>
        <row r="264">
          <cell r="B264" t="str">
            <v>Unity Schools Partnership Central Funds</v>
          </cell>
          <cell r="C264" t="str">
            <v>Primary</v>
          </cell>
          <cell r="D264" t="str">
            <v>UNITY SCHOOLS PARTNERSHIP</v>
          </cell>
          <cell r="E264"/>
          <cell r="F264"/>
          <cell r="G264"/>
          <cell r="H264"/>
          <cell r="I264"/>
          <cell r="J264">
            <v>-7355.5490951377278</v>
          </cell>
          <cell r="K264">
            <v>-11341.3765535286</v>
          </cell>
          <cell r="L264">
            <v>23009.666400174432</v>
          </cell>
          <cell r="M264">
            <v>59095.86452503816</v>
          </cell>
        </row>
        <row r="265">
          <cell r="A265">
            <v>2179</v>
          </cell>
          <cell r="B265" t="str">
            <v>Waltham Holy Cross Primary Academy</v>
          </cell>
          <cell r="C265" t="str">
            <v>Primary</v>
          </cell>
          <cell r="D265" t="str">
            <v>NET ACADEMIES TRUST</v>
          </cell>
          <cell r="E265"/>
          <cell r="F265"/>
          <cell r="G265"/>
          <cell r="H265"/>
          <cell r="I265"/>
          <cell r="J265"/>
          <cell r="K265"/>
          <cell r="L265"/>
          <cell r="M265"/>
        </row>
        <row r="266">
          <cell r="A266">
            <v>2110</v>
          </cell>
          <cell r="B266" t="str">
            <v>Water Lane Primary Academy</v>
          </cell>
          <cell r="C266" t="str">
            <v>Primary</v>
          </cell>
          <cell r="D266" t="str">
            <v>REACH2 ACADEMY TRUST</v>
          </cell>
          <cell r="E266"/>
          <cell r="F266"/>
          <cell r="G266"/>
          <cell r="H266">
            <v>123000</v>
          </cell>
          <cell r="I266">
            <v>149000</v>
          </cell>
          <cell r="J266">
            <v>169000</v>
          </cell>
          <cell r="K266">
            <v>198000</v>
          </cell>
          <cell r="L266">
            <v>272000</v>
          </cell>
          <cell r="M266">
            <v>286000</v>
          </cell>
        </row>
        <row r="267">
          <cell r="A267">
            <v>2666</v>
          </cell>
          <cell r="B267" t="str">
            <v>Waterman Primary Academy</v>
          </cell>
          <cell r="C267" t="str">
            <v>Primary</v>
          </cell>
          <cell r="D267" t="str">
            <v>HEARTS ACADEMY TRUST</v>
          </cell>
          <cell r="E267"/>
          <cell r="F267"/>
          <cell r="G267">
            <v>141023</v>
          </cell>
          <cell r="H267">
            <v>99844</v>
          </cell>
          <cell r="I267">
            <v>57439</v>
          </cell>
          <cell r="J267">
            <v>28218</v>
          </cell>
          <cell r="K267">
            <v>99238</v>
          </cell>
          <cell r="L267">
            <v>142158</v>
          </cell>
          <cell r="M267">
            <v>156588</v>
          </cell>
        </row>
        <row r="268">
          <cell r="A268">
            <v>2096</v>
          </cell>
          <cell r="B268" t="str">
            <v>Weeley St Andrew's CofE Primary School</v>
          </cell>
          <cell r="C268" t="str">
            <v>Primary</v>
          </cell>
          <cell r="D268" t="str">
            <v>THE DIOCESE OF CHELMSFORD VINE SCHOOLS TRUST</v>
          </cell>
          <cell r="E268"/>
          <cell r="F268"/>
          <cell r="G268"/>
          <cell r="H268"/>
          <cell r="I268"/>
          <cell r="J268"/>
          <cell r="K268">
            <v>294264</v>
          </cell>
          <cell r="L268">
            <v>264874</v>
          </cell>
          <cell r="M268">
            <v>306629</v>
          </cell>
        </row>
        <row r="269">
          <cell r="A269">
            <v>5232</v>
          </cell>
          <cell r="B269" t="str">
            <v>Westerings Primary Academy</v>
          </cell>
          <cell r="C269" t="str">
            <v>Primary</v>
          </cell>
          <cell r="D269" t="str">
            <v>ACADEMIES ENTERPRISE TRUST</v>
          </cell>
          <cell r="E269">
            <v>52000</v>
          </cell>
          <cell r="F269">
            <v>-40000</v>
          </cell>
          <cell r="G269">
            <v>67000</v>
          </cell>
          <cell r="H269">
            <v>-114000</v>
          </cell>
          <cell r="I269">
            <v>-171000</v>
          </cell>
          <cell r="J269"/>
          <cell r="K269"/>
          <cell r="L269"/>
          <cell r="M269"/>
        </row>
        <row r="270">
          <cell r="A270">
            <v>2915</v>
          </cell>
          <cell r="B270" t="str">
            <v>Westwood Academy</v>
          </cell>
          <cell r="C270" t="str">
            <v>Primary</v>
          </cell>
          <cell r="D270" t="str">
            <v>SOUTH ESSEX ACADEMY TRUST</v>
          </cell>
          <cell r="E270">
            <v>158892</v>
          </cell>
          <cell r="F270">
            <v>202766</v>
          </cell>
          <cell r="G270">
            <v>166639</v>
          </cell>
          <cell r="H270">
            <v>10386</v>
          </cell>
          <cell r="I270">
            <v>53904</v>
          </cell>
          <cell r="J270">
            <v>82536</v>
          </cell>
          <cell r="K270">
            <v>79128</v>
          </cell>
          <cell r="L270">
            <v>125135</v>
          </cell>
          <cell r="M270">
            <v>166001</v>
          </cell>
        </row>
        <row r="271">
          <cell r="A271">
            <v>2503</v>
          </cell>
          <cell r="B271" t="str">
            <v>White Bridge Primary School</v>
          </cell>
          <cell r="C271" t="str">
            <v>Primary</v>
          </cell>
          <cell r="D271" t="str">
            <v>EPPING FOREST SCHOOLS PARTNERSHIP TRUST</v>
          </cell>
          <cell r="E271"/>
          <cell r="F271"/>
          <cell r="G271"/>
          <cell r="H271"/>
          <cell r="I271"/>
          <cell r="J271">
            <v>106315</v>
          </cell>
          <cell r="K271">
            <v>140428</v>
          </cell>
          <cell r="L271">
            <v>61128</v>
          </cell>
          <cell r="M271">
            <v>93725</v>
          </cell>
        </row>
        <row r="272">
          <cell r="A272">
            <v>2022</v>
          </cell>
          <cell r="B272" t="str">
            <v>White Hall Academy</v>
          </cell>
          <cell r="C272" t="str">
            <v>Primary</v>
          </cell>
          <cell r="D272" t="str">
            <v>LEARNING PATHWAYS ACADEMY</v>
          </cell>
          <cell r="E272">
            <v>486251</v>
          </cell>
          <cell r="F272">
            <v>573083</v>
          </cell>
          <cell r="G272">
            <v>243211</v>
          </cell>
          <cell r="H272">
            <v>406110</v>
          </cell>
          <cell r="I272">
            <v>417752</v>
          </cell>
          <cell r="J272">
            <v>526311</v>
          </cell>
          <cell r="K272">
            <v>463062</v>
          </cell>
          <cell r="L272">
            <v>517446</v>
          </cell>
          <cell r="M272">
            <v>647984</v>
          </cell>
        </row>
        <row r="273">
          <cell r="A273">
            <v>2146</v>
          </cell>
          <cell r="B273" t="str">
            <v>Whitmore Primary School and Nursery</v>
          </cell>
          <cell r="C273" t="str">
            <v>Primary</v>
          </cell>
          <cell r="D273" t="str">
            <v>BERLESDUNA ACADEMY TRUST</v>
          </cell>
          <cell r="E273"/>
          <cell r="F273"/>
          <cell r="G273"/>
          <cell r="H273"/>
          <cell r="I273">
            <v>215998</v>
          </cell>
          <cell r="J273">
            <v>142661</v>
          </cell>
          <cell r="K273">
            <v>-73936</v>
          </cell>
          <cell r="L273">
            <v>68842</v>
          </cell>
          <cell r="M273">
            <v>80420</v>
          </cell>
        </row>
        <row r="274">
          <cell r="A274">
            <v>3133</v>
          </cell>
          <cell r="B274" t="str">
            <v>William Martin Church of England Infant and Nursery School</v>
          </cell>
          <cell r="C274" t="str">
            <v>Primary</v>
          </cell>
          <cell r="D274" t="str">
            <v>THE DIOCESE OF CHELMSFORD VINE SCHOOLS TRUST</v>
          </cell>
          <cell r="E274"/>
          <cell r="F274"/>
          <cell r="G274"/>
          <cell r="H274"/>
          <cell r="I274"/>
          <cell r="J274">
            <v>196100</v>
          </cell>
          <cell r="K274">
            <v>195776</v>
          </cell>
          <cell r="L274">
            <v>205775</v>
          </cell>
          <cell r="M274">
            <v>83534</v>
          </cell>
        </row>
        <row r="275">
          <cell r="A275">
            <v>2173</v>
          </cell>
          <cell r="B275" t="str">
            <v>William Martin Church of England Junior School</v>
          </cell>
          <cell r="C275" t="str">
            <v>Primary</v>
          </cell>
          <cell r="D275" t="str">
            <v>THE DIOCESE OF CHELMSFORD VINE SCHOOLS TRUST</v>
          </cell>
          <cell r="E275"/>
          <cell r="F275"/>
          <cell r="G275"/>
          <cell r="H275"/>
          <cell r="I275"/>
          <cell r="J275">
            <v>195190</v>
          </cell>
          <cell r="K275">
            <v>165006</v>
          </cell>
          <cell r="L275">
            <v>277851</v>
          </cell>
          <cell r="M275">
            <v>369966</v>
          </cell>
        </row>
        <row r="276">
          <cell r="A276">
            <v>2111</v>
          </cell>
          <cell r="B276" t="str">
            <v>Willow Brook Primary School and Nursery</v>
          </cell>
          <cell r="C276" t="str">
            <v>Primary</v>
          </cell>
          <cell r="D276" t="str">
            <v>THE KEMNAL ACADEMIES TRUST</v>
          </cell>
          <cell r="E276"/>
          <cell r="F276"/>
          <cell r="G276">
            <v>58000</v>
          </cell>
          <cell r="H276">
            <v>68000</v>
          </cell>
          <cell r="I276">
            <v>-30000</v>
          </cell>
          <cell r="J276">
            <v>0</v>
          </cell>
          <cell r="K276">
            <v>23000</v>
          </cell>
          <cell r="L276">
            <v>24000</v>
          </cell>
          <cell r="M276">
            <v>5000</v>
          </cell>
        </row>
        <row r="277">
          <cell r="A277">
            <v>2129</v>
          </cell>
          <cell r="B277" t="str">
            <v>Winter Gardens Academy</v>
          </cell>
          <cell r="C277" t="str">
            <v>Primary</v>
          </cell>
          <cell r="D277" t="str">
            <v>SOUTH ESSEX ACADEMY TRUST</v>
          </cell>
          <cell r="E277"/>
          <cell r="F277"/>
          <cell r="G277">
            <v>92298</v>
          </cell>
          <cell r="H277">
            <v>32266</v>
          </cell>
          <cell r="I277">
            <v>68201</v>
          </cell>
          <cell r="J277">
            <v>61530</v>
          </cell>
          <cell r="K277">
            <v>107414</v>
          </cell>
          <cell r="L277">
            <v>107622</v>
          </cell>
          <cell r="M277">
            <v>133400</v>
          </cell>
        </row>
        <row r="278">
          <cell r="A278">
            <v>2136</v>
          </cell>
          <cell r="B278" t="str">
            <v>Woodham Ley Primary School</v>
          </cell>
          <cell r="C278" t="str">
            <v>Primary</v>
          </cell>
          <cell r="D278" t="str">
            <v>ROBUS MULTI ACADEMY TRUST</v>
          </cell>
          <cell r="E278"/>
          <cell r="F278"/>
          <cell r="G278">
            <v>113510</v>
          </cell>
          <cell r="H278">
            <v>144108</v>
          </cell>
          <cell r="I278">
            <v>167464</v>
          </cell>
          <cell r="J278">
            <v>177165</v>
          </cell>
          <cell r="K278">
            <v>179812</v>
          </cell>
          <cell r="L278">
            <v>142376</v>
          </cell>
          <cell r="M278">
            <v>140182</v>
          </cell>
        </row>
        <row r="279">
          <cell r="A279">
            <v>5213</v>
          </cell>
          <cell r="B279" t="str">
            <v>Woodville Primary School</v>
          </cell>
          <cell r="C279" t="str">
            <v>Primary</v>
          </cell>
          <cell r="D279" t="str">
            <v>FENNWOOD ACADEMY TRUST</v>
          </cell>
          <cell r="E279"/>
          <cell r="F279">
            <v>132565</v>
          </cell>
          <cell r="G279">
            <v>226662</v>
          </cell>
          <cell r="H279">
            <v>331411</v>
          </cell>
          <cell r="I279">
            <v>146306</v>
          </cell>
          <cell r="J279">
            <v>138265</v>
          </cell>
          <cell r="K279">
            <v>151510</v>
          </cell>
          <cell r="L279">
            <v>30690</v>
          </cell>
          <cell r="M279">
            <v>84371</v>
          </cell>
        </row>
        <row r="280">
          <cell r="A280">
            <v>5262</v>
          </cell>
          <cell r="B280" t="str">
            <v>Wyburns Primary School</v>
          </cell>
          <cell r="C280" t="str">
            <v>Primary</v>
          </cell>
          <cell r="D280" t="str">
            <v>SOUTH ESSEX ALLIANCE MULTI-ACADEMY TRUST</v>
          </cell>
          <cell r="E280"/>
          <cell r="F280"/>
          <cell r="G280"/>
          <cell r="H280"/>
          <cell r="I280"/>
          <cell r="J280">
            <v>144000</v>
          </cell>
          <cell r="K280">
            <v>151000</v>
          </cell>
          <cell r="L280">
            <v>194000</v>
          </cell>
          <cell r="M280">
            <v>183000</v>
          </cell>
        </row>
        <row r="281">
          <cell r="B281" t="str">
            <v>Zenith Central Services</v>
          </cell>
          <cell r="C281" t="str">
            <v>Primary</v>
          </cell>
          <cell r="D281" t="str">
            <v>ZENITH MULTI ACADEMY TRUST</v>
          </cell>
          <cell r="E281"/>
          <cell r="F281"/>
          <cell r="G281"/>
          <cell r="H281"/>
          <cell r="I281"/>
          <cell r="J281">
            <v>0</v>
          </cell>
          <cell r="K281">
            <v>-99409.168782904933</v>
          </cell>
          <cell r="L281">
            <v>-137929.23260340633</v>
          </cell>
          <cell r="M281">
            <v>-250113.53236009734</v>
          </cell>
        </row>
        <row r="282">
          <cell r="D282" t="str">
            <v>TOTAL PRIMARY</v>
          </cell>
          <cell r="E282">
            <v>11533283.719212111</v>
          </cell>
          <cell r="F282">
            <v>14644702.975037897</v>
          </cell>
          <cell r="G282">
            <v>21615519.827850621</v>
          </cell>
          <cell r="H282">
            <v>23872581.901054118</v>
          </cell>
          <cell r="I282">
            <v>30067210.803215854</v>
          </cell>
          <cell r="J282">
            <v>37914312.830231011</v>
          </cell>
          <cell r="K282">
            <v>39520402.898758829</v>
          </cell>
          <cell r="L282">
            <v>40888355.500942223</v>
          </cell>
          <cell r="M282">
            <v>47766891.603703745</v>
          </cell>
        </row>
        <row r="283">
          <cell r="E283"/>
          <cell r="F283"/>
          <cell r="G283"/>
          <cell r="H283"/>
          <cell r="I283"/>
          <cell r="J283"/>
          <cell r="K283"/>
          <cell r="L283"/>
          <cell r="M283"/>
        </row>
        <row r="284">
          <cell r="A284">
            <v>1121</v>
          </cell>
          <cell r="B284" t="str">
            <v>Beckmead Moundwood Academy</v>
          </cell>
          <cell r="C284" t="str">
            <v>PRU</v>
          </cell>
          <cell r="D284" t="str">
            <v>THE BECKMEAD TRUST</v>
          </cell>
          <cell r="E284"/>
          <cell r="F284">
            <v>88</v>
          </cell>
          <cell r="G284">
            <v>122406</v>
          </cell>
          <cell r="H284">
            <v>235110</v>
          </cell>
          <cell r="I284">
            <v>232588</v>
          </cell>
          <cell r="J284">
            <v>230000</v>
          </cell>
          <cell r="K284">
            <v>48000</v>
          </cell>
          <cell r="L284">
            <v>53375</v>
          </cell>
          <cell r="M284">
            <v>-170201</v>
          </cell>
        </row>
        <row r="285">
          <cell r="A285">
            <v>1106</v>
          </cell>
          <cell r="B285" t="str">
            <v>Heybridge Co-Operative Academy</v>
          </cell>
          <cell r="C285" t="str">
            <v>PRU</v>
          </cell>
          <cell r="D285" t="str">
            <v>KEYS CO-OPERATIVE ACADEMY TRUST</v>
          </cell>
          <cell r="E285"/>
          <cell r="F285"/>
          <cell r="G285"/>
          <cell r="H285"/>
          <cell r="I285"/>
          <cell r="J285">
            <v>2549559</v>
          </cell>
          <cell r="K285">
            <v>2374877</v>
          </cell>
          <cell r="L285">
            <v>2419153</v>
          </cell>
          <cell r="M285">
            <v>2402408</v>
          </cell>
        </row>
        <row r="286">
          <cell r="B286" t="str">
            <v>Keys Co-operative Central Funds</v>
          </cell>
          <cell r="C286" t="str">
            <v>PRU</v>
          </cell>
          <cell r="D286" t="str">
            <v>KEYS CO-OPERATIVE ACADEMY TRUST</v>
          </cell>
          <cell r="E286"/>
          <cell r="F286"/>
          <cell r="G286"/>
          <cell r="H286"/>
          <cell r="I286"/>
          <cell r="J286">
            <v>86842</v>
          </cell>
          <cell r="K286">
            <v>5230.5574572127134</v>
          </cell>
          <cell r="L286">
            <v>13878.449877750611</v>
          </cell>
          <cell r="M286">
            <v>-134297.75550122248</v>
          </cell>
        </row>
        <row r="287">
          <cell r="A287">
            <v>1112</v>
          </cell>
          <cell r="B287" t="str">
            <v>North East Essex Co-operative Academy</v>
          </cell>
          <cell r="C287" t="str">
            <v>PRU</v>
          </cell>
          <cell r="D287" t="str">
            <v>KEYS CO-OPERATIVE ACADEMY TRUST</v>
          </cell>
          <cell r="E287"/>
          <cell r="F287"/>
          <cell r="G287"/>
          <cell r="H287"/>
          <cell r="I287"/>
          <cell r="J287">
            <v>860155</v>
          </cell>
          <cell r="K287">
            <v>811926</v>
          </cell>
          <cell r="L287">
            <v>1147679</v>
          </cell>
          <cell r="M287">
            <v>1535197</v>
          </cell>
        </row>
        <row r="288">
          <cell r="B288" t="str">
            <v>The Beckmead Trust Central Funds</v>
          </cell>
          <cell r="C288" t="str">
            <v>PRU</v>
          </cell>
          <cell r="D288" t="str">
            <v>THE BECKMEAD TRUST</v>
          </cell>
          <cell r="E288"/>
          <cell r="F288"/>
          <cell r="G288"/>
          <cell r="H288"/>
          <cell r="I288"/>
          <cell r="J288"/>
          <cell r="K288"/>
          <cell r="L288">
            <v>40445</v>
          </cell>
          <cell r="M288">
            <v>65864</v>
          </cell>
        </row>
        <row r="289">
          <cell r="D289" t="str">
            <v>TOTAL PRU</v>
          </cell>
          <cell r="E289">
            <v>0</v>
          </cell>
          <cell r="F289">
            <v>88</v>
          </cell>
          <cell r="G289">
            <v>122406</v>
          </cell>
          <cell r="H289">
            <v>235110</v>
          </cell>
          <cell r="I289">
            <v>232588</v>
          </cell>
          <cell r="J289">
            <v>3726556</v>
          </cell>
          <cell r="K289">
            <v>3240033.5574572128</v>
          </cell>
          <cell r="L289">
            <v>3674530.4498777506</v>
          </cell>
          <cell r="M289">
            <v>3698970.2444987777</v>
          </cell>
        </row>
        <row r="290">
          <cell r="E290"/>
          <cell r="F290"/>
          <cell r="G290"/>
          <cell r="H290"/>
          <cell r="I290"/>
          <cell r="J290"/>
          <cell r="K290"/>
          <cell r="L290"/>
          <cell r="M290"/>
        </row>
        <row r="291">
          <cell r="B291" t="str">
            <v>AET Central Fund</v>
          </cell>
          <cell r="C291" t="str">
            <v>Secondary</v>
          </cell>
          <cell r="D291" t="str">
            <v>ACADEMIES ENTERPRISE TRUST</v>
          </cell>
          <cell r="E291">
            <v>305694.43110129051</v>
          </cell>
          <cell r="F291">
            <v>-605366.34963333013</v>
          </cell>
          <cell r="G291">
            <v>-318570.14762865467</v>
          </cell>
          <cell r="H291">
            <v>-172783.80888333815</v>
          </cell>
          <cell r="I291">
            <v>-1124548.4676722067</v>
          </cell>
          <cell r="J291">
            <v>1363787.5876645211</v>
          </cell>
          <cell r="K291">
            <v>1922427.5466743524</v>
          </cell>
          <cell r="L291">
            <v>1016989.0224777836</v>
          </cell>
          <cell r="M291">
            <v>1055126.1108207004</v>
          </cell>
        </row>
        <row r="292">
          <cell r="A292">
            <v>4010</v>
          </cell>
          <cell r="B292" t="str">
            <v>Alec Hunter Academy</v>
          </cell>
          <cell r="C292" t="str">
            <v>Secondary</v>
          </cell>
          <cell r="D292" t="str">
            <v>SAFFRON ACADEMY TRUST</v>
          </cell>
          <cell r="E292">
            <v>625920</v>
          </cell>
          <cell r="F292">
            <v>859094</v>
          </cell>
          <cell r="G292">
            <v>755777</v>
          </cell>
          <cell r="H292">
            <v>593624</v>
          </cell>
          <cell r="I292">
            <v>440062</v>
          </cell>
          <cell r="J292">
            <v>152937</v>
          </cell>
          <cell r="K292">
            <v>-152214</v>
          </cell>
          <cell r="L292">
            <v>-305069</v>
          </cell>
          <cell r="M292">
            <v>-219107</v>
          </cell>
        </row>
        <row r="293">
          <cell r="B293" t="str">
            <v>Anglian Learning - Central Fund</v>
          </cell>
          <cell r="C293" t="str">
            <v>Secondary</v>
          </cell>
          <cell r="D293" t="str">
            <v>ANGLIAN LEARNING</v>
          </cell>
          <cell r="E293"/>
          <cell r="F293"/>
          <cell r="G293"/>
          <cell r="H293"/>
          <cell r="I293"/>
          <cell r="J293"/>
          <cell r="K293"/>
          <cell r="L293">
            <v>-4188.3375677506774</v>
          </cell>
          <cell r="M293">
            <v>9952.1121273712743</v>
          </cell>
        </row>
        <row r="294">
          <cell r="A294">
            <v>5442</v>
          </cell>
          <cell r="B294" t="str">
            <v>Anglo European School</v>
          </cell>
          <cell r="C294" t="str">
            <v>Secondary</v>
          </cell>
          <cell r="D294" t="str">
            <v>ANGLO EUROPEAN ACADEMY TRUST</v>
          </cell>
          <cell r="E294">
            <v>628133</v>
          </cell>
          <cell r="F294">
            <v>439062</v>
          </cell>
          <cell r="G294">
            <v>455613</v>
          </cell>
          <cell r="H294">
            <v>464915</v>
          </cell>
          <cell r="I294">
            <v>1118875</v>
          </cell>
          <cell r="J294">
            <v>1383132</v>
          </cell>
          <cell r="K294">
            <v>957958</v>
          </cell>
          <cell r="L294">
            <v>790598</v>
          </cell>
          <cell r="M294">
            <v>726177</v>
          </cell>
        </row>
        <row r="295">
          <cell r="A295">
            <v>4005</v>
          </cell>
          <cell r="B295" t="str">
            <v>Becket Keys Church of England Free School</v>
          </cell>
          <cell r="C295" t="str">
            <v>Secondary</v>
          </cell>
          <cell r="D295" t="str">
            <v>RUSSELL EDUCATION TRUST</v>
          </cell>
          <cell r="E295">
            <v>65000</v>
          </cell>
          <cell r="F295">
            <v>105000</v>
          </cell>
          <cell r="G295">
            <v>161000</v>
          </cell>
          <cell r="H295">
            <v>259000</v>
          </cell>
          <cell r="I295">
            <v>339000</v>
          </cell>
          <cell r="J295">
            <v>176000</v>
          </cell>
          <cell r="K295">
            <v>274000</v>
          </cell>
          <cell r="L295">
            <v>349000</v>
          </cell>
          <cell r="M295">
            <v>745000</v>
          </cell>
        </row>
        <row r="296">
          <cell r="B296" t="str">
            <v>BMAT - Central Services Secondary</v>
          </cell>
          <cell r="C296" t="str">
            <v>Secondary</v>
          </cell>
          <cell r="D296" t="str">
            <v>BMAT EDUCATION</v>
          </cell>
          <cell r="E296"/>
          <cell r="F296"/>
          <cell r="G296">
            <v>1002442.2865865293</v>
          </cell>
          <cell r="H296">
            <v>874979.58404884569</v>
          </cell>
          <cell r="I296">
            <v>1217811.867964129</v>
          </cell>
          <cell r="J296">
            <v>1909007.1942446043</v>
          </cell>
          <cell r="K296">
            <v>1637640.2877697842</v>
          </cell>
          <cell r="L296">
            <v>1944402.8776978417</v>
          </cell>
          <cell r="M296">
            <v>2049410.0719424461</v>
          </cell>
        </row>
        <row r="297">
          <cell r="A297">
            <v>4030</v>
          </cell>
          <cell r="B297" t="str">
            <v>BMAT Stem</v>
          </cell>
          <cell r="C297" t="str">
            <v>Secondary</v>
          </cell>
          <cell r="D297" t="str">
            <v>BMAT EDUCATION</v>
          </cell>
          <cell r="E297"/>
          <cell r="F297"/>
          <cell r="G297"/>
          <cell r="H297"/>
          <cell r="I297"/>
          <cell r="J297"/>
          <cell r="K297"/>
          <cell r="L297"/>
          <cell r="M297"/>
        </row>
        <row r="298">
          <cell r="A298">
            <v>4027</v>
          </cell>
          <cell r="B298" t="str">
            <v>Brentwood County High School</v>
          </cell>
          <cell r="C298" t="str">
            <v>Secondary</v>
          </cell>
          <cell r="D298" t="str">
            <v>OSBORNE CO-OPERATIVE ACADEMY TRUST</v>
          </cell>
          <cell r="E298"/>
          <cell r="F298"/>
          <cell r="G298">
            <v>327499</v>
          </cell>
          <cell r="H298">
            <v>105530</v>
          </cell>
          <cell r="I298">
            <v>-443137</v>
          </cell>
          <cell r="J298">
            <v>-490000</v>
          </cell>
          <cell r="K298">
            <v>-233000</v>
          </cell>
          <cell r="L298">
            <v>-348000</v>
          </cell>
          <cell r="M298">
            <v>-463000</v>
          </cell>
        </row>
        <row r="299">
          <cell r="A299">
            <v>5461</v>
          </cell>
          <cell r="B299" t="str">
            <v>Brentwood Ursuline Convent High School</v>
          </cell>
          <cell r="C299" t="str">
            <v>Secondary</v>
          </cell>
          <cell r="D299" t="str">
            <v>BRENTWOOD URSULINE CONVENT HIGH SCHOOL</v>
          </cell>
          <cell r="E299">
            <v>382000</v>
          </cell>
          <cell r="F299">
            <v>647000</v>
          </cell>
          <cell r="G299">
            <v>330000</v>
          </cell>
          <cell r="H299">
            <v>251000</v>
          </cell>
          <cell r="I299">
            <v>33000</v>
          </cell>
          <cell r="J299">
            <v>197000</v>
          </cell>
          <cell r="K299">
            <v>566000</v>
          </cell>
          <cell r="L299">
            <v>594000</v>
          </cell>
          <cell r="M299">
            <v>870000</v>
          </cell>
        </row>
        <row r="300">
          <cell r="B300" t="str">
            <v>Bridge Academy Trust - Central Services</v>
          </cell>
          <cell r="C300" t="str">
            <v>Secondary</v>
          </cell>
          <cell r="D300" t="str">
            <v>BRIDGE ACADEMY TRUST</v>
          </cell>
          <cell r="E300"/>
          <cell r="F300"/>
          <cell r="G300"/>
          <cell r="H300"/>
          <cell r="I300"/>
          <cell r="J300">
            <v>975442.3817034699</v>
          </cell>
          <cell r="K300">
            <v>864373.91167192417</v>
          </cell>
          <cell r="L300">
            <v>1591470.9227129335</v>
          </cell>
          <cell r="M300">
            <v>2636092.5217391304</v>
          </cell>
        </row>
        <row r="301">
          <cell r="A301">
            <v>4333</v>
          </cell>
          <cell r="B301" t="str">
            <v>Burnt Mill Academy</v>
          </cell>
          <cell r="C301" t="str">
            <v>Secondary</v>
          </cell>
          <cell r="D301" t="str">
            <v>BMAT EDUCATION</v>
          </cell>
          <cell r="E301">
            <v>968518</v>
          </cell>
          <cell r="F301">
            <v>433707</v>
          </cell>
          <cell r="G301"/>
          <cell r="H301">
            <v>555000</v>
          </cell>
          <cell r="I301"/>
          <cell r="J301"/>
          <cell r="K301"/>
          <cell r="L301"/>
          <cell r="M301"/>
        </row>
        <row r="302">
          <cell r="A302">
            <v>4033</v>
          </cell>
          <cell r="B302" t="str">
            <v>Castle View School</v>
          </cell>
          <cell r="C302" t="str">
            <v>Secondary</v>
          </cell>
          <cell r="D302" t="str">
            <v>ZENITH MULTI ACADEMY TRUST</v>
          </cell>
          <cell r="E302"/>
          <cell r="F302"/>
          <cell r="G302">
            <v>707267</v>
          </cell>
          <cell r="H302">
            <v>386165</v>
          </cell>
          <cell r="I302">
            <v>490174</v>
          </cell>
          <cell r="J302">
            <v>326932</v>
          </cell>
          <cell r="K302">
            <v>-262679</v>
          </cell>
          <cell r="L302">
            <v>271286</v>
          </cell>
          <cell r="M302">
            <v>156121</v>
          </cell>
        </row>
        <row r="303">
          <cell r="B303" t="str">
            <v>Central Fund - ALPHA Trust</v>
          </cell>
          <cell r="C303" t="str">
            <v>Secondary</v>
          </cell>
          <cell r="D303" t="str">
            <v>ALPHA TRUST</v>
          </cell>
          <cell r="E303"/>
          <cell r="F303"/>
          <cell r="G303"/>
          <cell r="H303"/>
          <cell r="I303"/>
          <cell r="J303">
            <v>18046</v>
          </cell>
          <cell r="K303">
            <v>105292</v>
          </cell>
          <cell r="L303">
            <v>131690.13543680098</v>
          </cell>
          <cell r="M303">
            <v>225950.83813842008</v>
          </cell>
        </row>
        <row r="304">
          <cell r="A304">
            <v>5429</v>
          </cell>
          <cell r="B304" t="str">
            <v>Chelmer Valley High School</v>
          </cell>
          <cell r="C304" t="str">
            <v>Secondary</v>
          </cell>
          <cell r="D304" t="str">
            <v>CHELMER VALLEY HIGH SCHOOL</v>
          </cell>
          <cell r="E304">
            <v>1310740</v>
          </cell>
          <cell r="F304">
            <v>1211591</v>
          </cell>
          <cell r="G304">
            <v>1358329</v>
          </cell>
          <cell r="H304">
            <v>1743620</v>
          </cell>
          <cell r="I304">
            <v>1901416</v>
          </cell>
          <cell r="J304">
            <v>1922025</v>
          </cell>
          <cell r="K304">
            <v>2029041</v>
          </cell>
          <cell r="L304">
            <v>2060140</v>
          </cell>
          <cell r="M304">
            <v>1858611</v>
          </cell>
        </row>
        <row r="305">
          <cell r="A305">
            <v>5410</v>
          </cell>
          <cell r="B305" t="str">
            <v>Chelmsford County High School for Girls</v>
          </cell>
          <cell r="C305" t="str">
            <v>Secondary</v>
          </cell>
          <cell r="D305" t="str">
            <v>CHELMSFORD COUNTY HIGH SCHOOL FOR GIRLS</v>
          </cell>
          <cell r="E305">
            <v>781836</v>
          </cell>
          <cell r="F305">
            <v>982127</v>
          </cell>
          <cell r="G305">
            <v>1201142</v>
          </cell>
          <cell r="H305">
            <v>1542092</v>
          </cell>
          <cell r="I305">
            <v>1400729</v>
          </cell>
          <cell r="J305">
            <v>1187851</v>
          </cell>
          <cell r="K305">
            <v>1151729</v>
          </cell>
          <cell r="L305">
            <v>1163578</v>
          </cell>
          <cell r="M305">
            <v>1198598</v>
          </cell>
        </row>
        <row r="306">
          <cell r="A306">
            <v>6910</v>
          </cell>
          <cell r="B306" t="str">
            <v>Clacton Coastal Academy</v>
          </cell>
          <cell r="C306" t="str">
            <v>Secondary</v>
          </cell>
          <cell r="D306" t="str">
            <v>ACADEMIES ENTERPRISE TRUST</v>
          </cell>
          <cell r="E306">
            <v>3689000</v>
          </cell>
          <cell r="F306">
            <v>2596000</v>
          </cell>
          <cell r="G306">
            <v>1858000</v>
          </cell>
          <cell r="H306">
            <v>2623000</v>
          </cell>
          <cell r="I306">
            <v>3010000</v>
          </cell>
          <cell r="J306"/>
          <cell r="K306"/>
          <cell r="L306"/>
          <cell r="M306"/>
        </row>
        <row r="307">
          <cell r="A307">
            <v>5444</v>
          </cell>
          <cell r="B307" t="str">
            <v>Clacton County High School</v>
          </cell>
          <cell r="C307" t="str">
            <v>Secondary</v>
          </cell>
          <cell r="D307" t="str">
            <v>THE SIGMA TRUST</v>
          </cell>
          <cell r="E307">
            <v>880041</v>
          </cell>
          <cell r="F307">
            <v>1339022</v>
          </cell>
          <cell r="G307">
            <v>1570406</v>
          </cell>
          <cell r="H307">
            <v>1545573</v>
          </cell>
          <cell r="I307">
            <v>1625230</v>
          </cell>
          <cell r="J307">
            <v>1370164</v>
          </cell>
          <cell r="K307">
            <v>1248767</v>
          </cell>
          <cell r="L307">
            <v>1248000</v>
          </cell>
          <cell r="M307">
            <v>1394000</v>
          </cell>
        </row>
        <row r="308">
          <cell r="A308">
            <v>6911</v>
          </cell>
          <cell r="B308" t="str">
            <v>Colchester Academy</v>
          </cell>
          <cell r="C308" t="str">
            <v>Secondary</v>
          </cell>
          <cell r="D308" t="str">
            <v>SOUTH SUFFOLK LEARNING TRUST</v>
          </cell>
          <cell r="E308">
            <v>1358980</v>
          </cell>
          <cell r="F308">
            <v>1198692</v>
          </cell>
          <cell r="G308">
            <v>675000</v>
          </cell>
          <cell r="H308">
            <v>695000</v>
          </cell>
          <cell r="I308">
            <v>619000</v>
          </cell>
          <cell r="J308">
            <v>430000</v>
          </cell>
          <cell r="K308">
            <v>242000</v>
          </cell>
          <cell r="L308">
            <v>537000</v>
          </cell>
          <cell r="M308">
            <v>789000</v>
          </cell>
        </row>
        <row r="309">
          <cell r="A309">
            <v>5454</v>
          </cell>
          <cell r="B309" t="str">
            <v>Colchester County High School for Girls</v>
          </cell>
          <cell r="C309" t="str">
            <v>Secondary</v>
          </cell>
          <cell r="D309" t="str">
            <v>ALPHA TRUST</v>
          </cell>
          <cell r="E309">
            <v>92477</v>
          </cell>
          <cell r="F309">
            <v>309277</v>
          </cell>
          <cell r="G309">
            <v>758209</v>
          </cell>
          <cell r="H309">
            <v>793056</v>
          </cell>
          <cell r="I309">
            <v>840454</v>
          </cell>
          <cell r="J309">
            <v>1097334</v>
          </cell>
          <cell r="K309">
            <v>1024788</v>
          </cell>
          <cell r="L309">
            <v>887477</v>
          </cell>
          <cell r="M309">
            <v>896113</v>
          </cell>
        </row>
        <row r="310">
          <cell r="A310">
            <v>5443</v>
          </cell>
          <cell r="B310" t="str">
            <v>Colchester Royal Grammar School</v>
          </cell>
          <cell r="C310" t="str">
            <v>Secondary</v>
          </cell>
          <cell r="D310" t="str">
            <v>COLCHESTER ROYAL GRAMMAR SCHOOL</v>
          </cell>
          <cell r="E310">
            <v>923744</v>
          </cell>
          <cell r="F310">
            <v>1048843</v>
          </cell>
          <cell r="G310">
            <v>1259377</v>
          </cell>
          <cell r="H310">
            <v>1557676</v>
          </cell>
          <cell r="I310">
            <v>1848874</v>
          </cell>
          <cell r="J310">
            <v>1967448</v>
          </cell>
          <cell r="K310">
            <v>2108503</v>
          </cell>
          <cell r="L310">
            <v>2245758</v>
          </cell>
          <cell r="M310">
            <v>2615703</v>
          </cell>
        </row>
        <row r="311">
          <cell r="A311">
            <v>4032</v>
          </cell>
          <cell r="B311" t="str">
            <v>Colne Community School and College (Secondary and 16 to 19 Provision)</v>
          </cell>
          <cell r="C311" t="str">
            <v>Secondary</v>
          </cell>
          <cell r="D311" t="str">
            <v>THE SIGMA TRUST</v>
          </cell>
          <cell r="E311">
            <v>1200893</v>
          </cell>
          <cell r="F311">
            <v>1551291</v>
          </cell>
          <cell r="G311">
            <v>1457423</v>
          </cell>
          <cell r="H311">
            <v>1304640</v>
          </cell>
          <cell r="I311">
            <v>1095747</v>
          </cell>
          <cell r="J311">
            <v>783430</v>
          </cell>
          <cell r="K311">
            <v>851262</v>
          </cell>
          <cell r="L311">
            <v>1084000</v>
          </cell>
          <cell r="M311">
            <v>1235000</v>
          </cell>
        </row>
        <row r="312">
          <cell r="B312" t="str">
            <v>Compass Education Trust - Central Services</v>
          </cell>
          <cell r="C312" t="str">
            <v>Secondary</v>
          </cell>
          <cell r="D312" t="str">
            <v>COMPASS EDUCATION TRUST LTD</v>
          </cell>
          <cell r="E312"/>
          <cell r="F312"/>
          <cell r="G312"/>
          <cell r="H312"/>
          <cell r="I312"/>
          <cell r="J312">
            <v>16000</v>
          </cell>
          <cell r="K312">
            <v>41000</v>
          </cell>
          <cell r="L312">
            <v>86000</v>
          </cell>
          <cell r="M312">
            <v>68000</v>
          </cell>
        </row>
        <row r="313">
          <cell r="A313">
            <v>5426</v>
          </cell>
          <cell r="B313" t="str">
            <v>Davenant Foundation School</v>
          </cell>
          <cell r="C313" t="str">
            <v>Secondary</v>
          </cell>
          <cell r="D313" t="str">
            <v>DAVENANT FOUNDATION SCHOOL</v>
          </cell>
          <cell r="E313">
            <v>807853</v>
          </cell>
          <cell r="F313">
            <v>966412</v>
          </cell>
          <cell r="G313">
            <v>1051343</v>
          </cell>
          <cell r="H313">
            <v>989583</v>
          </cell>
          <cell r="I313">
            <v>738000</v>
          </cell>
          <cell r="J313">
            <v>158000</v>
          </cell>
          <cell r="K313">
            <v>237000</v>
          </cell>
          <cell r="L313">
            <v>323000</v>
          </cell>
          <cell r="M313">
            <v>389000</v>
          </cell>
        </row>
        <row r="314">
          <cell r="A314">
            <v>4001</v>
          </cell>
          <cell r="B314" t="str">
            <v>Debden Park High School</v>
          </cell>
          <cell r="C314" t="str">
            <v>Secondary</v>
          </cell>
          <cell r="D314" t="str">
            <v>THE KEMNAL ACADEMIES TRUST</v>
          </cell>
          <cell r="E314">
            <v>1402000</v>
          </cell>
          <cell r="F314">
            <v>1966000</v>
          </cell>
          <cell r="G314">
            <v>1488000</v>
          </cell>
          <cell r="H314">
            <v>897000</v>
          </cell>
          <cell r="I314">
            <v>912000</v>
          </cell>
          <cell r="J314">
            <v>858000</v>
          </cell>
          <cell r="K314">
            <v>853000</v>
          </cell>
          <cell r="L314">
            <v>893000</v>
          </cell>
          <cell r="M314">
            <v>675000</v>
          </cell>
        </row>
        <row r="315">
          <cell r="B315" t="str">
            <v>Discovery Educational Trust - Central Services</v>
          </cell>
          <cell r="C315" t="str">
            <v>Secondary</v>
          </cell>
          <cell r="D315" t="str">
            <v>DISCOVERY EDUCATIONAL TRUST</v>
          </cell>
          <cell r="E315"/>
          <cell r="F315"/>
          <cell r="G315">
            <v>4819.9071946795648</v>
          </cell>
          <cell r="H315">
            <v>43170.645102781134</v>
          </cell>
          <cell r="I315">
            <v>2372.1151753325271</v>
          </cell>
          <cell r="J315">
            <v>-4625.54292623942</v>
          </cell>
          <cell r="K315">
            <v>-2956.8412938331317</v>
          </cell>
          <cell r="L315">
            <v>1541.8476420798065</v>
          </cell>
          <cell r="M315">
            <v>4689.7865779927452</v>
          </cell>
        </row>
        <row r="316">
          <cell r="A316">
            <v>4023</v>
          </cell>
          <cell r="B316" t="str">
            <v>Epping St Johns Church of England School</v>
          </cell>
          <cell r="C316" t="str">
            <v>Secondary</v>
          </cell>
          <cell r="D316" t="str">
            <v>BMAT EDUCATION</v>
          </cell>
          <cell r="E316"/>
          <cell r="F316"/>
          <cell r="G316"/>
          <cell r="H316"/>
          <cell r="I316"/>
          <cell r="J316"/>
          <cell r="K316"/>
          <cell r="L316"/>
          <cell r="M316"/>
        </row>
        <row r="317">
          <cell r="A317">
            <v>4015</v>
          </cell>
          <cell r="B317" t="str">
            <v>Forest Hall School</v>
          </cell>
          <cell r="C317" t="str">
            <v>Secondary</v>
          </cell>
          <cell r="D317" t="str">
            <v>BMAT EDUCATION</v>
          </cell>
          <cell r="E317"/>
          <cell r="F317"/>
          <cell r="G317"/>
          <cell r="H317">
            <v>-77000</v>
          </cell>
          <cell r="I317"/>
          <cell r="J317"/>
          <cell r="K317"/>
          <cell r="L317"/>
          <cell r="M317"/>
        </row>
        <row r="318">
          <cell r="A318">
            <v>4390</v>
          </cell>
          <cell r="B318" t="str">
            <v>Great Baddow High School</v>
          </cell>
          <cell r="C318" t="str">
            <v>Secondary</v>
          </cell>
          <cell r="D318" t="str">
            <v>GREAT BADDOW HIGH SCHOOL</v>
          </cell>
          <cell r="E318">
            <v>859848</v>
          </cell>
          <cell r="F318">
            <v>1063596</v>
          </cell>
          <cell r="G318">
            <v>723055</v>
          </cell>
          <cell r="H318">
            <v>557592</v>
          </cell>
          <cell r="I318">
            <v>498665</v>
          </cell>
          <cell r="J318">
            <v>695216</v>
          </cell>
          <cell r="K318">
            <v>679474</v>
          </cell>
          <cell r="L318">
            <v>859725</v>
          </cell>
          <cell r="M318">
            <v>1166458</v>
          </cell>
        </row>
        <row r="319">
          <cell r="A319">
            <v>6906</v>
          </cell>
          <cell r="B319" t="str">
            <v>Greensward Academy</v>
          </cell>
          <cell r="C319" t="str">
            <v>Secondary</v>
          </cell>
          <cell r="D319" t="str">
            <v>ACADEMIES ENTERPRISE TRUST</v>
          </cell>
          <cell r="E319">
            <v>797000</v>
          </cell>
          <cell r="F319">
            <v>634000</v>
          </cell>
          <cell r="G319">
            <v>470000</v>
          </cell>
          <cell r="H319">
            <v>40000</v>
          </cell>
          <cell r="I319">
            <v>11000</v>
          </cell>
          <cell r="J319"/>
          <cell r="K319"/>
          <cell r="L319"/>
          <cell r="M319"/>
        </row>
        <row r="320">
          <cell r="A320">
            <v>4024</v>
          </cell>
          <cell r="B320" t="str">
            <v>Harwich and Dovercourt High School</v>
          </cell>
          <cell r="C320" t="str">
            <v>Secondary</v>
          </cell>
          <cell r="D320" t="str">
            <v>THE SIGMA TRUST</v>
          </cell>
          <cell r="E320">
            <v>905426</v>
          </cell>
          <cell r="F320">
            <v>1173279</v>
          </cell>
          <cell r="G320">
            <v>921179</v>
          </cell>
          <cell r="H320">
            <v>583868</v>
          </cell>
          <cell r="I320">
            <v>900440</v>
          </cell>
          <cell r="J320">
            <v>918237</v>
          </cell>
          <cell r="K320">
            <v>964346</v>
          </cell>
          <cell r="L320">
            <v>346000</v>
          </cell>
          <cell r="M320">
            <v>436000</v>
          </cell>
        </row>
        <row r="321">
          <cell r="A321">
            <v>4026</v>
          </cell>
          <cell r="B321" t="str">
            <v>Hedingham School and Sixth Form</v>
          </cell>
          <cell r="C321" t="str">
            <v>Secondary</v>
          </cell>
          <cell r="D321" t="str">
            <v>HEDINGHAM SCHOOL AND SIXTH FORM</v>
          </cell>
          <cell r="E321">
            <v>666412</v>
          </cell>
          <cell r="F321">
            <v>690019</v>
          </cell>
          <cell r="G321">
            <v>383355</v>
          </cell>
          <cell r="H321">
            <v>134203</v>
          </cell>
          <cell r="I321">
            <v>122779</v>
          </cell>
          <cell r="J321">
            <v>169038</v>
          </cell>
          <cell r="K321">
            <v>251780</v>
          </cell>
          <cell r="L321">
            <v>274305</v>
          </cell>
          <cell r="M321">
            <v>455395</v>
          </cell>
        </row>
        <row r="322">
          <cell r="A322">
            <v>5457</v>
          </cell>
          <cell r="B322" t="str">
            <v>Helena Romanes School</v>
          </cell>
          <cell r="C322" t="str">
            <v>Secondary</v>
          </cell>
          <cell r="D322" t="str">
            <v>SAFFRON ACADEMY TRUST</v>
          </cell>
          <cell r="E322">
            <v>506708</v>
          </cell>
          <cell r="F322">
            <v>660075</v>
          </cell>
          <cell r="G322">
            <v>493537</v>
          </cell>
          <cell r="H322">
            <v>409546</v>
          </cell>
          <cell r="I322">
            <v>505046</v>
          </cell>
          <cell r="J322">
            <v>425355</v>
          </cell>
          <cell r="K322">
            <v>526435</v>
          </cell>
          <cell r="L322">
            <v>422871</v>
          </cell>
          <cell r="M322"/>
        </row>
        <row r="323">
          <cell r="A323">
            <v>5455</v>
          </cell>
          <cell r="B323" t="str">
            <v>Hylands School</v>
          </cell>
          <cell r="C323" t="str">
            <v>Secondary</v>
          </cell>
          <cell r="D323" t="str">
            <v>THE KEMNAL ACADEMIES TRUST</v>
          </cell>
          <cell r="E323">
            <v>912000</v>
          </cell>
          <cell r="F323">
            <v>970000</v>
          </cell>
          <cell r="G323">
            <v>586000</v>
          </cell>
          <cell r="H323">
            <v>339000</v>
          </cell>
          <cell r="I323">
            <v>210000</v>
          </cell>
          <cell r="J323">
            <v>257000</v>
          </cell>
          <cell r="K323">
            <v>319000</v>
          </cell>
          <cell r="L323">
            <v>233000</v>
          </cell>
          <cell r="M323">
            <v>278000</v>
          </cell>
        </row>
        <row r="324">
          <cell r="A324">
            <v>5436</v>
          </cell>
          <cell r="B324" t="str">
            <v>Joyce Frankland Academy, Newport</v>
          </cell>
          <cell r="C324" t="str">
            <v>Secondary</v>
          </cell>
          <cell r="D324" t="str">
            <v>ANGLIAN LEARNING</v>
          </cell>
          <cell r="E324">
            <v>525826</v>
          </cell>
          <cell r="F324">
            <v>395431</v>
          </cell>
          <cell r="G324">
            <v>402182</v>
          </cell>
          <cell r="H324">
            <v>151894</v>
          </cell>
          <cell r="I324">
            <v>110489</v>
          </cell>
          <cell r="J324">
            <v>-214276</v>
          </cell>
          <cell r="K324">
            <v>-256138</v>
          </cell>
          <cell r="L324">
            <v>-227918</v>
          </cell>
          <cell r="M324">
            <v>20835</v>
          </cell>
        </row>
        <row r="325">
          <cell r="A325">
            <v>5411</v>
          </cell>
          <cell r="B325" t="str">
            <v>King Edward VI Grammar School, Chelmsford</v>
          </cell>
          <cell r="C325" t="str">
            <v>Secondary</v>
          </cell>
          <cell r="D325" t="str">
            <v>KING EDWARD VI GRAMMAR SCHOOL, CHELMSFORD</v>
          </cell>
          <cell r="E325">
            <v>549518</v>
          </cell>
          <cell r="F325">
            <v>911213</v>
          </cell>
          <cell r="G325">
            <v>982364</v>
          </cell>
          <cell r="H325">
            <v>877000</v>
          </cell>
          <cell r="I325">
            <v>894000</v>
          </cell>
          <cell r="J325">
            <v>254000</v>
          </cell>
          <cell r="K325">
            <v>86000</v>
          </cell>
          <cell r="L325">
            <v>209000</v>
          </cell>
          <cell r="M325">
            <v>468000</v>
          </cell>
        </row>
        <row r="326">
          <cell r="A326">
            <v>5415</v>
          </cell>
          <cell r="B326" t="str">
            <v>King Harold Business &amp; Enterprise Academy</v>
          </cell>
          <cell r="C326" t="str">
            <v>Secondary</v>
          </cell>
          <cell r="D326" t="str">
            <v>THE KEMNAL ACADEMIES TRUST</v>
          </cell>
          <cell r="E326">
            <v>1351000</v>
          </cell>
          <cell r="F326">
            <v>1883000</v>
          </cell>
          <cell r="G326">
            <v>1320000</v>
          </cell>
          <cell r="H326">
            <v>1218000</v>
          </cell>
          <cell r="I326">
            <v>1275000</v>
          </cell>
          <cell r="J326">
            <v>1139000</v>
          </cell>
          <cell r="K326">
            <v>1020000</v>
          </cell>
          <cell r="L326">
            <v>761000</v>
          </cell>
          <cell r="M326">
            <v>607000</v>
          </cell>
        </row>
        <row r="327">
          <cell r="A327">
            <v>6907</v>
          </cell>
          <cell r="B327" t="str">
            <v>Maltings Academy</v>
          </cell>
          <cell r="C327" t="str">
            <v>Secondary</v>
          </cell>
          <cell r="D327" t="str">
            <v>ACADEMIES ENTERPRISE TRUST</v>
          </cell>
          <cell r="E327">
            <v>13000</v>
          </cell>
          <cell r="F327">
            <v>174000</v>
          </cell>
          <cell r="G327">
            <v>157000</v>
          </cell>
          <cell r="H327">
            <v>-14000</v>
          </cell>
          <cell r="I327">
            <v>102000</v>
          </cell>
          <cell r="J327"/>
          <cell r="K327"/>
          <cell r="L327"/>
          <cell r="M327"/>
        </row>
        <row r="328">
          <cell r="A328">
            <v>5470</v>
          </cell>
          <cell r="B328" t="str">
            <v>Manningtree High School</v>
          </cell>
          <cell r="C328" t="str">
            <v>Secondary</v>
          </cell>
          <cell r="D328" t="str">
            <v>ALPHA TRUST</v>
          </cell>
          <cell r="E328">
            <v>1140257</v>
          </cell>
          <cell r="F328">
            <v>1137648</v>
          </cell>
          <cell r="G328">
            <v>1150546</v>
          </cell>
          <cell r="H328">
            <v>1144721</v>
          </cell>
          <cell r="I328">
            <v>1152943</v>
          </cell>
          <cell r="J328">
            <v>1303638</v>
          </cell>
          <cell r="K328">
            <v>1609304</v>
          </cell>
          <cell r="L328">
            <v>1758759</v>
          </cell>
          <cell r="M328">
            <v>1897339</v>
          </cell>
        </row>
        <row r="329">
          <cell r="A329">
            <v>4035</v>
          </cell>
          <cell r="B329" t="str">
            <v>Mark Hall Academy</v>
          </cell>
          <cell r="C329" t="str">
            <v>Secondary</v>
          </cell>
          <cell r="D329" t="str">
            <v>BMAT EDUCATION</v>
          </cell>
          <cell r="E329"/>
          <cell r="F329">
            <v>-62000</v>
          </cell>
          <cell r="G329">
            <v>204000</v>
          </cell>
          <cell r="H329">
            <v>211000</v>
          </cell>
          <cell r="I329">
            <v>-802000</v>
          </cell>
          <cell r="J329">
            <v>-1714000</v>
          </cell>
          <cell r="K329">
            <v>-1824000</v>
          </cell>
          <cell r="L329"/>
          <cell r="M329"/>
        </row>
        <row r="330">
          <cell r="A330">
            <v>4471</v>
          </cell>
          <cell r="B330" t="str">
            <v>Mayflower High School</v>
          </cell>
          <cell r="C330" t="str">
            <v>Secondary</v>
          </cell>
          <cell r="D330" t="str">
            <v>MAYFLOWER HIGH SCHOOL</v>
          </cell>
          <cell r="E330">
            <v>1163531</v>
          </cell>
          <cell r="F330">
            <v>961312</v>
          </cell>
          <cell r="G330">
            <v>832954</v>
          </cell>
          <cell r="H330">
            <v>718027</v>
          </cell>
          <cell r="I330">
            <v>1022644</v>
          </cell>
          <cell r="J330">
            <v>809054</v>
          </cell>
          <cell r="K330">
            <v>496746</v>
          </cell>
          <cell r="L330">
            <v>129461</v>
          </cell>
          <cell r="M330">
            <v>129461</v>
          </cell>
        </row>
        <row r="331">
          <cell r="A331">
            <v>4480</v>
          </cell>
          <cell r="B331" t="str">
            <v>Moulsham High School</v>
          </cell>
          <cell r="C331" t="str">
            <v>Secondary</v>
          </cell>
          <cell r="D331" t="str">
            <v>BRIDGE ACADEMY TRUST</v>
          </cell>
          <cell r="E331">
            <v>885117</v>
          </cell>
          <cell r="F331">
            <v>1238316</v>
          </cell>
          <cell r="G331">
            <v>1263480</v>
          </cell>
          <cell r="H331">
            <v>1082832</v>
          </cell>
          <cell r="I331">
            <v>1266659</v>
          </cell>
          <cell r="J331">
            <v>376338</v>
          </cell>
          <cell r="K331">
            <v>150000</v>
          </cell>
          <cell r="L331">
            <v>175000</v>
          </cell>
          <cell r="M331"/>
        </row>
        <row r="332">
          <cell r="A332">
            <v>6905</v>
          </cell>
          <cell r="B332" t="str">
            <v>New Rickstones Academy</v>
          </cell>
          <cell r="C332" t="str">
            <v>Secondary</v>
          </cell>
          <cell r="D332" t="str">
            <v>ACADEMIES ENTERPRISE TRUST</v>
          </cell>
          <cell r="E332">
            <v>1021000</v>
          </cell>
          <cell r="F332">
            <v>942000</v>
          </cell>
          <cell r="G332">
            <v>691000</v>
          </cell>
          <cell r="H332">
            <v>515000</v>
          </cell>
          <cell r="I332">
            <v>325000</v>
          </cell>
          <cell r="J332"/>
          <cell r="K332"/>
          <cell r="L332"/>
          <cell r="M332"/>
        </row>
        <row r="333">
          <cell r="A333">
            <v>4420</v>
          </cell>
          <cell r="B333" t="str">
            <v>Notley High School and Braintree Sixth Form</v>
          </cell>
          <cell r="C333" t="str">
            <v>Secondary</v>
          </cell>
          <cell r="D333" t="str">
            <v>BRIDGE ACADEMY TRUST</v>
          </cell>
          <cell r="E333">
            <v>529303</v>
          </cell>
          <cell r="F333">
            <v>391353</v>
          </cell>
          <cell r="G333">
            <v>511709</v>
          </cell>
          <cell r="H333">
            <v>176115</v>
          </cell>
          <cell r="I333">
            <v>206302</v>
          </cell>
          <cell r="J333">
            <v>123018</v>
          </cell>
          <cell r="K333">
            <v>76679</v>
          </cell>
          <cell r="L333">
            <v>49038</v>
          </cell>
          <cell r="M333"/>
        </row>
        <row r="334">
          <cell r="B334" t="str">
            <v>Ormiston Academies Trust Central Funds</v>
          </cell>
          <cell r="C334" t="str">
            <v>Secondary</v>
          </cell>
          <cell r="D334" t="str">
            <v>ORMISTON ACADEMIES TRUST</v>
          </cell>
          <cell r="E334">
            <v>-2509.7749907783104</v>
          </cell>
          <cell r="F334">
            <v>3241.7926964219846</v>
          </cell>
          <cell r="G334">
            <v>8714.4964957580232</v>
          </cell>
          <cell r="H334">
            <v>10387.679822943563</v>
          </cell>
          <cell r="I334">
            <v>9551.0881593507929</v>
          </cell>
          <cell r="J334">
            <v>212285.13463666546</v>
          </cell>
          <cell r="K334">
            <v>185862.7812615271</v>
          </cell>
          <cell r="L334">
            <v>244877.35153080046</v>
          </cell>
          <cell r="M334">
            <v>464482.66322390258</v>
          </cell>
        </row>
        <row r="335">
          <cell r="A335">
            <v>4004</v>
          </cell>
          <cell r="B335" t="str">
            <v>Ormiston Rivers Academy</v>
          </cell>
          <cell r="C335" t="str">
            <v>Secondary</v>
          </cell>
          <cell r="D335" t="str">
            <v>ORMISTON ACADEMIES TRUST</v>
          </cell>
          <cell r="E335">
            <v>499000</v>
          </cell>
          <cell r="F335">
            <v>497000</v>
          </cell>
          <cell r="G335">
            <v>480000</v>
          </cell>
          <cell r="H335">
            <v>-239000</v>
          </cell>
          <cell r="I335">
            <v>-196000</v>
          </cell>
          <cell r="J335"/>
          <cell r="K335"/>
          <cell r="L335"/>
          <cell r="M335"/>
        </row>
        <row r="336">
          <cell r="B336" t="str">
            <v>Osborne Central Funds</v>
          </cell>
          <cell r="C336" t="str">
            <v>Secondary</v>
          </cell>
          <cell r="D336" t="str">
            <v>OSBORNE CO-OPERATIVE ACADEMY TRUST</v>
          </cell>
          <cell r="E336"/>
          <cell r="F336"/>
          <cell r="G336"/>
          <cell r="H336"/>
          <cell r="I336"/>
          <cell r="J336">
            <v>14778.635194431836</v>
          </cell>
          <cell r="K336">
            <v>18473.293993039795</v>
          </cell>
          <cell r="L336">
            <v>44845.513693448331</v>
          </cell>
          <cell r="M336">
            <v>37965.804206385234</v>
          </cell>
        </row>
        <row r="337">
          <cell r="A337">
            <v>4323</v>
          </cell>
          <cell r="B337" t="str">
            <v>Passmores Academy</v>
          </cell>
          <cell r="C337" t="str">
            <v>Secondary</v>
          </cell>
          <cell r="D337" t="str">
            <v>THE PASSMORES CO-OPERATIVE LEARNING COMMUNITY</v>
          </cell>
          <cell r="E337">
            <v>789970</v>
          </cell>
          <cell r="F337">
            <v>431750</v>
          </cell>
          <cell r="G337">
            <v>11096</v>
          </cell>
          <cell r="H337">
            <v>-59787</v>
          </cell>
          <cell r="I337">
            <v>318133</v>
          </cell>
          <cell r="J337">
            <v>303032</v>
          </cell>
          <cell r="K337">
            <v>180756</v>
          </cell>
          <cell r="L337">
            <v>52475</v>
          </cell>
          <cell r="M337">
            <v>126977</v>
          </cell>
        </row>
        <row r="338">
          <cell r="B338" t="str">
            <v>Passmores Co-Operative Central Funds</v>
          </cell>
          <cell r="C338" t="str">
            <v>Secondary</v>
          </cell>
          <cell r="D338" t="str">
            <v>THE PASSMORES CO-OPERATIVE LEARNING COMMUNITY</v>
          </cell>
          <cell r="E338"/>
          <cell r="F338"/>
          <cell r="G338"/>
          <cell r="H338"/>
          <cell r="I338"/>
          <cell r="J338">
            <v>-19864.951456310679</v>
          </cell>
          <cell r="K338">
            <v>1512.0881782945737</v>
          </cell>
          <cell r="L338">
            <v>5087.9723837209303</v>
          </cell>
          <cell r="M338">
            <v>1346.8677325581396</v>
          </cell>
        </row>
        <row r="339">
          <cell r="A339">
            <v>4034</v>
          </cell>
          <cell r="B339" t="str">
            <v>Paxman Academy</v>
          </cell>
          <cell r="C339" t="str">
            <v>Secondary</v>
          </cell>
          <cell r="D339" t="str">
            <v>THE SIGMA TRUST</v>
          </cell>
          <cell r="E339"/>
          <cell r="F339"/>
          <cell r="G339"/>
          <cell r="H339"/>
          <cell r="I339"/>
          <cell r="J339"/>
          <cell r="K339"/>
          <cell r="L339">
            <v>89000</v>
          </cell>
          <cell r="M339">
            <v>383000</v>
          </cell>
        </row>
        <row r="340">
          <cell r="A340">
            <v>4031</v>
          </cell>
          <cell r="B340" t="str">
            <v>Philip Morant School and College</v>
          </cell>
          <cell r="C340" t="str">
            <v>Secondary</v>
          </cell>
          <cell r="D340" t="str">
            <v>THE SIGMA TRUST</v>
          </cell>
          <cell r="E340">
            <v>777647</v>
          </cell>
          <cell r="F340">
            <v>553697</v>
          </cell>
          <cell r="G340">
            <v>403031</v>
          </cell>
          <cell r="H340">
            <v>657209</v>
          </cell>
          <cell r="I340">
            <v>387398</v>
          </cell>
          <cell r="J340">
            <v>114307</v>
          </cell>
          <cell r="K340">
            <v>293270</v>
          </cell>
          <cell r="L340">
            <v>597000</v>
          </cell>
          <cell r="M340">
            <v>1028000</v>
          </cell>
        </row>
        <row r="341">
          <cell r="A341">
            <v>5402</v>
          </cell>
          <cell r="B341" t="str">
            <v>Plume School</v>
          </cell>
          <cell r="C341" t="str">
            <v>Secondary</v>
          </cell>
          <cell r="D341" t="str">
            <v>PLUME SCHOOL</v>
          </cell>
          <cell r="E341">
            <v>1288863</v>
          </cell>
          <cell r="F341">
            <v>1229227</v>
          </cell>
          <cell r="G341">
            <v>867518</v>
          </cell>
          <cell r="H341">
            <v>1094514</v>
          </cell>
          <cell r="I341">
            <v>1160657</v>
          </cell>
          <cell r="J341">
            <v>1446899</v>
          </cell>
          <cell r="K341">
            <v>1331921</v>
          </cell>
          <cell r="L341">
            <v>1311567</v>
          </cell>
          <cell r="M341">
            <v>1256802</v>
          </cell>
        </row>
        <row r="342">
          <cell r="B342" t="str">
            <v>Rayleigh Schools Trust - Central Funds</v>
          </cell>
          <cell r="C342" t="str">
            <v>Secondary</v>
          </cell>
          <cell r="D342" t="str">
            <v>RAYLEIGH SCHOOLS TRUST</v>
          </cell>
          <cell r="E342"/>
          <cell r="F342"/>
          <cell r="G342"/>
          <cell r="H342"/>
          <cell r="I342"/>
          <cell r="J342"/>
          <cell r="K342"/>
          <cell r="L342"/>
          <cell r="M342">
            <v>10457</v>
          </cell>
        </row>
        <row r="343">
          <cell r="A343">
            <v>4499</v>
          </cell>
          <cell r="B343" t="str">
            <v>Roding Valley High School</v>
          </cell>
          <cell r="C343" t="str">
            <v>Secondary</v>
          </cell>
          <cell r="D343" t="str">
            <v>THE CHELMSFORD LEARNING PARTNERSHIP</v>
          </cell>
          <cell r="E343"/>
          <cell r="F343"/>
          <cell r="G343"/>
          <cell r="H343"/>
          <cell r="I343"/>
          <cell r="J343">
            <v>772000</v>
          </cell>
          <cell r="K343">
            <v>1081000</v>
          </cell>
          <cell r="L343">
            <v>1429000</v>
          </cell>
          <cell r="M343">
            <v>1974000</v>
          </cell>
        </row>
        <row r="344">
          <cell r="B344" t="str">
            <v>Russell Education Trust Central Fund</v>
          </cell>
          <cell r="C344" t="str">
            <v>Secondary</v>
          </cell>
          <cell r="D344" t="str">
            <v>RUSSELL EDUCATION TRUST</v>
          </cell>
          <cell r="E344"/>
          <cell r="F344"/>
          <cell r="G344"/>
          <cell r="H344"/>
          <cell r="I344"/>
          <cell r="J344"/>
          <cell r="K344"/>
          <cell r="L344"/>
          <cell r="M344">
            <v>49546</v>
          </cell>
        </row>
        <row r="345">
          <cell r="B345" t="str">
            <v>Saffron Academy Trust Central Services</v>
          </cell>
          <cell r="C345" t="str">
            <v>Secondary</v>
          </cell>
          <cell r="D345" t="str">
            <v>SAFFRON ACADEMY TRUST</v>
          </cell>
          <cell r="E345"/>
          <cell r="F345"/>
          <cell r="G345">
            <v>-6130.7583834909719</v>
          </cell>
          <cell r="H345">
            <v>39764.147893379195</v>
          </cell>
          <cell r="I345">
            <v>55008.763542562345</v>
          </cell>
          <cell r="J345">
            <v>9889.5313258863534</v>
          </cell>
          <cell r="K345">
            <v>85581.712481787268</v>
          </cell>
          <cell r="L345">
            <v>481922.65909090906</v>
          </cell>
          <cell r="M345">
            <v>389534.37919826654</v>
          </cell>
        </row>
        <row r="346">
          <cell r="A346">
            <v>5408</v>
          </cell>
          <cell r="B346" t="str">
            <v>Saffron Walden County High School</v>
          </cell>
          <cell r="C346" t="str">
            <v>Secondary</v>
          </cell>
          <cell r="D346" t="str">
            <v>SAFFRON ACADEMY TRUST</v>
          </cell>
          <cell r="E346">
            <v>1880502</v>
          </cell>
          <cell r="F346">
            <v>1625656</v>
          </cell>
          <cell r="G346">
            <v>2241707</v>
          </cell>
          <cell r="H346">
            <v>1504101</v>
          </cell>
          <cell r="I346">
            <v>1127753</v>
          </cell>
          <cell r="J346">
            <v>974838</v>
          </cell>
          <cell r="K346">
            <v>842036</v>
          </cell>
          <cell r="L346">
            <v>872039</v>
          </cell>
          <cell r="M346">
            <v>978339</v>
          </cell>
        </row>
        <row r="347">
          <cell r="A347">
            <v>5467</v>
          </cell>
          <cell r="B347" t="str">
            <v>Shenfield High School</v>
          </cell>
          <cell r="C347" t="str">
            <v>Secondary</v>
          </cell>
          <cell r="D347" t="str">
            <v>SHENFIELD HIGH SCHOOL</v>
          </cell>
          <cell r="E347">
            <v>875741</v>
          </cell>
          <cell r="F347">
            <v>843868</v>
          </cell>
          <cell r="G347">
            <v>332201</v>
          </cell>
          <cell r="H347">
            <v>63269</v>
          </cell>
          <cell r="I347">
            <v>279059</v>
          </cell>
          <cell r="J347">
            <v>519472</v>
          </cell>
          <cell r="K347">
            <v>440250</v>
          </cell>
          <cell r="L347">
            <v>250214</v>
          </cell>
          <cell r="M347">
            <v>278687</v>
          </cell>
        </row>
        <row r="348">
          <cell r="B348" t="str">
            <v>Sigma Trust Central Services</v>
          </cell>
          <cell r="C348" t="str">
            <v>Secondary</v>
          </cell>
          <cell r="D348" t="str">
            <v>THE SIGMA TRUST</v>
          </cell>
          <cell r="E348"/>
          <cell r="F348"/>
          <cell r="G348"/>
          <cell r="H348"/>
          <cell r="I348">
            <v>186854.10446607941</v>
          </cell>
          <cell r="J348">
            <v>20986.13073713491</v>
          </cell>
          <cell r="K348">
            <v>329461.48211062746</v>
          </cell>
          <cell r="L348">
            <v>226673.7208427389</v>
          </cell>
          <cell r="M348">
            <v>422715.85778781032</v>
          </cell>
        </row>
        <row r="349">
          <cell r="A349">
            <v>4019</v>
          </cell>
          <cell r="B349" t="str">
            <v>Sir Frederick Gibberd College</v>
          </cell>
          <cell r="C349" t="str">
            <v>Secondary</v>
          </cell>
          <cell r="D349" t="str">
            <v>BMAT EDUCATION</v>
          </cell>
          <cell r="E349"/>
          <cell r="F349"/>
          <cell r="G349"/>
          <cell r="H349"/>
          <cell r="I349"/>
          <cell r="J349"/>
          <cell r="K349"/>
          <cell r="L349"/>
          <cell r="M349"/>
        </row>
        <row r="350">
          <cell r="B350" t="str">
            <v>South Suffolk Learning Trust - Central Services</v>
          </cell>
          <cell r="C350" t="str">
            <v>Secondary</v>
          </cell>
          <cell r="D350" t="str">
            <v>SOUTH SUFFOLK LEARNING TRUST</v>
          </cell>
          <cell r="E350"/>
          <cell r="F350"/>
          <cell r="G350"/>
          <cell r="H350"/>
          <cell r="I350"/>
          <cell r="J350"/>
          <cell r="K350"/>
          <cell r="L350">
            <v>-20830</v>
          </cell>
          <cell r="M350">
            <v>0</v>
          </cell>
        </row>
        <row r="351">
          <cell r="A351">
            <v>5448</v>
          </cell>
          <cell r="B351" t="str">
            <v>St Helena School</v>
          </cell>
          <cell r="C351" t="str">
            <v>Secondary</v>
          </cell>
          <cell r="D351" t="str">
            <v>THE SIGMA TRUST</v>
          </cell>
          <cell r="E351">
            <v>750777</v>
          </cell>
          <cell r="F351">
            <v>1338711</v>
          </cell>
          <cell r="G351">
            <v>1317460</v>
          </cell>
          <cell r="H351">
            <v>1148053</v>
          </cell>
          <cell r="I351">
            <v>820836</v>
          </cell>
          <cell r="J351">
            <v>937280</v>
          </cell>
          <cell r="K351">
            <v>388868</v>
          </cell>
          <cell r="L351">
            <v>453000</v>
          </cell>
          <cell r="M351">
            <v>541000</v>
          </cell>
        </row>
        <row r="352">
          <cell r="A352">
            <v>5458</v>
          </cell>
          <cell r="B352" t="str">
            <v>St Mark's West Essex Catholic School</v>
          </cell>
          <cell r="C352" t="str">
            <v>Secondary</v>
          </cell>
          <cell r="D352" t="str">
            <v>ST. MARK'S WEST ESSEX CATHOLIC SCHOOL</v>
          </cell>
          <cell r="E352">
            <v>997218</v>
          </cell>
          <cell r="F352">
            <v>1307002</v>
          </cell>
          <cell r="G352">
            <v>1282032</v>
          </cell>
          <cell r="H352">
            <v>1135093</v>
          </cell>
          <cell r="I352">
            <v>1183630</v>
          </cell>
          <cell r="J352">
            <v>724379</v>
          </cell>
          <cell r="K352">
            <v>272850</v>
          </cell>
          <cell r="L352">
            <v>438439</v>
          </cell>
          <cell r="M352">
            <v>824389</v>
          </cell>
        </row>
        <row r="353">
          <cell r="A353">
            <v>5433</v>
          </cell>
          <cell r="B353" t="str">
            <v>St Martin's School Brentwood</v>
          </cell>
          <cell r="C353" t="str">
            <v>Secondary</v>
          </cell>
          <cell r="D353" t="str">
            <v>DISCOVERY EDUCATIONAL TRUST</v>
          </cell>
          <cell r="E353">
            <v>1562178</v>
          </cell>
          <cell r="F353">
            <v>804507</v>
          </cell>
          <cell r="G353">
            <v>1035201</v>
          </cell>
          <cell r="H353">
            <v>1093731</v>
          </cell>
          <cell r="I353">
            <v>1342648</v>
          </cell>
          <cell r="J353">
            <v>1279973</v>
          </cell>
          <cell r="K353">
            <v>939600</v>
          </cell>
          <cell r="L353">
            <v>640555</v>
          </cell>
          <cell r="M353">
            <v>955917</v>
          </cell>
        </row>
        <row r="354">
          <cell r="A354">
            <v>4343</v>
          </cell>
          <cell r="B354" t="str">
            <v>Stewards Academy - Science Specialist, Harlow</v>
          </cell>
          <cell r="C354" t="str">
            <v>Secondary</v>
          </cell>
          <cell r="D354" t="str">
            <v>STEWARDS ACADEMY TRUST</v>
          </cell>
          <cell r="E354">
            <v>2471327</v>
          </cell>
          <cell r="F354">
            <v>2739192</v>
          </cell>
          <cell r="G354">
            <v>2104676</v>
          </cell>
          <cell r="H354">
            <v>2372258</v>
          </cell>
          <cell r="I354">
            <v>1429431</v>
          </cell>
          <cell r="J354">
            <v>2129877</v>
          </cell>
          <cell r="K354">
            <v>2584361</v>
          </cell>
          <cell r="L354">
            <v>1995666</v>
          </cell>
          <cell r="M354">
            <v>1866335</v>
          </cell>
        </row>
        <row r="355">
          <cell r="A355">
            <v>4470</v>
          </cell>
          <cell r="B355" t="str">
            <v>Tabor Academy</v>
          </cell>
          <cell r="C355" t="str">
            <v>Secondary</v>
          </cell>
          <cell r="D355" t="str">
            <v>LOXFORD SCHOOL TRUST LIMITED</v>
          </cell>
          <cell r="E355"/>
          <cell r="F355"/>
          <cell r="G355">
            <v>19070</v>
          </cell>
          <cell r="H355">
            <v>-130076</v>
          </cell>
          <cell r="I355">
            <v>-122673</v>
          </cell>
          <cell r="J355">
            <v>-121780</v>
          </cell>
          <cell r="K355">
            <v>-72317</v>
          </cell>
          <cell r="L355">
            <v>0</v>
          </cell>
          <cell r="M355">
            <v>56000</v>
          </cell>
        </row>
        <row r="356">
          <cell r="A356">
            <v>5432</v>
          </cell>
          <cell r="B356" t="str">
            <v>Tendring Technology College</v>
          </cell>
          <cell r="C356" t="str">
            <v>Secondary</v>
          </cell>
          <cell r="D356" t="str">
            <v>ACADEMIES ENTERPRISE TRUST</v>
          </cell>
          <cell r="E356">
            <v>144000</v>
          </cell>
          <cell r="F356">
            <v>-732000</v>
          </cell>
          <cell r="G356">
            <v>-858000</v>
          </cell>
          <cell r="H356">
            <v>-1035000</v>
          </cell>
          <cell r="I356">
            <v>-1194000</v>
          </cell>
          <cell r="J356"/>
          <cell r="K356"/>
          <cell r="L356"/>
          <cell r="M356"/>
        </row>
        <row r="357">
          <cell r="A357">
            <v>5418</v>
          </cell>
          <cell r="B357" t="str">
            <v>The Appleton School</v>
          </cell>
          <cell r="C357" t="str">
            <v>Secondary</v>
          </cell>
          <cell r="D357" t="str">
            <v>BENFLEET SCHOOLS TRUST</v>
          </cell>
          <cell r="E357">
            <v>1096000</v>
          </cell>
          <cell r="F357">
            <v>929000</v>
          </cell>
          <cell r="G357">
            <v>1159000</v>
          </cell>
          <cell r="H357">
            <v>906000</v>
          </cell>
          <cell r="I357">
            <v>704000</v>
          </cell>
          <cell r="J357">
            <v>534000</v>
          </cell>
          <cell r="K357">
            <v>590000</v>
          </cell>
          <cell r="L357">
            <v>196000</v>
          </cell>
          <cell r="M357">
            <v>646000</v>
          </cell>
        </row>
        <row r="358">
          <cell r="B358" t="str">
            <v>The Basildon Academies - Central Services</v>
          </cell>
          <cell r="C358" t="str">
            <v>Secondary</v>
          </cell>
          <cell r="D358" t="str">
            <v>THE BASILDON ACADEMIES</v>
          </cell>
          <cell r="E358"/>
          <cell r="F358"/>
          <cell r="G358"/>
          <cell r="H358"/>
          <cell r="I358">
            <v>-566000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</row>
        <row r="359">
          <cell r="A359">
            <v>6908</v>
          </cell>
          <cell r="B359" t="str">
            <v>The Basildon Lower Academy</v>
          </cell>
          <cell r="C359" t="str">
            <v>Secondary</v>
          </cell>
          <cell r="D359" t="str">
            <v>THE BASILDON ACADEMIES</v>
          </cell>
          <cell r="E359">
            <v>430000</v>
          </cell>
          <cell r="F359">
            <v>449000</v>
          </cell>
          <cell r="G359">
            <v>28000</v>
          </cell>
          <cell r="H359">
            <v>-364000</v>
          </cell>
          <cell r="I359">
            <v>-66000</v>
          </cell>
          <cell r="J359">
            <v>-222397</v>
          </cell>
          <cell r="K359">
            <v>145202</v>
          </cell>
          <cell r="L359">
            <v>458519</v>
          </cell>
          <cell r="M359">
            <v>955193</v>
          </cell>
        </row>
        <row r="360">
          <cell r="A360">
            <v>6909</v>
          </cell>
          <cell r="B360" t="str">
            <v>The Basildon Upper Academy</v>
          </cell>
          <cell r="C360" t="str">
            <v>Secondary</v>
          </cell>
          <cell r="D360" t="str">
            <v>THE BASILDON ACADEMIES</v>
          </cell>
          <cell r="E360">
            <v>533000</v>
          </cell>
          <cell r="F360">
            <v>811000</v>
          </cell>
          <cell r="G360">
            <v>727000</v>
          </cell>
          <cell r="H360">
            <v>140000</v>
          </cell>
          <cell r="I360">
            <v>-318000</v>
          </cell>
          <cell r="J360">
            <v>-222396</v>
          </cell>
          <cell r="K360">
            <v>145202</v>
          </cell>
          <cell r="L360">
            <v>458519</v>
          </cell>
          <cell r="M360">
            <v>955194</v>
          </cell>
        </row>
        <row r="361">
          <cell r="A361">
            <v>5468</v>
          </cell>
          <cell r="B361" t="str">
            <v>The Billericay School</v>
          </cell>
          <cell r="C361" t="str">
            <v>Secondary</v>
          </cell>
          <cell r="D361" t="str">
            <v>COMPASS EDUCATION TRUST LTD</v>
          </cell>
          <cell r="E361">
            <v>1099000</v>
          </cell>
          <cell r="F361">
            <v>1366000</v>
          </cell>
          <cell r="G361">
            <v>786000</v>
          </cell>
          <cell r="H361">
            <v>720000</v>
          </cell>
          <cell r="I361">
            <v>723000</v>
          </cell>
          <cell r="J361">
            <v>793000</v>
          </cell>
          <cell r="K361">
            <v>793000</v>
          </cell>
          <cell r="L361">
            <v>504000</v>
          </cell>
          <cell r="M361">
            <v>760000</v>
          </cell>
        </row>
        <row r="362">
          <cell r="A362">
            <v>5416</v>
          </cell>
          <cell r="B362" t="str">
            <v>The Boswells School</v>
          </cell>
          <cell r="C362" t="str">
            <v>Secondary</v>
          </cell>
          <cell r="D362" t="str">
            <v>THE CHELMSFORD LEARNING PARTNERSHIP</v>
          </cell>
          <cell r="E362">
            <v>956000</v>
          </cell>
          <cell r="F362">
            <v>564000</v>
          </cell>
          <cell r="G362">
            <v>559000</v>
          </cell>
          <cell r="H362">
            <v>-218000</v>
          </cell>
          <cell r="I362">
            <v>-102000</v>
          </cell>
          <cell r="J362">
            <v>333000</v>
          </cell>
          <cell r="K362">
            <v>508000</v>
          </cell>
          <cell r="L362">
            <v>477000</v>
          </cell>
          <cell r="M362">
            <v>1153000</v>
          </cell>
        </row>
        <row r="363">
          <cell r="A363">
            <v>5407</v>
          </cell>
          <cell r="B363" t="str">
            <v>The Bromfords School and Sixth Form College</v>
          </cell>
          <cell r="C363" t="str">
            <v>Secondary</v>
          </cell>
          <cell r="D363" t="str">
            <v>COMPASS EDUCATION TRUST LTD</v>
          </cell>
          <cell r="E363">
            <v>578417</v>
          </cell>
          <cell r="F363">
            <v>375936</v>
          </cell>
          <cell r="G363">
            <v>567683</v>
          </cell>
          <cell r="H363">
            <v>653480</v>
          </cell>
          <cell r="I363">
            <v>675608</v>
          </cell>
          <cell r="J363">
            <v>351000</v>
          </cell>
          <cell r="K363">
            <v>269000</v>
          </cell>
          <cell r="L363">
            <v>290000</v>
          </cell>
          <cell r="M363">
            <v>458000</v>
          </cell>
        </row>
        <row r="364">
          <cell r="B364" t="str">
            <v>The Chelmsford Learning Partnership Central Services</v>
          </cell>
          <cell r="C364" t="str">
            <v>Secondary</v>
          </cell>
          <cell r="D364" t="str">
            <v>THE CHELMSFORD LEARNING PARTNERSHIP</v>
          </cell>
          <cell r="E364"/>
          <cell r="F364"/>
          <cell r="G364"/>
          <cell r="H364"/>
          <cell r="I364"/>
          <cell r="J364">
            <v>273000</v>
          </cell>
          <cell r="K364">
            <v>14146.257773965259</v>
          </cell>
          <cell r="L364">
            <v>0</v>
          </cell>
          <cell r="M364">
            <v>39363.499892772896</v>
          </cell>
        </row>
        <row r="365">
          <cell r="A365">
            <v>5420</v>
          </cell>
          <cell r="B365" t="str">
            <v>The Cornelius Vermuyden School</v>
          </cell>
          <cell r="C365" t="str">
            <v>Secondary</v>
          </cell>
          <cell r="D365" t="str">
            <v>CORNELIUS VERMUYDEN SCHOOL</v>
          </cell>
          <cell r="E365"/>
          <cell r="F365">
            <v>1403837</v>
          </cell>
          <cell r="G365">
            <v>1456832</v>
          </cell>
          <cell r="H365">
            <v>1518877</v>
          </cell>
          <cell r="I365">
            <v>1431735</v>
          </cell>
          <cell r="J365">
            <v>1256247</v>
          </cell>
          <cell r="K365">
            <v>1438530</v>
          </cell>
          <cell r="L365">
            <v>1255350</v>
          </cell>
          <cell r="M365">
            <v>1089842</v>
          </cell>
        </row>
        <row r="366">
          <cell r="A366">
            <v>4018</v>
          </cell>
          <cell r="B366" t="str">
            <v>The Deanes</v>
          </cell>
          <cell r="C366" t="str">
            <v>Secondary</v>
          </cell>
          <cell r="D366" t="str">
            <v>SOUTH EAST ESSEX ACADEMY TRUST</v>
          </cell>
          <cell r="E366"/>
          <cell r="F366"/>
          <cell r="G366"/>
          <cell r="H366"/>
          <cell r="I366">
            <v>12981</v>
          </cell>
          <cell r="J366">
            <v>-288103</v>
          </cell>
          <cell r="K366">
            <v>-945461</v>
          </cell>
          <cell r="L366">
            <v>-1051000</v>
          </cell>
          <cell r="M366">
            <v>-1051000</v>
          </cell>
        </row>
        <row r="367">
          <cell r="A367">
            <v>5422</v>
          </cell>
          <cell r="B367" t="str">
            <v>The FitzWimarc School</v>
          </cell>
          <cell r="C367" t="str">
            <v>Secondary</v>
          </cell>
          <cell r="D367" t="str">
            <v>THE FITZWIMARC SCHOOL ACADEMY TRUST</v>
          </cell>
          <cell r="E367"/>
          <cell r="F367"/>
          <cell r="G367">
            <v>560395</v>
          </cell>
          <cell r="H367">
            <v>517082</v>
          </cell>
          <cell r="I367">
            <v>392439</v>
          </cell>
          <cell r="J367">
            <v>258130</v>
          </cell>
          <cell r="K367">
            <v>287878</v>
          </cell>
          <cell r="L367">
            <v>458313</v>
          </cell>
          <cell r="M367">
            <v>606792</v>
          </cell>
        </row>
        <row r="368">
          <cell r="A368">
            <v>5441</v>
          </cell>
          <cell r="B368" t="str">
            <v>The Gilberd School</v>
          </cell>
          <cell r="C368" t="str">
            <v>Secondary</v>
          </cell>
          <cell r="D368" t="str">
            <v>ALPHA TRUST</v>
          </cell>
          <cell r="E368">
            <v>1934419</v>
          </cell>
          <cell r="F368">
            <v>2649943</v>
          </cell>
          <cell r="G368">
            <v>1849983</v>
          </cell>
          <cell r="H368">
            <v>1895657</v>
          </cell>
          <cell r="I368">
            <v>2233363</v>
          </cell>
          <cell r="J368">
            <v>2243233</v>
          </cell>
          <cell r="K368">
            <v>1639580</v>
          </cell>
          <cell r="L368">
            <v>2069153</v>
          </cell>
          <cell r="M368">
            <v>2780268</v>
          </cell>
        </row>
        <row r="369">
          <cell r="A369">
            <v>4400</v>
          </cell>
          <cell r="B369" t="str">
            <v>The Honywood Community Science School</v>
          </cell>
          <cell r="C369" t="str">
            <v>Secondary</v>
          </cell>
          <cell r="D369" t="str">
            <v>SAFFRON ACADEMY TRUST</v>
          </cell>
          <cell r="E369">
            <v>472254</v>
          </cell>
          <cell r="F369">
            <v>349567</v>
          </cell>
          <cell r="G369">
            <v>305510</v>
          </cell>
          <cell r="H369">
            <v>415058</v>
          </cell>
          <cell r="I369">
            <v>329303</v>
          </cell>
          <cell r="J369">
            <v>264984</v>
          </cell>
          <cell r="K369">
            <v>159739</v>
          </cell>
          <cell r="L369">
            <v>127881</v>
          </cell>
          <cell r="M369">
            <v>86447</v>
          </cell>
        </row>
        <row r="370">
          <cell r="A370">
            <v>4007</v>
          </cell>
          <cell r="B370" t="str">
            <v>The James Hornsby School</v>
          </cell>
          <cell r="C370" t="str">
            <v>Secondary</v>
          </cell>
          <cell r="D370" t="str">
            <v>ZENITH MULTI ACADEMY TRUST</v>
          </cell>
          <cell r="E370"/>
          <cell r="F370"/>
          <cell r="G370">
            <v>2269904</v>
          </cell>
          <cell r="H370">
            <v>2328835</v>
          </cell>
          <cell r="I370">
            <v>2356605</v>
          </cell>
          <cell r="J370">
            <v>1965634</v>
          </cell>
          <cell r="K370">
            <v>2096606</v>
          </cell>
          <cell r="L370">
            <v>2177043</v>
          </cell>
          <cell r="M370">
            <v>2989879</v>
          </cell>
        </row>
        <row r="371">
          <cell r="B371" t="str">
            <v>The Kemnal Trust - Central Fund</v>
          </cell>
          <cell r="C371" t="str">
            <v>Secondary</v>
          </cell>
          <cell r="D371" t="str">
            <v>THE KEMNAL ACADEMIES TRUST</v>
          </cell>
          <cell r="E371">
            <v>-3099.024560181153</v>
          </cell>
          <cell r="F371">
            <v>-123960.98240724613</v>
          </cell>
          <cell r="G371">
            <v>-103122.71381292457</v>
          </cell>
          <cell r="H371">
            <v>-172476.7462114614</v>
          </cell>
          <cell r="I371">
            <v>-222381.72792196483</v>
          </cell>
          <cell r="J371">
            <v>-204856.20971956104</v>
          </cell>
          <cell r="K371">
            <v>-171835.56871625152</v>
          </cell>
          <cell r="L371">
            <v>33127.503919177841</v>
          </cell>
          <cell r="M371">
            <v>34516.721825465946</v>
          </cell>
        </row>
        <row r="372">
          <cell r="A372">
            <v>5421</v>
          </cell>
          <cell r="B372" t="str">
            <v>The King Edmund School</v>
          </cell>
          <cell r="C372" t="str">
            <v>Secondary</v>
          </cell>
          <cell r="D372" t="str">
            <v>THE KING EDMUND SCHOOL</v>
          </cell>
          <cell r="E372">
            <v>1116404</v>
          </cell>
          <cell r="F372">
            <v>988164</v>
          </cell>
          <cell r="G372">
            <v>1069387</v>
          </cell>
          <cell r="H372">
            <v>1148682</v>
          </cell>
          <cell r="I372">
            <v>982646</v>
          </cell>
          <cell r="J372">
            <v>825112</v>
          </cell>
          <cell r="K372">
            <v>770459</v>
          </cell>
          <cell r="L372">
            <v>789000</v>
          </cell>
          <cell r="M372">
            <v>1095000</v>
          </cell>
        </row>
        <row r="373">
          <cell r="A373">
            <v>5403</v>
          </cell>
          <cell r="B373" t="str">
            <v>The King John School</v>
          </cell>
          <cell r="C373" t="str">
            <v>Secondary</v>
          </cell>
          <cell r="D373" t="str">
            <v>ZENITH MULTI ACADEMY TRUST</v>
          </cell>
          <cell r="E373">
            <v>3625955</v>
          </cell>
          <cell r="F373">
            <v>2925156</v>
          </cell>
          <cell r="G373">
            <v>2913973</v>
          </cell>
          <cell r="H373">
            <v>3005233</v>
          </cell>
          <cell r="I373">
            <v>3714749</v>
          </cell>
          <cell r="J373">
            <v>4459734</v>
          </cell>
          <cell r="K373">
            <v>6511095</v>
          </cell>
          <cell r="L373">
            <v>6784184</v>
          </cell>
          <cell r="M373">
            <v>7612868</v>
          </cell>
        </row>
        <row r="374">
          <cell r="A374">
            <v>4016</v>
          </cell>
          <cell r="B374" t="str">
            <v>The Ongar Academy</v>
          </cell>
          <cell r="C374" t="str">
            <v>Secondary</v>
          </cell>
          <cell r="D374" t="str">
            <v>BRIDGE ACADEMY TRUST</v>
          </cell>
          <cell r="E374"/>
          <cell r="F374"/>
          <cell r="G374">
            <v>62141</v>
          </cell>
          <cell r="H374">
            <v>91694</v>
          </cell>
          <cell r="I374">
            <v>154811</v>
          </cell>
          <cell r="J374">
            <v>36866</v>
          </cell>
          <cell r="K374">
            <v>195378</v>
          </cell>
          <cell r="L374"/>
          <cell r="M374"/>
        </row>
        <row r="375">
          <cell r="A375">
            <v>4008</v>
          </cell>
          <cell r="B375" t="str">
            <v>The Ramsey Academy, Halstead</v>
          </cell>
          <cell r="C375" t="str">
            <v>Secondary</v>
          </cell>
          <cell r="D375" t="str">
            <v>BRIDGE ACADEMY TRUST</v>
          </cell>
          <cell r="E375"/>
          <cell r="F375">
            <v>1419594</v>
          </cell>
          <cell r="G375">
            <v>1117696</v>
          </cell>
          <cell r="H375">
            <v>896350</v>
          </cell>
          <cell r="I375">
            <v>537666</v>
          </cell>
          <cell r="J375">
            <v>241486</v>
          </cell>
          <cell r="K375">
            <v>-86655</v>
          </cell>
          <cell r="L375">
            <v>-17095</v>
          </cell>
          <cell r="M375"/>
        </row>
        <row r="376">
          <cell r="A376">
            <v>5463</v>
          </cell>
          <cell r="B376" t="str">
            <v>The Sandon School</v>
          </cell>
          <cell r="C376" t="str">
            <v>Secondary</v>
          </cell>
          <cell r="D376" t="str">
            <v>THE SANDON SCHOOL ACADEMY TRUST</v>
          </cell>
          <cell r="E376">
            <v>466230</v>
          </cell>
          <cell r="F376">
            <v>855464</v>
          </cell>
          <cell r="G376">
            <v>953393</v>
          </cell>
          <cell r="H376">
            <v>376203</v>
          </cell>
          <cell r="I376">
            <v>363025</v>
          </cell>
          <cell r="J376">
            <v>671375</v>
          </cell>
          <cell r="K376">
            <v>752595</v>
          </cell>
          <cell r="L376">
            <v>1070024</v>
          </cell>
          <cell r="M376">
            <v>1043000</v>
          </cell>
        </row>
        <row r="377">
          <cell r="A377">
            <v>5462</v>
          </cell>
          <cell r="B377" t="str">
            <v>The Stanway School</v>
          </cell>
          <cell r="C377" t="str">
            <v>Secondary</v>
          </cell>
          <cell r="D377" t="str">
            <v>THE SIGMA TRUST</v>
          </cell>
          <cell r="E377">
            <v>1937596</v>
          </cell>
          <cell r="F377">
            <v>2019619</v>
          </cell>
          <cell r="G377">
            <v>1758929</v>
          </cell>
          <cell r="H377">
            <v>1623781</v>
          </cell>
          <cell r="I377">
            <v>1243613</v>
          </cell>
          <cell r="J377">
            <v>1219172</v>
          </cell>
          <cell r="K377">
            <v>1341076</v>
          </cell>
          <cell r="L377">
            <v>934000</v>
          </cell>
          <cell r="M377">
            <v>1361000</v>
          </cell>
        </row>
        <row r="378">
          <cell r="A378">
            <v>4011</v>
          </cell>
          <cell r="B378" t="str">
            <v>The Sweyne Park School</v>
          </cell>
          <cell r="C378" t="str">
            <v>Secondary</v>
          </cell>
          <cell r="D378" t="str">
            <v>RAYLEIGH SCHOOLS TRUST</v>
          </cell>
          <cell r="E378">
            <v>428637</v>
          </cell>
          <cell r="F378">
            <v>269913</v>
          </cell>
          <cell r="G378">
            <v>128514</v>
          </cell>
          <cell r="H378">
            <v>156591</v>
          </cell>
          <cell r="I378">
            <v>167168</v>
          </cell>
          <cell r="J378">
            <v>167500</v>
          </cell>
          <cell r="K378">
            <v>272041</v>
          </cell>
          <cell r="L378">
            <v>323642</v>
          </cell>
          <cell r="M378">
            <v>230276</v>
          </cell>
        </row>
        <row r="379">
          <cell r="A379">
            <v>4020</v>
          </cell>
          <cell r="B379" t="str">
            <v>The Thomas Lord Audley School</v>
          </cell>
          <cell r="C379" t="str">
            <v>Secondary</v>
          </cell>
          <cell r="D379" t="str">
            <v>THE SIGMA TRUST</v>
          </cell>
          <cell r="E379">
            <v>557267</v>
          </cell>
          <cell r="F379">
            <v>551690</v>
          </cell>
          <cell r="G379">
            <v>362756</v>
          </cell>
          <cell r="H379">
            <v>184408</v>
          </cell>
          <cell r="I379">
            <v>109334</v>
          </cell>
          <cell r="J379">
            <v>21124</v>
          </cell>
          <cell r="K379">
            <v>77296</v>
          </cell>
          <cell r="L379">
            <v>145000</v>
          </cell>
          <cell r="M379">
            <v>229000</v>
          </cell>
        </row>
        <row r="380">
          <cell r="A380">
            <v>4021</v>
          </cell>
          <cell r="B380" t="str">
            <v>The Trinity School</v>
          </cell>
          <cell r="C380" t="str">
            <v>Secondary</v>
          </cell>
          <cell r="D380" t="str">
            <v>ALPHA TRUST</v>
          </cell>
          <cell r="E380"/>
          <cell r="F380"/>
          <cell r="G380"/>
          <cell r="H380"/>
          <cell r="I380"/>
          <cell r="J380"/>
          <cell r="K380"/>
          <cell r="L380"/>
          <cell r="M380"/>
        </row>
        <row r="381">
          <cell r="A381">
            <v>5413</v>
          </cell>
          <cell r="B381" t="str">
            <v>Thurstable School Sports College and Sixth Form Centre</v>
          </cell>
          <cell r="C381" t="str">
            <v>Secondary</v>
          </cell>
          <cell r="D381" t="str">
            <v>THURSTABLE SCHOOL SPORTS COLLEGE AND SIXTH FORM CENTRE</v>
          </cell>
          <cell r="E381">
            <v>1123900</v>
          </cell>
          <cell r="F381">
            <v>1649299</v>
          </cell>
          <cell r="G381">
            <v>1700534</v>
          </cell>
          <cell r="H381">
            <v>1474669</v>
          </cell>
          <cell r="I381">
            <v>855638</v>
          </cell>
          <cell r="J381">
            <v>411141</v>
          </cell>
          <cell r="K381">
            <v>206266</v>
          </cell>
          <cell r="L381">
            <v>263143</v>
          </cell>
          <cell r="M381">
            <v>625709</v>
          </cell>
        </row>
        <row r="382">
          <cell r="A382">
            <v>5405</v>
          </cell>
          <cell r="B382" t="str">
            <v>West Hatch High School</v>
          </cell>
          <cell r="C382" t="str">
            <v>Secondary</v>
          </cell>
          <cell r="D382" t="str">
            <v>WEST HATCH HIGH SCHOOL ACADEMY TRUST</v>
          </cell>
          <cell r="E382">
            <v>1258000</v>
          </cell>
          <cell r="F382">
            <v>1310000</v>
          </cell>
          <cell r="G382">
            <v>1285000</v>
          </cell>
          <cell r="H382">
            <v>957000</v>
          </cell>
          <cell r="I382">
            <v>608000</v>
          </cell>
          <cell r="J382">
            <v>588000</v>
          </cell>
          <cell r="K382">
            <v>743000</v>
          </cell>
          <cell r="L382">
            <v>740000</v>
          </cell>
          <cell r="M382">
            <v>728000</v>
          </cell>
        </row>
        <row r="383">
          <cell r="A383">
            <v>5427</v>
          </cell>
          <cell r="B383" t="str">
            <v>William de Ferrers School</v>
          </cell>
          <cell r="C383" t="str">
            <v>Secondary</v>
          </cell>
          <cell r="D383" t="str">
            <v>WILLIAM DE FERRERS SCHOOL</v>
          </cell>
          <cell r="E383">
            <v>503970</v>
          </cell>
          <cell r="F383">
            <v>998097</v>
          </cell>
          <cell r="G383">
            <v>890634</v>
          </cell>
          <cell r="H383">
            <v>607844</v>
          </cell>
          <cell r="I383">
            <v>620442</v>
          </cell>
          <cell r="J383">
            <v>648263</v>
          </cell>
          <cell r="K383">
            <v>858110</v>
          </cell>
          <cell r="L383">
            <v>540550</v>
          </cell>
          <cell r="M383">
            <v>868994</v>
          </cell>
        </row>
        <row r="384">
          <cell r="A384">
            <v>4014</v>
          </cell>
          <cell r="B384" t="str">
            <v>Woodlands School</v>
          </cell>
          <cell r="C384" t="str">
            <v>Secondary</v>
          </cell>
          <cell r="D384" t="str">
            <v>TAKELY EDUCATION TRUST</v>
          </cell>
          <cell r="E384"/>
          <cell r="F384"/>
          <cell r="G384">
            <v>1749000</v>
          </cell>
          <cell r="H384">
            <v>1509000</v>
          </cell>
          <cell r="I384">
            <v>1228000</v>
          </cell>
          <cell r="J384">
            <v>255000</v>
          </cell>
          <cell r="K384">
            <v>-69000</v>
          </cell>
          <cell r="L384">
            <v>66000</v>
          </cell>
          <cell r="M384">
            <v>149000</v>
          </cell>
        </row>
        <row r="385">
          <cell r="B385" t="str">
            <v>Zenith Central Services</v>
          </cell>
          <cell r="C385" t="str">
            <v>Secondary</v>
          </cell>
          <cell r="D385" t="str">
            <v>ZENITH MULTI ACADEMY TRUST</v>
          </cell>
          <cell r="E385"/>
          <cell r="F385"/>
          <cell r="G385"/>
          <cell r="H385"/>
          <cell r="I385"/>
          <cell r="J385">
            <v>484816</v>
          </cell>
          <cell r="K385">
            <v>-1555189.831217095</v>
          </cell>
          <cell r="L385">
            <v>-2784179.7673965935</v>
          </cell>
          <cell r="M385">
            <v>-5048683.4676399026</v>
          </cell>
        </row>
        <row r="386">
          <cell r="D386" t="str">
            <v>TOTAL SECONDARY</v>
          </cell>
          <cell r="E386">
            <v>57397438.631550327</v>
          </cell>
          <cell r="F386">
            <v>60614163.460655846</v>
          </cell>
          <cell r="G386">
            <v>60592155.070451893</v>
          </cell>
          <cell r="H386">
            <v>53146122.501773149</v>
          </cell>
          <cell r="I386">
            <v>48824056.743713289</v>
          </cell>
          <cell r="J386">
            <v>47021944.891404606</v>
          </cell>
          <cell r="K386">
            <v>45453102.120688125</v>
          </cell>
          <cell r="L386">
            <v>46971621.422463894</v>
          </cell>
          <cell r="M386">
            <v>56417078.767573319</v>
          </cell>
        </row>
        <row r="387">
          <cell r="E387"/>
          <cell r="F387"/>
          <cell r="G387"/>
          <cell r="H387"/>
          <cell r="I387"/>
          <cell r="J387"/>
          <cell r="K387"/>
          <cell r="L387"/>
          <cell r="M387"/>
        </row>
        <row r="388">
          <cell r="B388" t="str">
            <v>AET Central Fund</v>
          </cell>
          <cell r="C388" t="str">
            <v>Special</v>
          </cell>
          <cell r="D388" t="str">
            <v>ACADEMIES ENTERPRISE TRUST</v>
          </cell>
          <cell r="E388">
            <v>19703.974124955967</v>
          </cell>
          <cell r="F388">
            <v>-39019.75854228712</v>
          </cell>
          <cell r="G388">
            <v>-20533.896948153841</v>
          </cell>
          <cell r="H388">
            <v>-11137.028853235983</v>
          </cell>
          <cell r="I388">
            <v>-72484.388509943325</v>
          </cell>
          <cell r="J388">
            <v>87904.889999039297</v>
          </cell>
          <cell r="K388">
            <v>123912.83184423736</v>
          </cell>
          <cell r="L388">
            <v>0</v>
          </cell>
          <cell r="M388">
            <v>0</v>
          </cell>
        </row>
        <row r="389">
          <cell r="A389">
            <v>7045</v>
          </cell>
          <cell r="B389" t="str">
            <v>Castledon School</v>
          </cell>
          <cell r="C389" t="str">
            <v>Special</v>
          </cell>
          <cell r="D389" t="str">
            <v>CASTLEDON SCHOOL ACADEMY TRUST</v>
          </cell>
          <cell r="E389"/>
          <cell r="F389"/>
          <cell r="G389">
            <v>300807</v>
          </cell>
          <cell r="H389">
            <v>355616</v>
          </cell>
          <cell r="I389">
            <v>276031</v>
          </cell>
          <cell r="J389">
            <v>208760</v>
          </cell>
          <cell r="K389">
            <v>355096</v>
          </cell>
          <cell r="L389">
            <v>499931</v>
          </cell>
          <cell r="M389">
            <v>503471</v>
          </cell>
        </row>
        <row r="390">
          <cell r="A390">
            <v>7005</v>
          </cell>
          <cell r="B390" t="str">
            <v>Chatten Free School</v>
          </cell>
          <cell r="C390" t="str">
            <v>Special</v>
          </cell>
          <cell r="D390" t="str">
            <v>HOPE LEARNING COMMUNITY</v>
          </cell>
          <cell r="E390"/>
          <cell r="F390"/>
          <cell r="G390"/>
          <cell r="H390"/>
          <cell r="I390"/>
          <cell r="J390"/>
          <cell r="K390"/>
          <cell r="L390"/>
          <cell r="M390"/>
        </row>
        <row r="391">
          <cell r="A391">
            <v>7071</v>
          </cell>
          <cell r="B391" t="str">
            <v>Columbus School and College</v>
          </cell>
          <cell r="C391" t="str">
            <v>Special</v>
          </cell>
          <cell r="D391" t="str">
            <v>ACADEMIES ENTERPRISE TRUST</v>
          </cell>
          <cell r="E391">
            <v>370000</v>
          </cell>
          <cell r="F391">
            <v>124000</v>
          </cell>
          <cell r="G391">
            <v>103000</v>
          </cell>
          <cell r="H391">
            <v>-12000</v>
          </cell>
          <cell r="I391">
            <v>-174000</v>
          </cell>
          <cell r="J391"/>
          <cell r="K391"/>
          <cell r="L391">
            <v>753000</v>
          </cell>
          <cell r="M391">
            <v>934000</v>
          </cell>
        </row>
        <row r="392">
          <cell r="B392" t="str">
            <v>Epping Forest Schools Partnership Trust - Central Services</v>
          </cell>
          <cell r="C392" t="str">
            <v>Special</v>
          </cell>
          <cell r="D392" t="str">
            <v>EPPING FOREST SCHOOLS PARTNERSHIP TRUST</v>
          </cell>
          <cell r="E392"/>
          <cell r="F392"/>
          <cell r="G392"/>
          <cell r="H392"/>
          <cell r="I392"/>
          <cell r="J392">
            <v>181.96426976328718</v>
          </cell>
          <cell r="K392">
            <v>1417.6292987941044</v>
          </cell>
          <cell r="L392">
            <v>3960.7664135774899</v>
          </cell>
          <cell r="M392">
            <v>15153.175524787852</v>
          </cell>
        </row>
        <row r="393">
          <cell r="A393">
            <v>7002</v>
          </cell>
          <cell r="B393" t="str">
            <v>Grove House School</v>
          </cell>
          <cell r="C393" t="str">
            <v>Special</v>
          </cell>
          <cell r="D393" t="str">
            <v>SEAX TRUST</v>
          </cell>
          <cell r="E393"/>
          <cell r="F393"/>
          <cell r="G393"/>
          <cell r="H393">
            <v>221389</v>
          </cell>
          <cell r="I393">
            <v>313452</v>
          </cell>
          <cell r="J393">
            <v>419625</v>
          </cell>
          <cell r="K393">
            <v>432147</v>
          </cell>
          <cell r="L393">
            <v>444221</v>
          </cell>
          <cell r="M393">
            <v>402176</v>
          </cell>
        </row>
        <row r="394">
          <cell r="B394" t="str">
            <v>Keys Co-operative Central Funds</v>
          </cell>
          <cell r="C394" t="str">
            <v>Special</v>
          </cell>
          <cell r="D394" t="str">
            <v>KEYS CO-OPERATIVE ACADEMY TRUST</v>
          </cell>
          <cell r="E394"/>
          <cell r="F394"/>
          <cell r="G394"/>
          <cell r="H394"/>
          <cell r="I394"/>
          <cell r="J394"/>
          <cell r="K394">
            <v>2223.4425427872861</v>
          </cell>
          <cell r="L394">
            <v>5899.5501222493886</v>
          </cell>
          <cell r="M394">
            <v>-57088.244498777502</v>
          </cell>
        </row>
        <row r="395">
          <cell r="A395">
            <v>7030</v>
          </cell>
          <cell r="B395" t="str">
            <v>Kingswode Hoe School</v>
          </cell>
          <cell r="C395" t="str">
            <v>Special</v>
          </cell>
          <cell r="D395" t="str">
            <v>SEAX TRUST</v>
          </cell>
          <cell r="E395"/>
          <cell r="F395"/>
          <cell r="G395"/>
          <cell r="H395"/>
          <cell r="I395"/>
          <cell r="J395">
            <v>140608</v>
          </cell>
          <cell r="K395">
            <v>181910</v>
          </cell>
          <cell r="L395">
            <v>251872</v>
          </cell>
          <cell r="M395">
            <v>282701</v>
          </cell>
        </row>
        <row r="396">
          <cell r="A396">
            <v>7000</v>
          </cell>
          <cell r="B396" t="str">
            <v>Langham Oaks</v>
          </cell>
          <cell r="C396" t="str">
            <v>Special</v>
          </cell>
          <cell r="D396" t="str">
            <v>SEAX TRUST</v>
          </cell>
          <cell r="E396"/>
          <cell r="F396"/>
          <cell r="G396">
            <v>113511</v>
          </cell>
          <cell r="H396">
            <v>261414</v>
          </cell>
          <cell r="I396">
            <v>372441</v>
          </cell>
          <cell r="J396">
            <v>445491</v>
          </cell>
          <cell r="K396">
            <v>465508</v>
          </cell>
          <cell r="L396">
            <v>237515</v>
          </cell>
          <cell r="M396">
            <v>308449</v>
          </cell>
        </row>
        <row r="397">
          <cell r="A397">
            <v>7065</v>
          </cell>
          <cell r="B397" t="str">
            <v>Market Field School</v>
          </cell>
          <cell r="C397" t="str">
            <v>Special</v>
          </cell>
          <cell r="D397" t="str">
            <v>HOPE LEARNING COMMUNITY</v>
          </cell>
          <cell r="E397"/>
          <cell r="F397"/>
          <cell r="G397"/>
          <cell r="H397"/>
          <cell r="I397">
            <v>597964</v>
          </cell>
          <cell r="J397">
            <v>1361938</v>
          </cell>
          <cell r="K397">
            <v>1340412</v>
          </cell>
          <cell r="L397">
            <v>1118858</v>
          </cell>
          <cell r="M397">
            <v>1489148</v>
          </cell>
        </row>
        <row r="398">
          <cell r="A398">
            <v>7044</v>
          </cell>
          <cell r="B398" t="str">
            <v>Oak View School</v>
          </cell>
          <cell r="C398" t="str">
            <v>Special</v>
          </cell>
          <cell r="D398" t="str">
            <v>EPPING FOREST SCHOOLS PARTNERSHIP TRUST</v>
          </cell>
          <cell r="E398"/>
          <cell r="F398"/>
          <cell r="G398"/>
          <cell r="H398"/>
          <cell r="I398"/>
          <cell r="J398">
            <v>35227</v>
          </cell>
          <cell r="K398">
            <v>-51281</v>
          </cell>
          <cell r="L398">
            <v>-19704</v>
          </cell>
          <cell r="M398">
            <v>78607</v>
          </cell>
        </row>
        <row r="399">
          <cell r="A399">
            <v>7003</v>
          </cell>
          <cell r="B399" t="str">
            <v>Ramsden Hall Academy</v>
          </cell>
          <cell r="C399" t="str">
            <v>Special</v>
          </cell>
          <cell r="D399" t="str">
            <v>PARALLEL LEARNING TRUST</v>
          </cell>
          <cell r="E399"/>
          <cell r="F399"/>
          <cell r="G399"/>
          <cell r="H399">
            <v>147000</v>
          </cell>
          <cell r="I399">
            <v>138000</v>
          </cell>
          <cell r="J399">
            <v>-32000</v>
          </cell>
          <cell r="K399">
            <v>384000</v>
          </cell>
          <cell r="L399">
            <v>352000</v>
          </cell>
          <cell r="M399">
            <v>526000</v>
          </cell>
        </row>
        <row r="400">
          <cell r="B400" t="str">
            <v>SEAX Trust Central Funds</v>
          </cell>
          <cell r="C400" t="str">
            <v>Special</v>
          </cell>
          <cell r="D400" t="str">
            <v>SEAX TRUST</v>
          </cell>
          <cell r="E400"/>
          <cell r="F400"/>
          <cell r="G400"/>
          <cell r="H400"/>
          <cell r="I400">
            <v>192446</v>
          </cell>
          <cell r="J400">
            <v>283226</v>
          </cell>
          <cell r="K400">
            <v>288516</v>
          </cell>
          <cell r="L400">
            <v>206264</v>
          </cell>
          <cell r="M400">
            <v>173761</v>
          </cell>
        </row>
        <row r="401">
          <cell r="A401">
            <v>7004</v>
          </cell>
          <cell r="B401" t="str">
            <v>Southview School</v>
          </cell>
          <cell r="C401" t="str">
            <v>Special</v>
          </cell>
          <cell r="D401" t="str">
            <v>HOPE LEARNING COMMUNITY</v>
          </cell>
          <cell r="E401"/>
          <cell r="F401"/>
          <cell r="G401"/>
          <cell r="H401"/>
          <cell r="I401"/>
          <cell r="J401">
            <v>158385</v>
          </cell>
          <cell r="K401">
            <v>118835</v>
          </cell>
          <cell r="L401">
            <v>163416</v>
          </cell>
          <cell r="M401">
            <v>252147</v>
          </cell>
        </row>
        <row r="402">
          <cell r="A402">
            <v>5951</v>
          </cell>
          <cell r="B402" t="str">
            <v>The Endeavour Co-Operative Academy</v>
          </cell>
          <cell r="C402" t="str">
            <v>Special</v>
          </cell>
          <cell r="D402" t="str">
            <v>KEYS CO-OPERATIVE ACADEMY TRUST</v>
          </cell>
          <cell r="E402"/>
          <cell r="F402"/>
          <cell r="G402"/>
          <cell r="H402"/>
          <cell r="I402"/>
          <cell r="J402"/>
          <cell r="K402">
            <v>276289</v>
          </cell>
          <cell r="L402">
            <v>358255</v>
          </cell>
          <cell r="M402">
            <v>358667</v>
          </cell>
        </row>
        <row r="403">
          <cell r="A403">
            <v>7001</v>
          </cell>
          <cell r="B403" t="str">
            <v>The Pioneer School</v>
          </cell>
          <cell r="C403" t="str">
            <v>Special</v>
          </cell>
          <cell r="D403" t="str">
            <v>ACADEMIES ENTERPRISE TRUST</v>
          </cell>
          <cell r="E403">
            <v>186000</v>
          </cell>
          <cell r="F403">
            <v>564000</v>
          </cell>
          <cell r="G403">
            <v>853000</v>
          </cell>
          <cell r="H403">
            <v>780000</v>
          </cell>
          <cell r="I403">
            <v>931000</v>
          </cell>
          <cell r="J403"/>
          <cell r="K403"/>
          <cell r="L403">
            <v>1269000</v>
          </cell>
          <cell r="M403">
            <v>1468000</v>
          </cell>
        </row>
        <row r="404">
          <cell r="A404">
            <v>7063</v>
          </cell>
          <cell r="B404" t="str">
            <v>Thriftwood School</v>
          </cell>
          <cell r="C404" t="str">
            <v>Special</v>
          </cell>
          <cell r="D404" t="str">
            <v>SEAX TRUST</v>
          </cell>
          <cell r="E404">
            <v>398707</v>
          </cell>
          <cell r="F404">
            <v>131034</v>
          </cell>
          <cell r="G404">
            <v>593275</v>
          </cell>
          <cell r="H404">
            <v>630381</v>
          </cell>
          <cell r="I404">
            <v>855978</v>
          </cell>
          <cell r="J404">
            <v>1021021</v>
          </cell>
          <cell r="K404">
            <v>1260055</v>
          </cell>
          <cell r="L404">
            <v>1331008</v>
          </cell>
          <cell r="M404">
            <v>1144705</v>
          </cell>
        </row>
        <row r="405">
          <cell r="D405" t="str">
            <v>TOTAL SPECIAL</v>
          </cell>
          <cell r="E405">
            <v>974410.97412495594</v>
          </cell>
          <cell r="F405">
            <v>780014.24145771284</v>
          </cell>
          <cell r="G405">
            <v>1943059.1030518461</v>
          </cell>
          <cell r="H405">
            <v>2372662.9711467642</v>
          </cell>
          <cell r="I405">
            <v>3430827.6114900569</v>
          </cell>
          <cell r="J405">
            <v>4130367.8542688023</v>
          </cell>
          <cell r="K405">
            <v>5179040.9036858194</v>
          </cell>
          <cell r="L405">
            <v>6975496.3165358268</v>
          </cell>
          <cell r="M405">
            <v>7879896.9310260098</v>
          </cell>
        </row>
        <row r="406">
          <cell r="E406"/>
          <cell r="F406"/>
          <cell r="G406"/>
          <cell r="H406"/>
          <cell r="I406"/>
          <cell r="J406"/>
          <cell r="K406"/>
          <cell r="L406"/>
          <cell r="M406"/>
        </row>
        <row r="408">
          <cell r="E408">
            <v>69905133.324887395</v>
          </cell>
          <cell r="F408">
            <v>76038968.677151456</v>
          </cell>
          <cell r="G408">
            <v>84273140.001354352</v>
          </cell>
          <cell r="H408">
            <v>79626477.373974025</v>
          </cell>
          <cell r="I408">
            <v>82554683.158419207</v>
          </cell>
          <cell r="J408">
            <v>92793181.575904414</v>
          </cell>
          <cell r="K408">
            <v>93862252.866822034</v>
          </cell>
          <cell r="L408">
            <v>99090003.689819694</v>
          </cell>
          <cell r="M408">
            <v>116927192.79011115</v>
          </cell>
        </row>
        <row r="410">
          <cell r="D410" t="str">
            <v>All-Through Central Services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2673.3862320394596</v>
          </cell>
          <cell r="L410">
            <v>0</v>
          </cell>
          <cell r="M410">
            <v>130630.24330930901</v>
          </cell>
        </row>
        <row r="411">
          <cell r="D411" t="str">
            <v>Primary Central Services</v>
          </cell>
          <cell r="E411">
            <v>89417.719212111755</v>
          </cell>
          <cell r="F411">
            <v>-99814.024962100957</v>
          </cell>
          <cell r="G411">
            <v>1258247.827850621</v>
          </cell>
          <cell r="H411">
            <v>1793676.9010541157</v>
          </cell>
          <cell r="I411">
            <v>2778924.8032158557</v>
          </cell>
          <cell r="J411">
            <v>3963746.8302310086</v>
          </cell>
          <cell r="K411">
            <v>3362186.8987588286</v>
          </cell>
          <cell r="L411">
            <v>6168821.5009422312</v>
          </cell>
          <cell r="M411">
            <v>7228072.6037037494</v>
          </cell>
        </row>
        <row r="412">
          <cell r="D412" t="str">
            <v>PRU Central Services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86842</v>
          </cell>
          <cell r="K412">
            <v>5230.5574572127134</v>
          </cell>
          <cell r="L412">
            <v>54323.449877750609</v>
          </cell>
          <cell r="M412">
            <v>-68433.755501222477</v>
          </cell>
        </row>
        <row r="413">
          <cell r="D413" t="str">
            <v>Secondary Central Services</v>
          </cell>
          <cell r="E413">
            <v>300085.63155033108</v>
          </cell>
          <cell r="F413">
            <v>-726085.5393441543</v>
          </cell>
          <cell r="G413">
            <v>588153.07045189675</v>
          </cell>
          <cell r="H413">
            <v>623041.50177315006</v>
          </cell>
          <cell r="I413">
            <v>-441332.25628671749</v>
          </cell>
          <cell r="J413">
            <v>5068691.8914046027</v>
          </cell>
          <cell r="K413">
            <v>3475789.1206881227</v>
          </cell>
          <cell r="L413">
            <v>2999431.4224638911</v>
          </cell>
          <cell r="M413">
            <v>2450466.7675733203</v>
          </cell>
        </row>
        <row r="414">
          <cell r="D414" t="str">
            <v>Special Central Services</v>
          </cell>
          <cell r="E414">
            <v>19703.974124955967</v>
          </cell>
          <cell r="F414">
            <v>-39019.75854228712</v>
          </cell>
          <cell r="G414">
            <v>-20533.896948153841</v>
          </cell>
          <cell r="H414">
            <v>-11137.028853235983</v>
          </cell>
          <cell r="I414">
            <v>119961.61149005668</v>
          </cell>
          <cell r="J414">
            <v>371312.85426880256</v>
          </cell>
          <cell r="K414">
            <v>416069.90368581878</v>
          </cell>
          <cell r="L414">
            <v>216124.31653582686</v>
          </cell>
          <cell r="M414">
            <v>131825.93102601037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do"/>
      <sheetName val="Guidance"/>
      <sheetName val="Rates errors 19-20"/>
      <sheetName val="Rates Errors 20-21"/>
      <sheetName val="Rates Adj calc"/>
      <sheetName val="SB statement"/>
      <sheetName val="DSG"/>
      <sheetName val="SchBlock"/>
      <sheetName val="MFG"/>
      <sheetName val="DfE Data"/>
      <sheetName val="Special Schools"/>
      <sheetName val="Enh.Prov"/>
      <sheetName val="CSS web"/>
      <sheetName val="CSS"/>
      <sheetName val="S251"/>
      <sheetName val="HNeeds"/>
      <sheetName val="DSG Reconciliation"/>
      <sheetName val="IFS"/>
      <sheetName val="Instalment Payment Dates"/>
      <sheetName val="Instalments"/>
      <sheetName val="Instalment Template"/>
      <sheetName val="Instalments Special &amp; CSS"/>
      <sheetName val="Instalments - Enh Prov Academy"/>
      <sheetName val="Instalments Part Year"/>
      <sheetName val="Instalments - 10 months"/>
      <sheetName val="School Details"/>
      <sheetName val="Amalgamation Template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2">
          <cell r="A12">
            <v>3257</v>
          </cell>
          <cell r="B12">
            <v>8813257</v>
          </cell>
          <cell r="C12">
            <v>4750</v>
          </cell>
          <cell r="D12" t="str">
            <v>RB054750</v>
          </cell>
          <cell r="E12" t="str">
            <v>Abacus P, Wickford</v>
          </cell>
          <cell r="F12" t="str">
            <v>P</v>
          </cell>
          <cell r="G12" t="str">
            <v>Y</v>
          </cell>
          <cell r="H12">
            <v>10001000</v>
          </cell>
          <cell r="I12" t="str">
            <v/>
          </cell>
          <cell r="J12"/>
          <cell r="K12">
            <v>3257</v>
          </cell>
          <cell r="L12">
            <v>133312</v>
          </cell>
          <cell r="M12">
            <v>15</v>
          </cell>
          <cell r="N12"/>
          <cell r="O12">
            <v>7</v>
          </cell>
          <cell r="P12">
            <v>0</v>
          </cell>
          <cell r="Q12">
            <v>0</v>
          </cell>
          <cell r="R12">
            <v>0</v>
          </cell>
          <cell r="S12">
            <v>67.75</v>
          </cell>
          <cell r="T12">
            <v>315</v>
          </cell>
          <cell r="U12">
            <v>382.75</v>
          </cell>
          <cell r="V12">
            <v>382.75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382.75</v>
          </cell>
          <cell r="AF12">
            <v>1171804.4350000001</v>
          </cell>
          <cell r="AG12">
            <v>0</v>
          </cell>
          <cell r="AH12">
            <v>0</v>
          </cell>
          <cell r="AI12">
            <v>0</v>
          </cell>
          <cell r="AJ12">
            <v>1171804.4350000001</v>
          </cell>
          <cell r="AK12">
            <v>22.514705882352938</v>
          </cell>
          <cell r="AL12">
            <v>9838.9264705882324</v>
          </cell>
          <cell r="AM12">
            <v>0</v>
          </cell>
          <cell r="AN12">
            <v>0</v>
          </cell>
          <cell r="AO12">
            <v>9838.9264705882324</v>
          </cell>
          <cell r="AP12">
            <v>366.33176943699743</v>
          </cell>
          <cell r="AQ12">
            <v>0</v>
          </cell>
          <cell r="AR12">
            <v>7.1829758713136806</v>
          </cell>
          <cell r="AS12">
            <v>1712.1341286863289</v>
          </cell>
          <cell r="AT12">
            <v>4.1045576407506577</v>
          </cell>
          <cell r="AU12">
            <v>1195.7807774798891</v>
          </cell>
          <cell r="AV12">
            <v>1.0261394101876664</v>
          </cell>
          <cell r="AW12">
            <v>353.29979892761355</v>
          </cell>
          <cell r="AX12">
            <v>2.0522788203753364</v>
          </cell>
          <cell r="AY12">
            <v>815.30880697050986</v>
          </cell>
          <cell r="AZ12">
            <v>2.0522788203753364</v>
          </cell>
          <cell r="BA12">
            <v>978.36235924933044</v>
          </cell>
          <cell r="BB12">
            <v>0</v>
          </cell>
          <cell r="BC12">
            <v>0</v>
          </cell>
          <cell r="BD12">
            <v>5054.8858713136724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5054.8858713136724</v>
          </cell>
          <cell r="BU12">
            <v>14893.812341901905</v>
          </cell>
          <cell r="BV12">
            <v>0</v>
          </cell>
          <cell r="BW12">
            <v>14893.812341901905</v>
          </cell>
          <cell r="BX12">
            <v>91.661812297734571</v>
          </cell>
          <cell r="BY12">
            <v>44269.905485436866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44269.905485436866</v>
          </cell>
          <cell r="CM12">
            <v>1.2150793650793632</v>
          </cell>
          <cell r="CN12">
            <v>687.6012619047608</v>
          </cell>
          <cell r="CO12">
            <v>0</v>
          </cell>
          <cell r="CP12">
            <v>0</v>
          </cell>
          <cell r="CQ12">
            <v>687.6012619047608</v>
          </cell>
          <cell r="CR12">
            <v>1231655.7540892435</v>
          </cell>
          <cell r="CS12">
            <v>0</v>
          </cell>
          <cell r="CT12">
            <v>1231655.7540892435</v>
          </cell>
          <cell r="CU12">
            <v>145000</v>
          </cell>
          <cell r="CV12">
            <v>0</v>
          </cell>
          <cell r="CW12">
            <v>145000</v>
          </cell>
          <cell r="CX12">
            <v>1.0156360164</v>
          </cell>
          <cell r="CY12">
            <v>21525.411948093788</v>
          </cell>
          <cell r="CZ12">
            <v>0</v>
          </cell>
          <cell r="DA12">
            <v>21525.411948093788</v>
          </cell>
          <cell r="DB12">
            <v>0</v>
          </cell>
          <cell r="DC12">
            <v>0</v>
          </cell>
          <cell r="DD12">
            <v>0</v>
          </cell>
          <cell r="DE12">
            <v>0</v>
          </cell>
          <cell r="DF12">
            <v>0</v>
          </cell>
          <cell r="DG12">
            <v>46977.27</v>
          </cell>
          <cell r="DH12">
            <v>50400</v>
          </cell>
          <cell r="DI12">
            <v>3422.7300000000032</v>
          </cell>
          <cell r="DJ12">
            <v>2923.8399999999965</v>
          </cell>
          <cell r="DK12">
            <v>56746.57</v>
          </cell>
          <cell r="DL12">
            <v>56746.57</v>
          </cell>
          <cell r="DM12">
            <v>0</v>
          </cell>
          <cell r="DN12">
            <v>0</v>
          </cell>
          <cell r="DO12">
            <v>0</v>
          </cell>
          <cell r="DP12">
            <v>0</v>
          </cell>
          <cell r="DQ12">
            <v>0</v>
          </cell>
          <cell r="DR12">
            <v>0</v>
          </cell>
          <cell r="DS12">
            <v>0</v>
          </cell>
          <cell r="DT12">
            <v>0</v>
          </cell>
          <cell r="DU12">
            <v>223271.9819480938</v>
          </cell>
          <cell r="DV12">
            <v>0</v>
          </cell>
          <cell r="DW12">
            <v>223271.9819480938</v>
          </cell>
          <cell r="DX12">
            <v>1454927.7360373372</v>
          </cell>
          <cell r="DY12">
            <v>0</v>
          </cell>
          <cell r="DZ12">
            <v>1454927.7360373372</v>
          </cell>
          <cell r="EA12">
            <v>1398181.1660373372</v>
          </cell>
          <cell r="EB12">
            <v>3652.9880236115928</v>
          </cell>
          <cell r="EC12">
            <v>3750</v>
          </cell>
          <cell r="ED12">
            <v>97.01197638840722</v>
          </cell>
          <cell r="EE12">
            <v>1435312.5</v>
          </cell>
          <cell r="EF12">
            <v>37131.333962662844</v>
          </cell>
          <cell r="EG12">
            <v>1492059.07</v>
          </cell>
          <cell r="EH12">
            <v>1383192.8264546916</v>
          </cell>
          <cell r="EI12">
            <v>0</v>
          </cell>
          <cell r="EJ12">
            <v>1492059.07</v>
          </cell>
        </row>
        <row r="13">
          <cell r="A13">
            <v>2116</v>
          </cell>
          <cell r="B13">
            <v>8812116</v>
          </cell>
          <cell r="C13"/>
          <cell r="D13"/>
          <cell r="E13" t="str">
            <v>Abbotsweld P, Harlow</v>
          </cell>
          <cell r="F13" t="str">
            <v>P</v>
          </cell>
          <cell r="G13"/>
          <cell r="H13"/>
          <cell r="I13" t="str">
            <v>Y</v>
          </cell>
          <cell r="J13"/>
          <cell r="K13">
            <v>2116</v>
          </cell>
          <cell r="L13">
            <v>141380</v>
          </cell>
          <cell r="M13"/>
          <cell r="N13"/>
          <cell r="O13">
            <v>7</v>
          </cell>
          <cell r="P13">
            <v>0</v>
          </cell>
          <cell r="Q13">
            <v>0</v>
          </cell>
          <cell r="R13">
            <v>0</v>
          </cell>
          <cell r="S13">
            <v>37</v>
          </cell>
          <cell r="T13">
            <v>251</v>
          </cell>
          <cell r="U13">
            <v>288</v>
          </cell>
          <cell r="V13">
            <v>288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288</v>
          </cell>
          <cell r="AF13">
            <v>881723.52</v>
          </cell>
          <cell r="AG13">
            <v>0</v>
          </cell>
          <cell r="AH13">
            <v>0</v>
          </cell>
          <cell r="AI13">
            <v>0</v>
          </cell>
          <cell r="AJ13">
            <v>881723.52</v>
          </cell>
          <cell r="AK13">
            <v>62.000000000000071</v>
          </cell>
          <cell r="AL13">
            <v>27094.000000000029</v>
          </cell>
          <cell r="AM13">
            <v>0</v>
          </cell>
          <cell r="AN13">
            <v>0</v>
          </cell>
          <cell r="AO13">
            <v>27094.000000000029</v>
          </cell>
          <cell r="AP13">
            <v>57.000000000000092</v>
          </cell>
          <cell r="AQ13">
            <v>0</v>
          </cell>
          <cell r="AR13">
            <v>103.00000000000003</v>
          </cell>
          <cell r="AS13">
            <v>24551.080000000009</v>
          </cell>
          <cell r="AT13">
            <v>26.000000000000007</v>
          </cell>
          <cell r="AU13">
            <v>7574.5800000000017</v>
          </cell>
          <cell r="AV13">
            <v>21.000000000000011</v>
          </cell>
          <cell r="AW13">
            <v>7230.3000000000038</v>
          </cell>
          <cell r="AX13">
            <v>66.000000000000099</v>
          </cell>
          <cell r="AY13">
            <v>26219.82000000004</v>
          </cell>
          <cell r="AZ13">
            <v>14.999999999999991</v>
          </cell>
          <cell r="BA13">
            <v>7150.7999999999965</v>
          </cell>
          <cell r="BB13">
            <v>0</v>
          </cell>
          <cell r="BC13">
            <v>0</v>
          </cell>
          <cell r="BD13">
            <v>72726.58000000006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72726.58000000006</v>
          </cell>
          <cell r="BU13">
            <v>99820.580000000089</v>
          </cell>
          <cell r="BV13">
            <v>0</v>
          </cell>
          <cell r="BW13">
            <v>99820.580000000089</v>
          </cell>
          <cell r="BX13">
            <v>119.89699570815438</v>
          </cell>
          <cell r="BY13">
            <v>57906.652017167326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57906.652017167326</v>
          </cell>
          <cell r="CM13">
            <v>25.243027888446228</v>
          </cell>
          <cell r="CN13">
            <v>14284.777051792837</v>
          </cell>
          <cell r="CO13">
            <v>0</v>
          </cell>
          <cell r="CP13">
            <v>0</v>
          </cell>
          <cell r="CQ13">
            <v>14284.777051792837</v>
          </cell>
          <cell r="CR13">
            <v>1053735.5290689603</v>
          </cell>
          <cell r="CS13">
            <v>0</v>
          </cell>
          <cell r="CT13">
            <v>1053735.5290689603</v>
          </cell>
          <cell r="CU13">
            <v>145000</v>
          </cell>
          <cell r="CV13">
            <v>0</v>
          </cell>
          <cell r="CW13">
            <v>145000</v>
          </cell>
          <cell r="CX13">
            <v>1.0156360164</v>
          </cell>
          <cell r="CY13">
            <v>18743.44839178495</v>
          </cell>
          <cell r="CZ13">
            <v>0</v>
          </cell>
          <cell r="DA13">
            <v>18743.44839178495</v>
          </cell>
          <cell r="DB13">
            <v>0</v>
          </cell>
          <cell r="DC13">
            <v>0</v>
          </cell>
          <cell r="DD13">
            <v>0</v>
          </cell>
          <cell r="DE13">
            <v>0</v>
          </cell>
          <cell r="DF13">
            <v>0</v>
          </cell>
          <cell r="DG13">
            <v>3448.7460000000001</v>
          </cell>
          <cell r="DH13">
            <v>3448.7460000000001</v>
          </cell>
          <cell r="DI13">
            <v>0</v>
          </cell>
          <cell r="DJ13">
            <v>0</v>
          </cell>
          <cell r="DK13">
            <v>3448.75</v>
          </cell>
          <cell r="DL13">
            <v>3448.75</v>
          </cell>
          <cell r="DM13">
            <v>0</v>
          </cell>
          <cell r="DN13">
            <v>0</v>
          </cell>
          <cell r="DO13">
            <v>0</v>
          </cell>
          <cell r="DP13">
            <v>0</v>
          </cell>
          <cell r="DQ13">
            <v>0</v>
          </cell>
          <cell r="DR13">
            <v>0</v>
          </cell>
          <cell r="DS13">
            <v>0</v>
          </cell>
          <cell r="DT13">
            <v>0</v>
          </cell>
          <cell r="DU13">
            <v>167192.19839178494</v>
          </cell>
          <cell r="DV13">
            <v>0</v>
          </cell>
          <cell r="DW13">
            <v>167192.19839178494</v>
          </cell>
          <cell r="DX13">
            <v>1220927.7274607453</v>
          </cell>
          <cell r="DY13">
            <v>0</v>
          </cell>
          <cell r="DZ13">
            <v>1220927.7274607453</v>
          </cell>
          <cell r="EA13">
            <v>1217478.9774607453</v>
          </cell>
          <cell r="EB13">
            <v>4227.3575606275881</v>
          </cell>
          <cell r="EC13">
            <v>3750</v>
          </cell>
          <cell r="ED13">
            <v>0</v>
          </cell>
          <cell r="EE13">
            <v>1080000</v>
          </cell>
          <cell r="EF13">
            <v>0</v>
          </cell>
          <cell r="EG13">
            <v>1220927.7274607453</v>
          </cell>
          <cell r="EH13">
            <v>1177710.0556605808</v>
          </cell>
          <cell r="EI13">
            <v>0</v>
          </cell>
          <cell r="EJ13">
            <v>1220927.7274607453</v>
          </cell>
        </row>
        <row r="14">
          <cell r="A14">
            <v>2679</v>
          </cell>
          <cell r="B14">
            <v>8812679</v>
          </cell>
          <cell r="C14"/>
          <cell r="D14"/>
          <cell r="E14" t="str">
            <v>Acorn Academy (prev. Powers Hall I &amp; N, Witham)</v>
          </cell>
          <cell r="F14" t="str">
            <v>P</v>
          </cell>
          <cell r="G14"/>
          <cell r="H14"/>
          <cell r="I14" t="str">
            <v>Y</v>
          </cell>
          <cell r="J14"/>
          <cell r="K14">
            <v>2679</v>
          </cell>
          <cell r="L14">
            <v>147255</v>
          </cell>
          <cell r="M14"/>
          <cell r="N14"/>
          <cell r="O14">
            <v>3</v>
          </cell>
          <cell r="P14">
            <v>0</v>
          </cell>
          <cell r="Q14">
            <v>0</v>
          </cell>
          <cell r="R14">
            <v>1</v>
          </cell>
          <cell r="S14">
            <v>84</v>
          </cell>
          <cell r="T14">
            <v>140</v>
          </cell>
          <cell r="U14">
            <v>224</v>
          </cell>
          <cell r="V14">
            <v>225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225</v>
          </cell>
          <cell r="AF14">
            <v>688846.5</v>
          </cell>
          <cell r="AG14">
            <v>0</v>
          </cell>
          <cell r="AH14">
            <v>0</v>
          </cell>
          <cell r="AI14">
            <v>0</v>
          </cell>
          <cell r="AJ14">
            <v>688846.5</v>
          </cell>
          <cell r="AK14">
            <v>53.236607142857174</v>
          </cell>
          <cell r="AL14">
            <v>23264.397321428583</v>
          </cell>
          <cell r="AM14">
            <v>0</v>
          </cell>
          <cell r="AN14">
            <v>0</v>
          </cell>
          <cell r="AO14">
            <v>23264.397321428583</v>
          </cell>
          <cell r="AP14">
            <v>58.258928571428477</v>
          </cell>
          <cell r="AQ14">
            <v>0</v>
          </cell>
          <cell r="AR14">
            <v>73.325892857142819</v>
          </cell>
          <cell r="AS14">
            <v>17477.959821428562</v>
          </cell>
          <cell r="AT14">
            <v>87.388392857142819</v>
          </cell>
          <cell r="AU14">
            <v>25458.860491071417</v>
          </cell>
          <cell r="AV14">
            <v>0</v>
          </cell>
          <cell r="AW14">
            <v>0</v>
          </cell>
          <cell r="AX14">
            <v>6.026785714285718</v>
          </cell>
          <cell r="AY14">
            <v>2394.2611607142871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45331.081473214268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45331.081473214268</v>
          </cell>
          <cell r="BU14">
            <v>68595.478794642855</v>
          </cell>
          <cell r="BV14">
            <v>0</v>
          </cell>
          <cell r="BW14">
            <v>68595.478794642855</v>
          </cell>
          <cell r="BX14">
            <v>66.176470588235389</v>
          </cell>
          <cell r="BY14">
            <v>31961.250000000047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31961.250000000047</v>
          </cell>
          <cell r="CM14">
            <v>4.821428571428565</v>
          </cell>
          <cell r="CN14">
            <v>2728.3982142857108</v>
          </cell>
          <cell r="CO14">
            <v>0</v>
          </cell>
          <cell r="CP14">
            <v>0</v>
          </cell>
          <cell r="CQ14">
            <v>2728.3982142857108</v>
          </cell>
          <cell r="CR14">
            <v>792131.62700892868</v>
          </cell>
          <cell r="CS14">
            <v>0</v>
          </cell>
          <cell r="CT14">
            <v>792131.62700892868</v>
          </cell>
          <cell r="CU14">
            <v>145000</v>
          </cell>
          <cell r="CV14">
            <v>0</v>
          </cell>
          <cell r="CW14">
            <v>145000</v>
          </cell>
          <cell r="CX14">
            <v>1</v>
          </cell>
          <cell r="CY14">
            <v>0</v>
          </cell>
          <cell r="CZ14">
            <v>0</v>
          </cell>
          <cell r="DA14">
            <v>0</v>
          </cell>
          <cell r="DB14">
            <v>0</v>
          </cell>
          <cell r="DC14">
            <v>0</v>
          </cell>
          <cell r="DD14">
            <v>0</v>
          </cell>
          <cell r="DE14">
            <v>0</v>
          </cell>
          <cell r="DF14">
            <v>0</v>
          </cell>
          <cell r="DG14">
            <v>19156.59</v>
          </cell>
          <cell r="DH14">
            <v>21849.5</v>
          </cell>
          <cell r="DI14">
            <v>2692.91</v>
          </cell>
          <cell r="DJ14">
            <v>0</v>
          </cell>
          <cell r="DK14">
            <v>24542.41</v>
          </cell>
          <cell r="DL14">
            <v>24542.41</v>
          </cell>
          <cell r="DM14">
            <v>0</v>
          </cell>
          <cell r="DN14">
            <v>0</v>
          </cell>
          <cell r="DO14">
            <v>0</v>
          </cell>
          <cell r="DP14">
            <v>0</v>
          </cell>
          <cell r="DQ14">
            <v>0</v>
          </cell>
          <cell r="DR14">
            <v>0</v>
          </cell>
          <cell r="DS14">
            <v>0</v>
          </cell>
          <cell r="DT14">
            <v>0</v>
          </cell>
          <cell r="DU14">
            <v>169542.41</v>
          </cell>
          <cell r="DV14">
            <v>0</v>
          </cell>
          <cell r="DW14">
            <v>169542.41</v>
          </cell>
          <cell r="DX14">
            <v>961674.03700892872</v>
          </cell>
          <cell r="DY14">
            <v>0</v>
          </cell>
          <cell r="DZ14">
            <v>961674.03700892872</v>
          </cell>
          <cell r="EA14">
            <v>937131.62700892868</v>
          </cell>
          <cell r="EB14">
            <v>4165.0294533730166</v>
          </cell>
          <cell r="EC14">
            <v>3750</v>
          </cell>
          <cell r="ED14">
            <v>0</v>
          </cell>
          <cell r="EE14">
            <v>843750</v>
          </cell>
          <cell r="EF14">
            <v>0</v>
          </cell>
          <cell r="EG14">
            <v>961674.03700892872</v>
          </cell>
          <cell r="EH14">
            <v>937149.05079316243</v>
          </cell>
          <cell r="EI14">
            <v>0</v>
          </cell>
          <cell r="EJ14">
            <v>961674.03700892872</v>
          </cell>
        </row>
        <row r="15">
          <cell r="A15">
            <v>2483</v>
          </cell>
          <cell r="B15">
            <v>8812483</v>
          </cell>
          <cell r="C15"/>
          <cell r="D15"/>
          <cell r="E15" t="str">
            <v>Alderton I, The, Loughton</v>
          </cell>
          <cell r="F15" t="str">
            <v>P</v>
          </cell>
          <cell r="G15"/>
          <cell r="H15"/>
          <cell r="I15" t="str">
            <v>Y</v>
          </cell>
          <cell r="J15"/>
          <cell r="K15">
            <v>2483</v>
          </cell>
          <cell r="L15">
            <v>145989</v>
          </cell>
          <cell r="M15"/>
          <cell r="N15"/>
          <cell r="O15">
            <v>3</v>
          </cell>
          <cell r="P15">
            <v>0</v>
          </cell>
          <cell r="Q15">
            <v>0</v>
          </cell>
          <cell r="R15">
            <v>0</v>
          </cell>
          <cell r="S15">
            <v>70</v>
          </cell>
          <cell r="T15">
            <v>134</v>
          </cell>
          <cell r="U15">
            <v>204</v>
          </cell>
          <cell r="V15">
            <v>204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204</v>
          </cell>
          <cell r="AF15">
            <v>624554.16</v>
          </cell>
          <cell r="AG15">
            <v>0</v>
          </cell>
          <cell r="AH15">
            <v>0</v>
          </cell>
          <cell r="AI15">
            <v>0</v>
          </cell>
          <cell r="AJ15">
            <v>624554.16</v>
          </cell>
          <cell r="AK15">
            <v>37.000000000000036</v>
          </cell>
          <cell r="AL15">
            <v>16169.000000000013</v>
          </cell>
          <cell r="AM15">
            <v>0</v>
          </cell>
          <cell r="AN15">
            <v>0</v>
          </cell>
          <cell r="AO15">
            <v>16169.000000000013</v>
          </cell>
          <cell r="AP15">
            <v>103.00000000000007</v>
          </cell>
          <cell r="AQ15">
            <v>0</v>
          </cell>
          <cell r="AR15">
            <v>4</v>
          </cell>
          <cell r="AS15">
            <v>953.44</v>
          </cell>
          <cell r="AT15">
            <v>39.999999999999993</v>
          </cell>
          <cell r="AU15">
            <v>11653.199999999997</v>
          </cell>
          <cell r="AV15">
            <v>0</v>
          </cell>
          <cell r="AW15">
            <v>0</v>
          </cell>
          <cell r="AX15">
            <v>56.999999999999936</v>
          </cell>
          <cell r="AY15">
            <v>22644.389999999974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35251.02999999997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35251.02999999997</v>
          </cell>
          <cell r="BU15">
            <v>51420.029999999984</v>
          </cell>
          <cell r="BV15">
            <v>0</v>
          </cell>
          <cell r="BW15">
            <v>51420.029999999984</v>
          </cell>
          <cell r="BX15">
            <v>49.832061068702217</v>
          </cell>
          <cell r="BY15">
            <v>24067.390534351111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24067.390534351111</v>
          </cell>
          <cell r="CM15">
            <v>12.270676691729319</v>
          </cell>
          <cell r="CN15">
            <v>6943.8532330827038</v>
          </cell>
          <cell r="CO15">
            <v>0</v>
          </cell>
          <cell r="CP15">
            <v>0</v>
          </cell>
          <cell r="CQ15">
            <v>6943.8532330827038</v>
          </cell>
          <cell r="CR15">
            <v>706985.43376743374</v>
          </cell>
          <cell r="CS15">
            <v>0</v>
          </cell>
          <cell r="CT15">
            <v>706985.43376743374</v>
          </cell>
          <cell r="CU15">
            <v>145000</v>
          </cell>
          <cell r="CV15">
            <v>0</v>
          </cell>
          <cell r="CW15">
            <v>145000</v>
          </cell>
          <cell r="CX15">
            <v>1.0156360164</v>
          </cell>
          <cell r="CY15">
            <v>13321.658214948715</v>
          </cell>
          <cell r="CZ15">
            <v>0</v>
          </cell>
          <cell r="DA15">
            <v>13321.658214948715</v>
          </cell>
          <cell r="DB15">
            <v>0</v>
          </cell>
          <cell r="DC15">
            <v>0</v>
          </cell>
          <cell r="DD15">
            <v>0</v>
          </cell>
          <cell r="DE15">
            <v>0</v>
          </cell>
          <cell r="DF15">
            <v>0</v>
          </cell>
          <cell r="DG15">
            <v>35249.5</v>
          </cell>
          <cell r="DH15">
            <v>7049.9</v>
          </cell>
          <cell r="DI15">
            <v>-28199.599999999999</v>
          </cell>
          <cell r="DJ15">
            <v>0</v>
          </cell>
          <cell r="DK15">
            <v>-21149.7</v>
          </cell>
          <cell r="DL15">
            <v>-21149.7</v>
          </cell>
          <cell r="DM15">
            <v>0</v>
          </cell>
          <cell r="DN15">
            <v>0</v>
          </cell>
          <cell r="DO15">
            <v>0</v>
          </cell>
          <cell r="DP15">
            <v>0</v>
          </cell>
          <cell r="DQ15">
            <v>0</v>
          </cell>
          <cell r="DR15">
            <v>0</v>
          </cell>
          <cell r="DS15">
            <v>0</v>
          </cell>
          <cell r="DT15">
            <v>0</v>
          </cell>
          <cell r="DU15">
            <v>137171.95821494871</v>
          </cell>
          <cell r="DV15">
            <v>0</v>
          </cell>
          <cell r="DW15">
            <v>137171.95821494871</v>
          </cell>
          <cell r="DX15">
            <v>844157.3919823824</v>
          </cell>
          <cell r="DY15">
            <v>0</v>
          </cell>
          <cell r="DZ15">
            <v>844157.3919823824</v>
          </cell>
          <cell r="EA15">
            <v>865307.09198238247</v>
          </cell>
          <cell r="EB15">
            <v>4241.7014312861884</v>
          </cell>
          <cell r="EC15">
            <v>3750</v>
          </cell>
          <cell r="ED15">
            <v>0</v>
          </cell>
          <cell r="EE15">
            <v>765000</v>
          </cell>
          <cell r="EF15">
            <v>0</v>
          </cell>
          <cell r="EG15">
            <v>844157.3919823824</v>
          </cell>
          <cell r="EH15">
            <v>830851.38133799995</v>
          </cell>
          <cell r="EI15">
            <v>0</v>
          </cell>
          <cell r="EJ15">
            <v>844157.3919823824</v>
          </cell>
        </row>
        <row r="16">
          <cell r="A16">
            <v>2175</v>
          </cell>
          <cell r="B16">
            <v>8812175</v>
          </cell>
          <cell r="C16"/>
          <cell r="D16"/>
          <cell r="E16" t="str">
            <v>Alderton J, The, Loughton</v>
          </cell>
          <cell r="F16" t="str">
            <v>P</v>
          </cell>
          <cell r="G16"/>
          <cell r="H16"/>
          <cell r="I16" t="str">
            <v>Y</v>
          </cell>
          <cell r="J16"/>
          <cell r="K16">
            <v>2175</v>
          </cell>
          <cell r="L16">
            <v>145728</v>
          </cell>
          <cell r="M16">
            <v>25</v>
          </cell>
          <cell r="N16"/>
          <cell r="O16">
            <v>4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276.58333333333331</v>
          </cell>
          <cell r="U16">
            <v>276.58333333333331</v>
          </cell>
          <cell r="V16">
            <v>276.58333333333331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276.58333333333331</v>
          </cell>
          <cell r="AF16">
            <v>846770.93833333324</v>
          </cell>
          <cell r="AG16">
            <v>0</v>
          </cell>
          <cell r="AH16">
            <v>0</v>
          </cell>
          <cell r="AI16">
            <v>0</v>
          </cell>
          <cell r="AJ16">
            <v>846770.93833333324</v>
          </cell>
          <cell r="AK16">
            <v>44.337786259541879</v>
          </cell>
          <cell r="AL16">
            <v>19375.6125954198</v>
          </cell>
          <cell r="AM16">
            <v>0</v>
          </cell>
          <cell r="AN16">
            <v>0</v>
          </cell>
          <cell r="AO16">
            <v>19375.6125954198</v>
          </cell>
          <cell r="AP16">
            <v>133.0133587786259</v>
          </cell>
          <cell r="AQ16">
            <v>0</v>
          </cell>
          <cell r="AR16">
            <v>9.5009541984732699</v>
          </cell>
          <cell r="AS16">
            <v>2264.6474427480889</v>
          </cell>
          <cell r="AT16">
            <v>64.395356234096681</v>
          </cell>
          <cell r="AU16">
            <v>18760.299131679385</v>
          </cell>
          <cell r="AV16">
            <v>3.1669847328244241</v>
          </cell>
          <cell r="AW16">
            <v>1090.3928435114492</v>
          </cell>
          <cell r="AX16">
            <v>66.506679389313092</v>
          </cell>
          <cell r="AY16">
            <v>26421.108520992409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48536.447938931335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48536.447938931335</v>
          </cell>
          <cell r="BU16">
            <v>67912.060534351127</v>
          </cell>
          <cell r="BV16">
            <v>0</v>
          </cell>
          <cell r="BW16">
            <v>67912.060534351127</v>
          </cell>
          <cell r="BX16">
            <v>102.19143239625157</v>
          </cell>
          <cell r="BY16">
            <v>49355.396104417625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49355.396104417625</v>
          </cell>
          <cell r="CM16">
            <v>1.0597062579821193</v>
          </cell>
          <cell r="CN16">
            <v>599.67717432950144</v>
          </cell>
          <cell r="CO16">
            <v>0</v>
          </cell>
          <cell r="CP16">
            <v>0</v>
          </cell>
          <cell r="CQ16">
            <v>599.67717432950144</v>
          </cell>
          <cell r="CR16">
            <v>964638.07214643143</v>
          </cell>
          <cell r="CS16">
            <v>0</v>
          </cell>
          <cell r="CT16">
            <v>964638.07214643143</v>
          </cell>
          <cell r="CU16">
            <v>145000</v>
          </cell>
          <cell r="CV16">
            <v>0</v>
          </cell>
          <cell r="CW16">
            <v>145000</v>
          </cell>
          <cell r="CX16">
            <v>1.0156360164</v>
          </cell>
          <cell r="CY16">
            <v>17350.319094145994</v>
          </cell>
          <cell r="CZ16">
            <v>0</v>
          </cell>
          <cell r="DA16">
            <v>17350.319094145994</v>
          </cell>
          <cell r="DB16">
            <v>0</v>
          </cell>
          <cell r="DC16">
            <v>0</v>
          </cell>
          <cell r="DD16">
            <v>0</v>
          </cell>
          <cell r="DE16">
            <v>0</v>
          </cell>
          <cell r="DF16">
            <v>0</v>
          </cell>
          <cell r="DG16">
            <v>20040</v>
          </cell>
          <cell r="DH16">
            <v>4008</v>
          </cell>
          <cell r="DI16">
            <v>-16032</v>
          </cell>
          <cell r="DJ16">
            <v>0</v>
          </cell>
          <cell r="DK16">
            <v>-12024</v>
          </cell>
          <cell r="DL16">
            <v>-12024</v>
          </cell>
          <cell r="DM16">
            <v>0</v>
          </cell>
          <cell r="DN16">
            <v>0</v>
          </cell>
          <cell r="DO16">
            <v>0</v>
          </cell>
          <cell r="DP16">
            <v>0</v>
          </cell>
          <cell r="DQ16">
            <v>0</v>
          </cell>
          <cell r="DR16">
            <v>0</v>
          </cell>
          <cell r="DS16">
            <v>0</v>
          </cell>
          <cell r="DT16">
            <v>0</v>
          </cell>
          <cell r="DU16">
            <v>150326.31909414599</v>
          </cell>
          <cell r="DV16">
            <v>0</v>
          </cell>
          <cell r="DW16">
            <v>150326.31909414599</v>
          </cell>
          <cell r="DX16">
            <v>1114964.3912405774</v>
          </cell>
          <cell r="DY16">
            <v>0</v>
          </cell>
          <cell r="DZ16">
            <v>1114964.3912405774</v>
          </cell>
          <cell r="EA16">
            <v>1126988.3912405774</v>
          </cell>
          <cell r="EB16">
            <v>4074.6793295832872</v>
          </cell>
          <cell r="EC16">
            <v>3750</v>
          </cell>
          <cell r="ED16">
            <v>0</v>
          </cell>
          <cell r="EE16">
            <v>1037187.4999999999</v>
          </cell>
          <cell r="EF16">
            <v>0</v>
          </cell>
          <cell r="EG16">
            <v>1114964.3912405774</v>
          </cell>
          <cell r="EH16">
            <v>1090250.9109239879</v>
          </cell>
          <cell r="EI16">
            <v>0</v>
          </cell>
          <cell r="EJ16">
            <v>1114964.3912405774</v>
          </cell>
        </row>
        <row r="17">
          <cell r="A17">
            <v>3822</v>
          </cell>
          <cell r="B17">
            <v>8813822</v>
          </cell>
          <cell r="C17">
            <v>2842</v>
          </cell>
          <cell r="D17" t="str">
            <v>RB052842</v>
          </cell>
          <cell r="E17" t="str">
            <v>All Saints' CE (V/A) P, Dovercourt Harwich</v>
          </cell>
          <cell r="F17" t="str">
            <v>P</v>
          </cell>
          <cell r="G17" t="str">
            <v/>
          </cell>
          <cell r="H17" t="str">
            <v/>
          </cell>
          <cell r="I17" t="str">
            <v/>
          </cell>
          <cell r="J17"/>
          <cell r="K17">
            <v>3822</v>
          </cell>
          <cell r="L17">
            <v>115203</v>
          </cell>
          <cell r="M17"/>
          <cell r="N17"/>
          <cell r="O17">
            <v>7</v>
          </cell>
          <cell r="P17">
            <v>0</v>
          </cell>
          <cell r="Q17">
            <v>0</v>
          </cell>
          <cell r="R17">
            <v>0</v>
          </cell>
          <cell r="S17">
            <v>25</v>
          </cell>
          <cell r="T17">
            <v>171</v>
          </cell>
          <cell r="U17">
            <v>196</v>
          </cell>
          <cell r="V17">
            <v>196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196</v>
          </cell>
          <cell r="AF17">
            <v>600061.84</v>
          </cell>
          <cell r="AG17">
            <v>0</v>
          </cell>
          <cell r="AH17">
            <v>0</v>
          </cell>
          <cell r="AI17">
            <v>0</v>
          </cell>
          <cell r="AJ17">
            <v>600061.84</v>
          </cell>
          <cell r="AK17">
            <v>20.999999999999972</v>
          </cell>
          <cell r="AL17">
            <v>9176.9999999999873</v>
          </cell>
          <cell r="AM17">
            <v>0</v>
          </cell>
          <cell r="AN17">
            <v>0</v>
          </cell>
          <cell r="AO17">
            <v>9176.9999999999873</v>
          </cell>
          <cell r="AP17">
            <v>60.999999999999929</v>
          </cell>
          <cell r="AQ17">
            <v>0</v>
          </cell>
          <cell r="AR17">
            <v>7.9999999999999911</v>
          </cell>
          <cell r="AS17">
            <v>1906.8799999999981</v>
          </cell>
          <cell r="AT17">
            <v>73.000000000000043</v>
          </cell>
          <cell r="AU17">
            <v>21267.090000000011</v>
          </cell>
          <cell r="AV17">
            <v>0</v>
          </cell>
          <cell r="AW17">
            <v>0</v>
          </cell>
          <cell r="AX17">
            <v>6.9999999999999964</v>
          </cell>
          <cell r="AY17">
            <v>2780.8899999999985</v>
          </cell>
          <cell r="AZ17">
            <v>47.000000000000014</v>
          </cell>
          <cell r="BA17">
            <v>22405.840000000007</v>
          </cell>
          <cell r="BB17">
            <v>0</v>
          </cell>
          <cell r="BC17">
            <v>0</v>
          </cell>
          <cell r="BD17">
            <v>48360.700000000012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48360.700000000012</v>
          </cell>
          <cell r="BU17">
            <v>57537.7</v>
          </cell>
          <cell r="BV17">
            <v>0</v>
          </cell>
          <cell r="BW17">
            <v>57537.7</v>
          </cell>
          <cell r="BX17">
            <v>61.467455621301717</v>
          </cell>
          <cell r="BY17">
            <v>29686.937041420093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0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29686.937041420093</v>
          </cell>
          <cell r="CM17">
            <v>2.3058823529411683</v>
          </cell>
          <cell r="CN17">
            <v>1304.8757647058776</v>
          </cell>
          <cell r="CO17">
            <v>0</v>
          </cell>
          <cell r="CP17">
            <v>0</v>
          </cell>
          <cell r="CQ17">
            <v>1304.8757647058776</v>
          </cell>
          <cell r="CR17">
            <v>688591.352806126</v>
          </cell>
          <cell r="CS17">
            <v>0</v>
          </cell>
          <cell r="CT17">
            <v>688591.352806126</v>
          </cell>
          <cell r="CU17">
            <v>145000</v>
          </cell>
          <cell r="CV17">
            <v>0</v>
          </cell>
          <cell r="CW17">
            <v>145000</v>
          </cell>
          <cell r="CX17">
            <v>1</v>
          </cell>
          <cell r="CY17">
            <v>0</v>
          </cell>
          <cell r="CZ17">
            <v>0</v>
          </cell>
          <cell r="DA17">
            <v>0</v>
          </cell>
          <cell r="DB17">
            <v>0</v>
          </cell>
          <cell r="DC17">
            <v>0</v>
          </cell>
          <cell r="DD17">
            <v>0</v>
          </cell>
          <cell r="DE17">
            <v>0</v>
          </cell>
          <cell r="DF17">
            <v>0</v>
          </cell>
          <cell r="DG17">
            <v>3081.25</v>
          </cell>
          <cell r="DH17">
            <v>3150</v>
          </cell>
          <cell r="DI17">
            <v>68.75</v>
          </cell>
          <cell r="DJ17">
            <v>-1.7100000000000364</v>
          </cell>
          <cell r="DK17">
            <v>3217.04</v>
          </cell>
          <cell r="DL17">
            <v>3217.04</v>
          </cell>
          <cell r="DM17">
            <v>0</v>
          </cell>
          <cell r="DN17">
            <v>0</v>
          </cell>
          <cell r="DO17">
            <v>0</v>
          </cell>
          <cell r="DP17">
            <v>0</v>
          </cell>
          <cell r="DQ17">
            <v>0</v>
          </cell>
          <cell r="DR17">
            <v>0</v>
          </cell>
          <cell r="DS17">
            <v>0</v>
          </cell>
          <cell r="DT17">
            <v>0</v>
          </cell>
          <cell r="DU17">
            <v>148217.04</v>
          </cell>
          <cell r="DV17">
            <v>0</v>
          </cell>
          <cell r="DW17">
            <v>148217.04</v>
          </cell>
          <cell r="DX17">
            <v>836808.39280612604</v>
          </cell>
          <cell r="DY17">
            <v>0</v>
          </cell>
          <cell r="DZ17">
            <v>836808.39280612604</v>
          </cell>
          <cell r="EA17">
            <v>833591.352806126</v>
          </cell>
          <cell r="EB17">
            <v>4253.0171061537039</v>
          </cell>
          <cell r="EC17">
            <v>3750</v>
          </cell>
          <cell r="ED17">
            <v>0</v>
          </cell>
          <cell r="EE17">
            <v>735000</v>
          </cell>
          <cell r="EF17">
            <v>0</v>
          </cell>
          <cell r="EG17">
            <v>836808.39280612604</v>
          </cell>
          <cell r="EH17">
            <v>809731.96407035191</v>
          </cell>
          <cell r="EI17">
            <v>0</v>
          </cell>
          <cell r="EJ17">
            <v>836808.39280612604</v>
          </cell>
        </row>
        <row r="18">
          <cell r="A18">
            <v>3314</v>
          </cell>
          <cell r="B18">
            <v>8813314</v>
          </cell>
          <cell r="C18">
            <v>2552</v>
          </cell>
          <cell r="D18" t="str">
            <v>RB052552</v>
          </cell>
          <cell r="E18" t="str">
            <v>All Saints CE (V/A) P, Gt Oakley</v>
          </cell>
          <cell r="F18" t="str">
            <v>P</v>
          </cell>
          <cell r="G18" t="str">
            <v/>
          </cell>
          <cell r="H18" t="str">
            <v/>
          </cell>
          <cell r="I18" t="str">
            <v/>
          </cell>
          <cell r="J18"/>
          <cell r="K18">
            <v>3314</v>
          </cell>
          <cell r="L18">
            <v>115141</v>
          </cell>
          <cell r="M18"/>
          <cell r="N18"/>
          <cell r="O18">
            <v>7</v>
          </cell>
          <cell r="P18">
            <v>0</v>
          </cell>
          <cell r="Q18">
            <v>0</v>
          </cell>
          <cell r="R18">
            <v>1</v>
          </cell>
          <cell r="S18">
            <v>19</v>
          </cell>
          <cell r="T18">
            <v>83</v>
          </cell>
          <cell r="U18">
            <v>102</v>
          </cell>
          <cell r="V18">
            <v>103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103</v>
          </cell>
          <cell r="AF18">
            <v>315338.62</v>
          </cell>
          <cell r="AG18">
            <v>0</v>
          </cell>
          <cell r="AH18">
            <v>0</v>
          </cell>
          <cell r="AI18">
            <v>0</v>
          </cell>
          <cell r="AJ18">
            <v>315338.62</v>
          </cell>
          <cell r="AK18">
            <v>11.107843137254905</v>
          </cell>
          <cell r="AL18">
            <v>4854.1274509803925</v>
          </cell>
          <cell r="AM18">
            <v>0</v>
          </cell>
          <cell r="AN18">
            <v>0</v>
          </cell>
          <cell r="AO18">
            <v>4854.1274509803925</v>
          </cell>
          <cell r="AP18">
            <v>87.852941176470566</v>
          </cell>
          <cell r="AQ18">
            <v>0</v>
          </cell>
          <cell r="AR18">
            <v>4.0392156862745097</v>
          </cell>
          <cell r="AS18">
            <v>962.78745098039212</v>
          </cell>
          <cell r="AT18">
            <v>5.0490196078431424</v>
          </cell>
          <cell r="AU18">
            <v>1470.9308823529425</v>
          </cell>
          <cell r="AV18">
            <v>2.0196078431372548</v>
          </cell>
          <cell r="AW18">
            <v>695.35098039215688</v>
          </cell>
          <cell r="AX18">
            <v>2.0196078431372548</v>
          </cell>
          <cell r="AY18">
            <v>802.32960784313718</v>
          </cell>
          <cell r="AZ18">
            <v>2.0196078431372548</v>
          </cell>
          <cell r="BA18">
            <v>962.78745098039212</v>
          </cell>
          <cell r="BB18">
            <v>0</v>
          </cell>
          <cell r="BC18">
            <v>0</v>
          </cell>
          <cell r="BD18">
            <v>4894.1863725490211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4894.1863725490211</v>
          </cell>
          <cell r="BU18">
            <v>9748.3138235294136</v>
          </cell>
          <cell r="BV18">
            <v>0</v>
          </cell>
          <cell r="BW18">
            <v>9748.3138235294136</v>
          </cell>
          <cell r="BX18">
            <v>32.283582089552283</v>
          </cell>
          <cell r="BY18">
            <v>15592.001641791067</v>
          </cell>
          <cell r="BZ18">
            <v>0</v>
          </cell>
          <cell r="CA18">
            <v>0</v>
          </cell>
          <cell r="CB18">
            <v>0</v>
          </cell>
          <cell r="CC18">
            <v>0</v>
          </cell>
          <cell r="CD18">
            <v>0</v>
          </cell>
          <cell r="CE18">
            <v>0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15592.001641791067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  <cell r="CR18">
            <v>340678.93546532054</v>
          </cell>
          <cell r="CS18">
            <v>0</v>
          </cell>
          <cell r="CT18">
            <v>340678.93546532054</v>
          </cell>
          <cell r="CU18">
            <v>145000</v>
          </cell>
          <cell r="CV18">
            <v>0</v>
          </cell>
          <cell r="CW18">
            <v>145000</v>
          </cell>
          <cell r="CX18">
            <v>1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  <cell r="DF18">
            <v>0</v>
          </cell>
          <cell r="DG18">
            <v>2760.8</v>
          </cell>
          <cell r="DH18">
            <v>2822.4</v>
          </cell>
          <cell r="DI18">
            <v>61.599999999999909</v>
          </cell>
          <cell r="DJ18">
            <v>-1730.53</v>
          </cell>
          <cell r="DK18">
            <v>1153.47</v>
          </cell>
          <cell r="DL18">
            <v>1153.47</v>
          </cell>
          <cell r="DM18">
            <v>0</v>
          </cell>
          <cell r="DN18">
            <v>0</v>
          </cell>
          <cell r="DO18">
            <v>0</v>
          </cell>
          <cell r="DP18">
            <v>0</v>
          </cell>
          <cell r="DQ18">
            <v>0</v>
          </cell>
          <cell r="DR18">
            <v>0</v>
          </cell>
          <cell r="DS18">
            <v>0</v>
          </cell>
          <cell r="DT18">
            <v>0</v>
          </cell>
          <cell r="DU18">
            <v>146153.47</v>
          </cell>
          <cell r="DV18">
            <v>0</v>
          </cell>
          <cell r="DW18">
            <v>146153.47</v>
          </cell>
          <cell r="DX18">
            <v>486832.40546532057</v>
          </cell>
          <cell r="DY18">
            <v>0</v>
          </cell>
          <cell r="DZ18">
            <v>486832.40546532057</v>
          </cell>
          <cell r="EA18">
            <v>485678.93546532054</v>
          </cell>
          <cell r="EB18">
            <v>4715.3294705370927</v>
          </cell>
          <cell r="EC18">
            <v>3750</v>
          </cell>
          <cell r="ED18">
            <v>0</v>
          </cell>
          <cell r="EE18">
            <v>386250</v>
          </cell>
          <cell r="EF18">
            <v>0</v>
          </cell>
          <cell r="EG18">
            <v>486832.40546532057</v>
          </cell>
          <cell r="EH18">
            <v>480737.69387912098</v>
          </cell>
          <cell r="EI18">
            <v>0</v>
          </cell>
          <cell r="EJ18">
            <v>486832.40546532057</v>
          </cell>
        </row>
        <row r="19">
          <cell r="A19">
            <v>3201</v>
          </cell>
          <cell r="B19">
            <v>8813201</v>
          </cell>
          <cell r="C19">
            <v>3332</v>
          </cell>
          <cell r="D19" t="str">
            <v>RB053332</v>
          </cell>
          <cell r="E19" t="str">
            <v>All Saints Maldon CE V/C P</v>
          </cell>
          <cell r="F19" t="str">
            <v>P</v>
          </cell>
          <cell r="G19" t="str">
            <v>Y</v>
          </cell>
          <cell r="H19">
            <v>10001499</v>
          </cell>
          <cell r="I19" t="str">
            <v/>
          </cell>
          <cell r="J19"/>
          <cell r="K19">
            <v>3201</v>
          </cell>
          <cell r="L19">
            <v>115103</v>
          </cell>
          <cell r="M19"/>
          <cell r="N19"/>
          <cell r="O19">
            <v>7</v>
          </cell>
          <cell r="P19">
            <v>0</v>
          </cell>
          <cell r="Q19">
            <v>0</v>
          </cell>
          <cell r="R19">
            <v>0</v>
          </cell>
          <cell r="S19">
            <v>45</v>
          </cell>
          <cell r="T19">
            <v>262</v>
          </cell>
          <cell r="U19">
            <v>307</v>
          </cell>
          <cell r="V19">
            <v>307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307</v>
          </cell>
          <cell r="AF19">
            <v>939892.78</v>
          </cell>
          <cell r="AG19">
            <v>0</v>
          </cell>
          <cell r="AH19">
            <v>0</v>
          </cell>
          <cell r="AI19">
            <v>0</v>
          </cell>
          <cell r="AJ19">
            <v>939892.78</v>
          </cell>
          <cell r="AK19">
            <v>51.000000000000099</v>
          </cell>
          <cell r="AL19">
            <v>22287.00000000004</v>
          </cell>
          <cell r="AM19">
            <v>0</v>
          </cell>
          <cell r="AN19">
            <v>0</v>
          </cell>
          <cell r="AO19">
            <v>22287.00000000004</v>
          </cell>
          <cell r="AP19">
            <v>146.00000000000003</v>
          </cell>
          <cell r="AQ19">
            <v>0</v>
          </cell>
          <cell r="AR19">
            <v>78</v>
          </cell>
          <cell r="AS19">
            <v>18592.080000000002</v>
          </cell>
          <cell r="AT19">
            <v>18.999999999999986</v>
          </cell>
          <cell r="AU19">
            <v>5535.2699999999959</v>
          </cell>
          <cell r="AV19">
            <v>22.000000000000007</v>
          </cell>
          <cell r="AW19">
            <v>7574.6000000000031</v>
          </cell>
          <cell r="AX19">
            <v>0</v>
          </cell>
          <cell r="AY19">
            <v>0</v>
          </cell>
          <cell r="AZ19">
            <v>42.000000000000135</v>
          </cell>
          <cell r="BA19">
            <v>20022.240000000067</v>
          </cell>
          <cell r="BB19">
            <v>0</v>
          </cell>
          <cell r="BC19">
            <v>0</v>
          </cell>
          <cell r="BD19">
            <v>51724.190000000068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51724.190000000068</v>
          </cell>
          <cell r="BU19">
            <v>74011.190000000104</v>
          </cell>
          <cell r="BV19">
            <v>0</v>
          </cell>
          <cell r="BW19">
            <v>74011.190000000104</v>
          </cell>
          <cell r="BX19">
            <v>85.538167938931224</v>
          </cell>
          <cell r="BY19">
            <v>41312.368969465613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41312.368969465613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1055216.3389694658</v>
          </cell>
          <cell r="CS19">
            <v>0</v>
          </cell>
          <cell r="CT19">
            <v>1055216.3389694658</v>
          </cell>
          <cell r="CU19">
            <v>145000</v>
          </cell>
          <cell r="CV19">
            <v>0</v>
          </cell>
          <cell r="CW19">
            <v>145000</v>
          </cell>
          <cell r="CX19">
            <v>1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25636</v>
          </cell>
          <cell r="DH19">
            <v>22312.33</v>
          </cell>
          <cell r="DI19">
            <v>-3323.6699999999983</v>
          </cell>
          <cell r="DJ19">
            <v>0</v>
          </cell>
          <cell r="DK19">
            <v>18988.66</v>
          </cell>
          <cell r="DL19">
            <v>18988.66</v>
          </cell>
          <cell r="DM19">
            <v>0</v>
          </cell>
          <cell r="DN19">
            <v>0</v>
          </cell>
          <cell r="DO19">
            <v>0</v>
          </cell>
          <cell r="DP19">
            <v>0</v>
          </cell>
          <cell r="DQ19">
            <v>0</v>
          </cell>
          <cell r="DR19">
            <v>0</v>
          </cell>
          <cell r="DS19">
            <v>0</v>
          </cell>
          <cell r="DT19">
            <v>0</v>
          </cell>
          <cell r="DU19">
            <v>163988.66</v>
          </cell>
          <cell r="DV19">
            <v>0</v>
          </cell>
          <cell r="DW19">
            <v>163988.66</v>
          </cell>
          <cell r="DX19">
            <v>1219204.9989694657</v>
          </cell>
          <cell r="DY19">
            <v>0</v>
          </cell>
          <cell r="DZ19">
            <v>1219204.9989694657</v>
          </cell>
          <cell r="EA19">
            <v>1200216.3389694658</v>
          </cell>
          <cell r="EB19">
            <v>3909.4994754705726</v>
          </cell>
          <cell r="EC19">
            <v>3750</v>
          </cell>
          <cell r="ED19">
            <v>0</v>
          </cell>
          <cell r="EE19">
            <v>1151250</v>
          </cell>
          <cell r="EF19">
            <v>0</v>
          </cell>
          <cell r="EG19">
            <v>1219204.9989694657</v>
          </cell>
          <cell r="EH19">
            <v>1164977.9513125001</v>
          </cell>
          <cell r="EI19">
            <v>0</v>
          </cell>
          <cell r="EJ19">
            <v>1219204.9989694657</v>
          </cell>
        </row>
        <row r="20">
          <cell r="A20">
            <v>2043</v>
          </cell>
          <cell r="B20">
            <v>8812043</v>
          </cell>
          <cell r="C20">
            <v>1010</v>
          </cell>
          <cell r="D20" t="str">
            <v>RB051010</v>
          </cell>
          <cell r="E20" t="str">
            <v>Alresford P</v>
          </cell>
          <cell r="F20" t="str">
            <v>P</v>
          </cell>
          <cell r="G20" t="str">
            <v>Y</v>
          </cell>
          <cell r="H20">
            <v>10026587</v>
          </cell>
          <cell r="I20" t="str">
            <v/>
          </cell>
          <cell r="J20"/>
          <cell r="K20">
            <v>2043</v>
          </cell>
          <cell r="L20">
            <v>114734</v>
          </cell>
          <cell r="M20">
            <v>10</v>
          </cell>
          <cell r="N20"/>
          <cell r="O20">
            <v>7</v>
          </cell>
          <cell r="P20">
            <v>0</v>
          </cell>
          <cell r="Q20">
            <v>0</v>
          </cell>
          <cell r="R20">
            <v>0</v>
          </cell>
          <cell r="S20">
            <v>35.833333333333336</v>
          </cell>
          <cell r="T20">
            <v>149</v>
          </cell>
          <cell r="U20">
            <v>184.83333333333334</v>
          </cell>
          <cell r="V20">
            <v>184.83333333333334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184.83333333333334</v>
          </cell>
          <cell r="AF20">
            <v>565874.64333333331</v>
          </cell>
          <cell r="AG20">
            <v>0</v>
          </cell>
          <cell r="AH20">
            <v>0</v>
          </cell>
          <cell r="AI20">
            <v>0</v>
          </cell>
          <cell r="AJ20">
            <v>565874.64333333331</v>
          </cell>
          <cell r="AK20">
            <v>17.554003724394779</v>
          </cell>
          <cell r="AL20">
            <v>7671.0996275605175</v>
          </cell>
          <cell r="AM20">
            <v>0</v>
          </cell>
          <cell r="AN20">
            <v>0</v>
          </cell>
          <cell r="AO20">
            <v>7671.0996275605175</v>
          </cell>
          <cell r="AP20">
            <v>177.60521415270014</v>
          </cell>
          <cell r="AQ20">
            <v>0</v>
          </cell>
          <cell r="AR20">
            <v>2.0651769087523277</v>
          </cell>
          <cell r="AS20">
            <v>492.25556797020488</v>
          </cell>
          <cell r="AT20">
            <v>0</v>
          </cell>
          <cell r="AU20">
            <v>0</v>
          </cell>
          <cell r="AV20">
            <v>1.0325884543761639</v>
          </cell>
          <cell r="AW20">
            <v>355.52020484171322</v>
          </cell>
          <cell r="AX20">
            <v>4.1303538175046555</v>
          </cell>
          <cell r="AY20">
            <v>1640.8656610800745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2488.6414338919926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2488.6414338919926</v>
          </cell>
          <cell r="BU20">
            <v>10159.741061452511</v>
          </cell>
          <cell r="BV20">
            <v>0</v>
          </cell>
          <cell r="BW20">
            <v>10159.741061452511</v>
          </cell>
          <cell r="BX20">
            <v>31.649543378995478</v>
          </cell>
          <cell r="BY20">
            <v>15285.779965753447</v>
          </cell>
          <cell r="BZ20">
            <v>0</v>
          </cell>
          <cell r="CA20">
            <v>0</v>
          </cell>
          <cell r="CB20">
            <v>0</v>
          </cell>
          <cell r="CC20">
            <v>0</v>
          </cell>
          <cell r="CD20">
            <v>0</v>
          </cell>
          <cell r="CE20">
            <v>0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15285.779965753447</v>
          </cell>
          <cell r="CM20">
            <v>1.2404921700223706</v>
          </cell>
          <cell r="CN20">
            <v>701.98211409395924</v>
          </cell>
          <cell r="CO20">
            <v>0</v>
          </cell>
          <cell r="CP20">
            <v>0</v>
          </cell>
          <cell r="CQ20">
            <v>701.98211409395924</v>
          </cell>
          <cell r="CR20">
            <v>592022.14647463313</v>
          </cell>
          <cell r="CS20">
            <v>0</v>
          </cell>
          <cell r="CT20">
            <v>592022.14647463313</v>
          </cell>
          <cell r="CU20">
            <v>145000</v>
          </cell>
          <cell r="CV20">
            <v>0</v>
          </cell>
          <cell r="CW20">
            <v>145000</v>
          </cell>
          <cell r="CX20">
            <v>1</v>
          </cell>
          <cell r="CY20">
            <v>0</v>
          </cell>
          <cell r="CZ20">
            <v>0</v>
          </cell>
          <cell r="DA20">
            <v>0</v>
          </cell>
          <cell r="DB20">
            <v>0</v>
          </cell>
          <cell r="DC20">
            <v>0</v>
          </cell>
          <cell r="DD20">
            <v>0</v>
          </cell>
          <cell r="DE20">
            <v>0</v>
          </cell>
          <cell r="DF20">
            <v>0</v>
          </cell>
          <cell r="DG20">
            <v>4415.8599999999997</v>
          </cell>
          <cell r="DH20">
            <v>16646</v>
          </cell>
          <cell r="DI20">
            <v>12230.14</v>
          </cell>
          <cell r="DJ20">
            <v>0</v>
          </cell>
          <cell r="DK20">
            <v>28876.14</v>
          </cell>
          <cell r="DL20">
            <v>28876.14</v>
          </cell>
          <cell r="DM20">
            <v>0</v>
          </cell>
          <cell r="DN20">
            <v>0</v>
          </cell>
          <cell r="DO20">
            <v>0</v>
          </cell>
          <cell r="DP20">
            <v>0</v>
          </cell>
          <cell r="DQ20">
            <v>0</v>
          </cell>
          <cell r="DR20">
            <v>0</v>
          </cell>
          <cell r="DS20">
            <v>0</v>
          </cell>
          <cell r="DT20">
            <v>0</v>
          </cell>
          <cell r="DU20">
            <v>173876.14</v>
          </cell>
          <cell r="DV20">
            <v>0</v>
          </cell>
          <cell r="DW20">
            <v>173876.14</v>
          </cell>
          <cell r="DX20">
            <v>765898.28647463315</v>
          </cell>
          <cell r="DY20">
            <v>0</v>
          </cell>
          <cell r="DZ20">
            <v>765898.28647463315</v>
          </cell>
          <cell r="EA20">
            <v>737022.14647463313</v>
          </cell>
          <cell r="EB20">
            <v>3987.4958330458057</v>
          </cell>
          <cell r="EC20">
            <v>3750</v>
          </cell>
          <cell r="ED20">
            <v>0</v>
          </cell>
          <cell r="EE20">
            <v>693125</v>
          </cell>
          <cell r="EF20">
            <v>0</v>
          </cell>
          <cell r="EG20">
            <v>765898.28647463315</v>
          </cell>
          <cell r="EH20">
            <v>732745.27770029625</v>
          </cell>
          <cell r="EI20">
            <v>0</v>
          </cell>
          <cell r="EJ20">
            <v>765898.28647463315</v>
          </cell>
        </row>
        <row r="21">
          <cell r="A21">
            <v>2184</v>
          </cell>
          <cell r="B21">
            <v>8812184</v>
          </cell>
          <cell r="C21"/>
          <cell r="D21"/>
          <cell r="E21" t="str">
            <v>Alton Park J, Clacton</v>
          </cell>
          <cell r="F21" t="str">
            <v>P</v>
          </cell>
          <cell r="G21"/>
          <cell r="H21"/>
          <cell r="I21" t="str">
            <v>Y</v>
          </cell>
          <cell r="J21"/>
          <cell r="K21">
            <v>2184</v>
          </cell>
          <cell r="L21">
            <v>147603</v>
          </cell>
          <cell r="M21"/>
          <cell r="N21"/>
          <cell r="O21">
            <v>4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446</v>
          </cell>
          <cell r="U21">
            <v>446</v>
          </cell>
          <cell r="V21">
            <v>446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446</v>
          </cell>
          <cell r="AF21">
            <v>1365446.84</v>
          </cell>
          <cell r="AG21">
            <v>0</v>
          </cell>
          <cell r="AH21">
            <v>0</v>
          </cell>
          <cell r="AI21">
            <v>0</v>
          </cell>
          <cell r="AJ21">
            <v>1365446.84</v>
          </cell>
          <cell r="AK21">
            <v>195</v>
          </cell>
          <cell r="AL21">
            <v>85214.999999999985</v>
          </cell>
          <cell r="AM21">
            <v>0</v>
          </cell>
          <cell r="AN21">
            <v>0</v>
          </cell>
          <cell r="AO21">
            <v>85214.999999999985</v>
          </cell>
          <cell r="AP21">
            <v>19.259090909090919</v>
          </cell>
          <cell r="AQ21">
            <v>0</v>
          </cell>
          <cell r="AR21">
            <v>20.272727272727291</v>
          </cell>
          <cell r="AS21">
            <v>4832.2072727272771</v>
          </cell>
          <cell r="AT21">
            <v>16.218181818181833</v>
          </cell>
          <cell r="AU21">
            <v>4724.8429090909131</v>
          </cell>
          <cell r="AV21">
            <v>53.72272727272707</v>
          </cell>
          <cell r="AW21">
            <v>18496.734999999931</v>
          </cell>
          <cell r="AX21">
            <v>75.009090909090816</v>
          </cell>
          <cell r="AY21">
            <v>29798.861545454507</v>
          </cell>
          <cell r="AZ21">
            <v>175.35909090909084</v>
          </cell>
          <cell r="BA21">
            <v>83597.185818181795</v>
          </cell>
          <cell r="BB21">
            <v>86.159090909090835</v>
          </cell>
          <cell r="BC21">
            <v>68455.98249999994</v>
          </cell>
          <cell r="BD21">
            <v>209905.81504545436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209905.81504545436</v>
          </cell>
          <cell r="BU21">
            <v>295120.81504545436</v>
          </cell>
          <cell r="BV21">
            <v>0</v>
          </cell>
          <cell r="BW21">
            <v>295120.81504545436</v>
          </cell>
          <cell r="BX21">
            <v>210.93176470588224</v>
          </cell>
          <cell r="BY21">
            <v>101873.71439999995</v>
          </cell>
          <cell r="BZ21">
            <v>0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0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101873.71439999995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1762441.3694454543</v>
          </cell>
          <cell r="CS21">
            <v>0</v>
          </cell>
          <cell r="CT21">
            <v>1762441.3694454543</v>
          </cell>
          <cell r="CU21">
            <v>145000</v>
          </cell>
          <cell r="CV21">
            <v>0</v>
          </cell>
          <cell r="CW21">
            <v>145000</v>
          </cell>
          <cell r="CX21">
            <v>1</v>
          </cell>
          <cell r="CY21">
            <v>0</v>
          </cell>
          <cell r="CZ21">
            <v>0</v>
          </cell>
          <cell r="DA21">
            <v>0</v>
          </cell>
          <cell r="DB21">
            <v>0</v>
          </cell>
          <cell r="DC21">
            <v>0</v>
          </cell>
          <cell r="DD21">
            <v>0</v>
          </cell>
          <cell r="DE21">
            <v>0</v>
          </cell>
          <cell r="DF21">
            <v>0</v>
          </cell>
          <cell r="DG21">
            <v>7444.3</v>
          </cell>
          <cell r="DH21">
            <v>7444.3</v>
          </cell>
          <cell r="DI21">
            <v>0</v>
          </cell>
          <cell r="DJ21">
            <v>0</v>
          </cell>
          <cell r="DK21">
            <v>7444.3</v>
          </cell>
          <cell r="DL21">
            <v>7444.3</v>
          </cell>
          <cell r="DM21">
            <v>0</v>
          </cell>
          <cell r="DN21">
            <v>0</v>
          </cell>
          <cell r="DO21">
            <v>0</v>
          </cell>
          <cell r="DP21">
            <v>0</v>
          </cell>
          <cell r="DQ21">
            <v>0</v>
          </cell>
          <cell r="DR21">
            <v>0</v>
          </cell>
          <cell r="DS21">
            <v>0</v>
          </cell>
          <cell r="DT21">
            <v>0</v>
          </cell>
          <cell r="DU21">
            <v>152444.29999999999</v>
          </cell>
          <cell r="DV21">
            <v>0</v>
          </cell>
          <cell r="DW21">
            <v>152444.29999999999</v>
          </cell>
          <cell r="DX21">
            <v>1914885.6694454544</v>
          </cell>
          <cell r="DY21">
            <v>0</v>
          </cell>
          <cell r="DZ21">
            <v>1914885.6694454544</v>
          </cell>
          <cell r="EA21">
            <v>1907441.3694454543</v>
          </cell>
          <cell r="EB21">
            <v>4276.7743709539336</v>
          </cell>
          <cell r="EC21">
            <v>3750</v>
          </cell>
          <cell r="ED21">
            <v>0</v>
          </cell>
          <cell r="EE21">
            <v>1672500</v>
          </cell>
          <cell r="EF21">
            <v>0</v>
          </cell>
          <cell r="EG21">
            <v>1914885.6694454544</v>
          </cell>
          <cell r="EH21">
            <v>1831315.4722751542</v>
          </cell>
          <cell r="EI21">
            <v>0</v>
          </cell>
          <cell r="EJ21">
            <v>1914885.6694454544</v>
          </cell>
        </row>
        <row r="22">
          <cell r="A22">
            <v>3030</v>
          </cell>
          <cell r="B22">
            <v>8813030</v>
          </cell>
          <cell r="C22">
            <v>1018</v>
          </cell>
          <cell r="D22" t="str">
            <v>RB051018</v>
          </cell>
          <cell r="E22" t="str">
            <v>Ardleigh St Mary's CE (V/C) P</v>
          </cell>
          <cell r="F22" t="str">
            <v>P</v>
          </cell>
          <cell r="G22" t="str">
            <v>Y</v>
          </cell>
          <cell r="H22">
            <v>10001928</v>
          </cell>
          <cell r="I22" t="str">
            <v/>
          </cell>
          <cell r="J22"/>
          <cell r="K22">
            <v>3030</v>
          </cell>
          <cell r="L22">
            <v>115084</v>
          </cell>
          <cell r="M22"/>
          <cell r="N22"/>
          <cell r="O22">
            <v>7</v>
          </cell>
          <cell r="P22">
            <v>0</v>
          </cell>
          <cell r="Q22">
            <v>0</v>
          </cell>
          <cell r="R22">
            <v>0</v>
          </cell>
          <cell r="S22">
            <v>16</v>
          </cell>
          <cell r="T22">
            <v>98</v>
          </cell>
          <cell r="U22">
            <v>114</v>
          </cell>
          <cell r="V22">
            <v>114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114</v>
          </cell>
          <cell r="AF22">
            <v>349015.56</v>
          </cell>
          <cell r="AG22">
            <v>0</v>
          </cell>
          <cell r="AH22">
            <v>0</v>
          </cell>
          <cell r="AI22">
            <v>0</v>
          </cell>
          <cell r="AJ22">
            <v>349015.56</v>
          </cell>
          <cell r="AK22">
            <v>2.9999999999999987</v>
          </cell>
          <cell r="AL22">
            <v>1310.9999999999993</v>
          </cell>
          <cell r="AM22">
            <v>0</v>
          </cell>
          <cell r="AN22">
            <v>0</v>
          </cell>
          <cell r="AO22">
            <v>1310.9999999999993</v>
          </cell>
          <cell r="AP22">
            <v>98.000000000000057</v>
          </cell>
          <cell r="AQ22">
            <v>0</v>
          </cell>
          <cell r="AR22">
            <v>6.9999999999999973</v>
          </cell>
          <cell r="AS22">
            <v>1668.5199999999995</v>
          </cell>
          <cell r="AT22">
            <v>2.9999999999999987</v>
          </cell>
          <cell r="AU22">
            <v>873.98999999999955</v>
          </cell>
          <cell r="AV22">
            <v>1.9999999999999991</v>
          </cell>
          <cell r="AW22">
            <v>688.59999999999968</v>
          </cell>
          <cell r="AX22">
            <v>2.9999999999999987</v>
          </cell>
          <cell r="AY22">
            <v>1191.8099999999995</v>
          </cell>
          <cell r="AZ22">
            <v>0</v>
          </cell>
          <cell r="BA22">
            <v>0</v>
          </cell>
          <cell r="BB22">
            <v>0.99999999999999956</v>
          </cell>
          <cell r="BC22">
            <v>794.52999999999963</v>
          </cell>
          <cell r="BD22">
            <v>5217.449999999998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5217.449999999998</v>
          </cell>
          <cell r="BU22">
            <v>6528.4499999999971</v>
          </cell>
          <cell r="BV22">
            <v>0</v>
          </cell>
          <cell r="BW22">
            <v>6528.4499999999971</v>
          </cell>
          <cell r="BX22">
            <v>32.399999999999949</v>
          </cell>
          <cell r="BY22">
            <v>15648.227999999976</v>
          </cell>
          <cell r="BZ22">
            <v>0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0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15648.227999999976</v>
          </cell>
          <cell r="CM22">
            <v>1.1632653061224534</v>
          </cell>
          <cell r="CN22">
            <v>658.28020408163513</v>
          </cell>
          <cell r="CO22">
            <v>0</v>
          </cell>
          <cell r="CP22">
            <v>0</v>
          </cell>
          <cell r="CQ22">
            <v>658.28020408163513</v>
          </cell>
          <cell r="CR22">
            <v>371850.51820408163</v>
          </cell>
          <cell r="CS22">
            <v>0</v>
          </cell>
          <cell r="CT22">
            <v>371850.51820408163</v>
          </cell>
          <cell r="CU22">
            <v>145000</v>
          </cell>
          <cell r="CV22">
            <v>0</v>
          </cell>
          <cell r="CW22">
            <v>145000</v>
          </cell>
          <cell r="CX22">
            <v>1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  <cell r="DF22">
            <v>0</v>
          </cell>
          <cell r="DG22">
            <v>10846</v>
          </cell>
          <cell r="DH22">
            <v>10846</v>
          </cell>
          <cell r="DI22">
            <v>0</v>
          </cell>
          <cell r="DJ22">
            <v>0</v>
          </cell>
          <cell r="DK22">
            <v>10846</v>
          </cell>
          <cell r="DL22">
            <v>10846</v>
          </cell>
          <cell r="DM22">
            <v>0</v>
          </cell>
          <cell r="DN22">
            <v>0</v>
          </cell>
          <cell r="DO22">
            <v>0</v>
          </cell>
          <cell r="DP22">
            <v>0</v>
          </cell>
          <cell r="DQ22">
            <v>0</v>
          </cell>
          <cell r="DR22">
            <v>0</v>
          </cell>
          <cell r="DS22">
            <v>0</v>
          </cell>
          <cell r="DT22">
            <v>0</v>
          </cell>
          <cell r="DU22">
            <v>155846</v>
          </cell>
          <cell r="DV22">
            <v>0</v>
          </cell>
          <cell r="DW22">
            <v>155846</v>
          </cell>
          <cell r="DX22">
            <v>527696.51820408157</v>
          </cell>
          <cell r="DY22">
            <v>0</v>
          </cell>
          <cell r="DZ22">
            <v>527696.51820408157</v>
          </cell>
          <cell r="EA22">
            <v>516850.51820408163</v>
          </cell>
          <cell r="EB22">
            <v>4533.7764754744003</v>
          </cell>
          <cell r="EC22">
            <v>3750</v>
          </cell>
          <cell r="ED22">
            <v>0</v>
          </cell>
          <cell r="EE22">
            <v>427500</v>
          </cell>
          <cell r="EF22">
            <v>0</v>
          </cell>
          <cell r="EG22">
            <v>527696.51820408157</v>
          </cell>
          <cell r="EH22">
            <v>513463.16399999999</v>
          </cell>
          <cell r="EI22">
            <v>0</v>
          </cell>
          <cell r="EJ22">
            <v>527696.51820408157</v>
          </cell>
        </row>
        <row r="23">
          <cell r="A23">
            <v>2710</v>
          </cell>
          <cell r="B23">
            <v>8812710</v>
          </cell>
          <cell r="C23">
            <v>1026</v>
          </cell>
          <cell r="D23" t="str">
            <v>RB051026</v>
          </cell>
          <cell r="E23" t="str">
            <v>Ashdon P</v>
          </cell>
          <cell r="F23" t="str">
            <v>P</v>
          </cell>
          <cell r="G23" t="str">
            <v>Y</v>
          </cell>
          <cell r="H23">
            <v>10002030</v>
          </cell>
          <cell r="I23" t="str">
            <v/>
          </cell>
          <cell r="J23"/>
          <cell r="K23">
            <v>2710</v>
          </cell>
          <cell r="L23">
            <v>114964</v>
          </cell>
          <cell r="M23"/>
          <cell r="N23"/>
          <cell r="O23">
            <v>7</v>
          </cell>
          <cell r="P23">
            <v>0</v>
          </cell>
          <cell r="Q23">
            <v>0</v>
          </cell>
          <cell r="R23">
            <v>1</v>
          </cell>
          <cell r="S23">
            <v>3</v>
          </cell>
          <cell r="T23">
            <v>72</v>
          </cell>
          <cell r="U23">
            <v>75</v>
          </cell>
          <cell r="V23">
            <v>76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76</v>
          </cell>
          <cell r="AF23">
            <v>232677.04</v>
          </cell>
          <cell r="AG23">
            <v>0</v>
          </cell>
          <cell r="AH23">
            <v>0</v>
          </cell>
          <cell r="AI23">
            <v>0</v>
          </cell>
          <cell r="AJ23">
            <v>232677.04</v>
          </cell>
          <cell r="AK23">
            <v>10.133333333333308</v>
          </cell>
          <cell r="AL23">
            <v>4428.2666666666546</v>
          </cell>
          <cell r="AM23">
            <v>0</v>
          </cell>
          <cell r="AN23">
            <v>0</v>
          </cell>
          <cell r="AO23">
            <v>4428.2666666666546</v>
          </cell>
          <cell r="AP23">
            <v>76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4428.2666666666546</v>
          </cell>
          <cell r="BV23">
            <v>0</v>
          </cell>
          <cell r="BW23">
            <v>4428.2666666666546</v>
          </cell>
          <cell r="BX23">
            <v>19.267605633802788</v>
          </cell>
          <cell r="BY23">
            <v>9305.6754929577328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9305.6754929577328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246410.9821596244</v>
          </cell>
          <cell r="CS23">
            <v>0</v>
          </cell>
          <cell r="CT23">
            <v>246410.9821596244</v>
          </cell>
          <cell r="CU23">
            <v>145000</v>
          </cell>
          <cell r="CV23">
            <v>0</v>
          </cell>
          <cell r="CW23">
            <v>145000</v>
          </cell>
          <cell r="CX23">
            <v>1</v>
          </cell>
          <cell r="CY23">
            <v>0</v>
          </cell>
          <cell r="CZ23">
            <v>0</v>
          </cell>
          <cell r="DA23">
            <v>0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1254.71</v>
          </cell>
          <cell r="DH23">
            <v>1405.74</v>
          </cell>
          <cell r="DI23">
            <v>151.02999999999997</v>
          </cell>
          <cell r="DJ23">
            <v>0</v>
          </cell>
          <cell r="DK23">
            <v>1556.77</v>
          </cell>
          <cell r="DL23">
            <v>1556.77</v>
          </cell>
          <cell r="DM23">
            <v>0</v>
          </cell>
          <cell r="DN23">
            <v>0</v>
          </cell>
          <cell r="DO23">
            <v>0</v>
          </cell>
          <cell r="DP23">
            <v>0</v>
          </cell>
          <cell r="DQ23">
            <v>0</v>
          </cell>
          <cell r="DR23">
            <v>0</v>
          </cell>
          <cell r="DS23">
            <v>0</v>
          </cell>
          <cell r="DT23">
            <v>0</v>
          </cell>
          <cell r="DU23">
            <v>146556.76999999999</v>
          </cell>
          <cell r="DV23">
            <v>0</v>
          </cell>
          <cell r="DW23">
            <v>146556.76999999999</v>
          </cell>
          <cell r="DX23">
            <v>392967.75215962436</v>
          </cell>
          <cell r="DY23">
            <v>0</v>
          </cell>
          <cell r="DZ23">
            <v>392967.75215962436</v>
          </cell>
          <cell r="EA23">
            <v>391410.9821596244</v>
          </cell>
          <cell r="EB23">
            <v>5150.144502100321</v>
          </cell>
          <cell r="EC23">
            <v>3750</v>
          </cell>
          <cell r="ED23">
            <v>0</v>
          </cell>
          <cell r="EE23">
            <v>285000</v>
          </cell>
          <cell r="EF23">
            <v>0</v>
          </cell>
          <cell r="EG23">
            <v>392967.75215962436</v>
          </cell>
          <cell r="EH23">
            <v>378102.12231481483</v>
          </cell>
          <cell r="EI23">
            <v>0</v>
          </cell>
          <cell r="EJ23">
            <v>392967.75215962436</v>
          </cell>
        </row>
        <row r="24">
          <cell r="A24">
            <v>5235</v>
          </cell>
          <cell r="B24">
            <v>8815235</v>
          </cell>
          <cell r="C24"/>
          <cell r="D24"/>
          <cell r="E24" t="str">
            <v>Ashingdon</v>
          </cell>
          <cell r="F24" t="str">
            <v>P</v>
          </cell>
          <cell r="G24"/>
          <cell r="H24"/>
          <cell r="I24" t="str">
            <v>Y</v>
          </cell>
          <cell r="J24"/>
          <cell r="K24">
            <v>5235</v>
          </cell>
          <cell r="L24">
            <v>137378</v>
          </cell>
          <cell r="M24"/>
          <cell r="N24"/>
          <cell r="O24">
            <v>7</v>
          </cell>
          <cell r="P24">
            <v>0</v>
          </cell>
          <cell r="Q24">
            <v>0</v>
          </cell>
          <cell r="R24">
            <v>0</v>
          </cell>
          <cell r="S24">
            <v>32</v>
          </cell>
          <cell r="T24">
            <v>171</v>
          </cell>
          <cell r="U24">
            <v>203</v>
          </cell>
          <cell r="V24">
            <v>203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203</v>
          </cell>
          <cell r="AF24">
            <v>621492.62</v>
          </cell>
          <cell r="AG24">
            <v>0</v>
          </cell>
          <cell r="AH24">
            <v>0</v>
          </cell>
          <cell r="AI24">
            <v>0</v>
          </cell>
          <cell r="AJ24">
            <v>621492.62</v>
          </cell>
          <cell r="AK24">
            <v>8.0000000000000018</v>
          </cell>
          <cell r="AL24">
            <v>3496.0000000000005</v>
          </cell>
          <cell r="AM24">
            <v>0</v>
          </cell>
          <cell r="AN24">
            <v>0</v>
          </cell>
          <cell r="AO24">
            <v>3496.0000000000005</v>
          </cell>
          <cell r="AP24">
            <v>198.99999999999997</v>
          </cell>
          <cell r="AQ24">
            <v>0</v>
          </cell>
          <cell r="AR24">
            <v>0</v>
          </cell>
          <cell r="AS24">
            <v>0</v>
          </cell>
          <cell r="AT24">
            <v>1.9999999999999993</v>
          </cell>
          <cell r="AU24">
            <v>582.65999999999974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1.9999999999999993</v>
          </cell>
          <cell r="BA24">
            <v>953.43999999999971</v>
          </cell>
          <cell r="BB24">
            <v>0</v>
          </cell>
          <cell r="BC24">
            <v>0</v>
          </cell>
          <cell r="BD24">
            <v>1536.0999999999995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1536.0999999999995</v>
          </cell>
          <cell r="BU24">
            <v>5032.1000000000004</v>
          </cell>
          <cell r="BV24">
            <v>0</v>
          </cell>
          <cell r="BW24">
            <v>5032.1000000000004</v>
          </cell>
          <cell r="BX24">
            <v>39.639053254437847</v>
          </cell>
          <cell r="BY24">
            <v>19144.473550295847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19144.473550295847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645669.19355029578</v>
          </cell>
          <cell r="CS24">
            <v>0</v>
          </cell>
          <cell r="CT24">
            <v>645669.19355029578</v>
          </cell>
          <cell r="CU24">
            <v>145000</v>
          </cell>
          <cell r="CV24">
            <v>0</v>
          </cell>
          <cell r="CW24">
            <v>145000</v>
          </cell>
          <cell r="CX24">
            <v>1</v>
          </cell>
          <cell r="CY24">
            <v>0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  <cell r="DD24">
            <v>0</v>
          </cell>
          <cell r="DE24">
            <v>0</v>
          </cell>
          <cell r="DF24">
            <v>0</v>
          </cell>
          <cell r="DG24">
            <v>3253.8</v>
          </cell>
          <cell r="DH24">
            <v>3253.8</v>
          </cell>
          <cell r="DI24">
            <v>0</v>
          </cell>
          <cell r="DJ24">
            <v>0</v>
          </cell>
          <cell r="DK24">
            <v>3253.8</v>
          </cell>
          <cell r="DL24">
            <v>3253.8</v>
          </cell>
          <cell r="DM24">
            <v>0</v>
          </cell>
          <cell r="DN24">
            <v>0</v>
          </cell>
          <cell r="DO24">
            <v>0</v>
          </cell>
          <cell r="DP24">
            <v>0</v>
          </cell>
          <cell r="DQ24">
            <v>0</v>
          </cell>
          <cell r="DR24">
            <v>0</v>
          </cell>
          <cell r="DS24">
            <v>0</v>
          </cell>
          <cell r="DT24">
            <v>0</v>
          </cell>
          <cell r="DU24">
            <v>148253.79999999999</v>
          </cell>
          <cell r="DV24">
            <v>0</v>
          </cell>
          <cell r="DW24">
            <v>148253.79999999999</v>
          </cell>
          <cell r="DX24">
            <v>793922.99355029571</v>
          </cell>
          <cell r="DY24">
            <v>0</v>
          </cell>
          <cell r="DZ24">
            <v>793922.99355029571</v>
          </cell>
          <cell r="EA24">
            <v>790669.19355029578</v>
          </cell>
          <cell r="EB24">
            <v>3894.9221357157426</v>
          </cell>
          <cell r="EC24">
            <v>3750</v>
          </cell>
          <cell r="ED24">
            <v>0</v>
          </cell>
          <cell r="EE24">
            <v>761250</v>
          </cell>
          <cell r="EF24">
            <v>0</v>
          </cell>
          <cell r="EG24">
            <v>793922.99355029571</v>
          </cell>
          <cell r="EH24">
            <v>761803.37509999983</v>
          </cell>
          <cell r="EI24">
            <v>0</v>
          </cell>
          <cell r="EJ24">
            <v>793922.99355029571</v>
          </cell>
        </row>
        <row r="25">
          <cell r="A25">
            <v>2579</v>
          </cell>
          <cell r="B25">
            <v>8812579</v>
          </cell>
          <cell r="C25">
            <v>2452</v>
          </cell>
          <cell r="D25" t="str">
            <v>RB052452</v>
          </cell>
          <cell r="E25" t="str">
            <v>Baddow Hall I, Gt Baddow</v>
          </cell>
          <cell r="F25" t="str">
            <v>P</v>
          </cell>
          <cell r="G25" t="str">
            <v>Y</v>
          </cell>
          <cell r="H25">
            <v>10004513</v>
          </cell>
          <cell r="I25" t="str">
            <v/>
          </cell>
          <cell r="J25"/>
          <cell r="K25">
            <v>2579</v>
          </cell>
          <cell r="L25">
            <v>114898</v>
          </cell>
          <cell r="M25"/>
          <cell r="N25"/>
          <cell r="O25">
            <v>3</v>
          </cell>
          <cell r="P25">
            <v>0</v>
          </cell>
          <cell r="Q25">
            <v>0</v>
          </cell>
          <cell r="R25">
            <v>0</v>
          </cell>
          <cell r="S25">
            <v>60</v>
          </cell>
          <cell r="T25">
            <v>118</v>
          </cell>
          <cell r="U25">
            <v>178</v>
          </cell>
          <cell r="V25">
            <v>178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178</v>
          </cell>
          <cell r="AF25">
            <v>544954.12</v>
          </cell>
          <cell r="AG25">
            <v>0</v>
          </cell>
          <cell r="AH25">
            <v>0</v>
          </cell>
          <cell r="AI25">
            <v>0</v>
          </cell>
          <cell r="AJ25">
            <v>544954.12</v>
          </cell>
          <cell r="AK25">
            <v>24.999999999999968</v>
          </cell>
          <cell r="AL25">
            <v>10924.999999999985</v>
          </cell>
          <cell r="AM25">
            <v>0</v>
          </cell>
          <cell r="AN25">
            <v>0</v>
          </cell>
          <cell r="AO25">
            <v>10924.999999999985</v>
          </cell>
          <cell r="AP25">
            <v>156.00000000000009</v>
          </cell>
          <cell r="AQ25">
            <v>0</v>
          </cell>
          <cell r="AR25">
            <v>11.000000000000005</v>
          </cell>
          <cell r="AS25">
            <v>2621.9600000000014</v>
          </cell>
          <cell r="AT25">
            <v>1.0000000000000004</v>
          </cell>
          <cell r="AU25">
            <v>291.3300000000001</v>
          </cell>
          <cell r="AV25">
            <v>10.000000000000005</v>
          </cell>
          <cell r="AW25">
            <v>3443.0000000000018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6356.2900000000027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6356.2900000000027</v>
          </cell>
          <cell r="BU25">
            <v>17281.289999999986</v>
          </cell>
          <cell r="BV25">
            <v>0</v>
          </cell>
          <cell r="BW25">
            <v>17281.289999999986</v>
          </cell>
          <cell r="BX25">
            <v>47.162393162393172</v>
          </cell>
          <cell r="BY25">
            <v>22778.021025641032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22778.021025641032</v>
          </cell>
          <cell r="CM25">
            <v>7.5423728813559316</v>
          </cell>
          <cell r="CN25">
            <v>4268.1533898305079</v>
          </cell>
          <cell r="CO25">
            <v>0</v>
          </cell>
          <cell r="CP25">
            <v>0</v>
          </cell>
          <cell r="CQ25">
            <v>4268.1533898305079</v>
          </cell>
          <cell r="CR25">
            <v>589281.58441547153</v>
          </cell>
          <cell r="CS25">
            <v>0</v>
          </cell>
          <cell r="CT25">
            <v>589281.58441547153</v>
          </cell>
          <cell r="CU25">
            <v>145000</v>
          </cell>
          <cell r="CV25">
            <v>0</v>
          </cell>
          <cell r="CW25">
            <v>145000</v>
          </cell>
          <cell r="CX25">
            <v>1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14150.35</v>
          </cell>
          <cell r="DH25">
            <v>14150.35</v>
          </cell>
          <cell r="DI25">
            <v>0</v>
          </cell>
          <cell r="DJ25">
            <v>0</v>
          </cell>
          <cell r="DK25">
            <v>14150.35</v>
          </cell>
          <cell r="DL25">
            <v>14150.350000000002</v>
          </cell>
          <cell r="DM25">
            <v>0</v>
          </cell>
          <cell r="DN25">
            <v>0</v>
          </cell>
          <cell r="DO25">
            <v>0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159150.35</v>
          </cell>
          <cell r="DV25">
            <v>0</v>
          </cell>
          <cell r="DW25">
            <v>159150.35</v>
          </cell>
          <cell r="DX25">
            <v>748431.93441547151</v>
          </cell>
          <cell r="DY25">
            <v>0</v>
          </cell>
          <cell r="DZ25">
            <v>748431.93441547151</v>
          </cell>
          <cell r="EA25">
            <v>734281.58441547153</v>
          </cell>
          <cell r="EB25">
            <v>4125.1774405363567</v>
          </cell>
          <cell r="EC25">
            <v>3750</v>
          </cell>
          <cell r="ED25">
            <v>0</v>
          </cell>
          <cell r="EE25">
            <v>667500</v>
          </cell>
          <cell r="EF25">
            <v>0</v>
          </cell>
          <cell r="EG25">
            <v>748431.93441547151</v>
          </cell>
          <cell r="EH25">
            <v>715061.5306409091</v>
          </cell>
          <cell r="EI25">
            <v>0</v>
          </cell>
          <cell r="EJ25">
            <v>748431.93441547151</v>
          </cell>
        </row>
        <row r="26">
          <cell r="A26">
            <v>2609</v>
          </cell>
          <cell r="B26">
            <v>8812609</v>
          </cell>
          <cell r="C26">
            <v>2450</v>
          </cell>
          <cell r="D26" t="str">
            <v>RB052450</v>
          </cell>
          <cell r="E26" t="str">
            <v>Baddow Hall J, Gt Baddow</v>
          </cell>
          <cell r="F26" t="str">
            <v>P</v>
          </cell>
          <cell r="G26" t="str">
            <v>Y</v>
          </cell>
          <cell r="H26">
            <v>10004514</v>
          </cell>
          <cell r="I26" t="str">
            <v/>
          </cell>
          <cell r="J26"/>
          <cell r="K26">
            <v>2609</v>
          </cell>
          <cell r="L26">
            <v>114913</v>
          </cell>
          <cell r="M26"/>
          <cell r="N26"/>
          <cell r="O26">
            <v>4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232</v>
          </cell>
          <cell r="U26">
            <v>232</v>
          </cell>
          <cell r="V26">
            <v>232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232</v>
          </cell>
          <cell r="AF26">
            <v>710277.28</v>
          </cell>
          <cell r="AG26">
            <v>0</v>
          </cell>
          <cell r="AH26">
            <v>0</v>
          </cell>
          <cell r="AI26">
            <v>0</v>
          </cell>
          <cell r="AJ26">
            <v>710277.28</v>
          </cell>
          <cell r="AK26">
            <v>28.00000000000005</v>
          </cell>
          <cell r="AL26">
            <v>12236.00000000002</v>
          </cell>
          <cell r="AM26">
            <v>0</v>
          </cell>
          <cell r="AN26">
            <v>0</v>
          </cell>
          <cell r="AO26">
            <v>12236.00000000002</v>
          </cell>
          <cell r="AP26">
            <v>193.99999999999997</v>
          </cell>
          <cell r="AQ26">
            <v>0</v>
          </cell>
          <cell r="AR26">
            <v>14</v>
          </cell>
          <cell r="AS26">
            <v>3337.04</v>
          </cell>
          <cell r="AT26">
            <v>1.9999999999999991</v>
          </cell>
          <cell r="AU26">
            <v>582.65999999999974</v>
          </cell>
          <cell r="AV26">
            <v>21.999999999999989</v>
          </cell>
          <cell r="AW26">
            <v>7574.5999999999967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11494.299999999996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11494.299999999996</v>
          </cell>
          <cell r="BU26">
            <v>23730.300000000017</v>
          </cell>
          <cell r="BV26">
            <v>0</v>
          </cell>
          <cell r="BW26">
            <v>23730.300000000017</v>
          </cell>
          <cell r="BX26">
            <v>62.999999999999993</v>
          </cell>
          <cell r="BY26">
            <v>30427.109999999997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30427.109999999997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  <cell r="CR26">
            <v>764434.69000000006</v>
          </cell>
          <cell r="CS26">
            <v>0</v>
          </cell>
          <cell r="CT26">
            <v>764434.69000000006</v>
          </cell>
          <cell r="CU26">
            <v>145000</v>
          </cell>
          <cell r="CV26">
            <v>0</v>
          </cell>
          <cell r="CW26">
            <v>145000</v>
          </cell>
          <cell r="CX26">
            <v>1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22132.6</v>
          </cell>
          <cell r="DH26">
            <v>22132.6</v>
          </cell>
          <cell r="DI26">
            <v>0</v>
          </cell>
          <cell r="DJ26">
            <v>0</v>
          </cell>
          <cell r="DK26">
            <v>22132.6</v>
          </cell>
          <cell r="DL26">
            <v>22132.6</v>
          </cell>
          <cell r="DM26">
            <v>0</v>
          </cell>
          <cell r="DN26">
            <v>0</v>
          </cell>
          <cell r="DO26">
            <v>0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167132.6</v>
          </cell>
          <cell r="DV26">
            <v>0</v>
          </cell>
          <cell r="DW26">
            <v>167132.6</v>
          </cell>
          <cell r="DX26">
            <v>931567.29</v>
          </cell>
          <cell r="DY26">
            <v>0</v>
          </cell>
          <cell r="DZ26">
            <v>931567.29</v>
          </cell>
          <cell r="EA26">
            <v>909434.69000000006</v>
          </cell>
          <cell r="EB26">
            <v>3919.9771120689657</v>
          </cell>
          <cell r="EC26">
            <v>3750</v>
          </cell>
          <cell r="ED26">
            <v>0</v>
          </cell>
          <cell r="EE26">
            <v>870000</v>
          </cell>
          <cell r="EF26">
            <v>0</v>
          </cell>
          <cell r="EG26">
            <v>931567.29</v>
          </cell>
          <cell r="EH26">
            <v>889461.68720912561</v>
          </cell>
          <cell r="EI26">
            <v>0</v>
          </cell>
          <cell r="EJ26">
            <v>931567.29</v>
          </cell>
        </row>
        <row r="27">
          <cell r="A27">
            <v>3255</v>
          </cell>
          <cell r="B27">
            <v>8813255</v>
          </cell>
          <cell r="C27"/>
          <cell r="D27"/>
          <cell r="E27" t="str">
            <v>Bardfield P, Vange</v>
          </cell>
          <cell r="F27" t="str">
            <v>P</v>
          </cell>
          <cell r="G27"/>
          <cell r="H27"/>
          <cell r="I27" t="str">
            <v>Y</v>
          </cell>
          <cell r="J27"/>
          <cell r="K27">
            <v>3255</v>
          </cell>
          <cell r="L27">
            <v>143203</v>
          </cell>
          <cell r="M27"/>
          <cell r="N27"/>
          <cell r="O27">
            <v>7</v>
          </cell>
          <cell r="P27">
            <v>0</v>
          </cell>
          <cell r="Q27">
            <v>0</v>
          </cell>
          <cell r="R27">
            <v>0</v>
          </cell>
          <cell r="S27">
            <v>59</v>
          </cell>
          <cell r="T27">
            <v>354</v>
          </cell>
          <cell r="U27">
            <v>413</v>
          </cell>
          <cell r="V27">
            <v>413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413</v>
          </cell>
          <cell r="AF27">
            <v>1264416.02</v>
          </cell>
          <cell r="AG27">
            <v>0</v>
          </cell>
          <cell r="AH27">
            <v>0</v>
          </cell>
          <cell r="AI27">
            <v>0</v>
          </cell>
          <cell r="AJ27">
            <v>1264416.02</v>
          </cell>
          <cell r="AK27">
            <v>148.00000000000011</v>
          </cell>
          <cell r="AL27">
            <v>64676.000000000044</v>
          </cell>
          <cell r="AM27">
            <v>0</v>
          </cell>
          <cell r="AN27">
            <v>0</v>
          </cell>
          <cell r="AO27">
            <v>64676.000000000044</v>
          </cell>
          <cell r="AP27">
            <v>21.205378973105127</v>
          </cell>
          <cell r="AQ27">
            <v>0</v>
          </cell>
          <cell r="AR27">
            <v>14.136919315403405</v>
          </cell>
          <cell r="AS27">
            <v>3369.6760880195561</v>
          </cell>
          <cell r="AT27">
            <v>14.136919315403405</v>
          </cell>
          <cell r="AU27">
            <v>4118.5087041564739</v>
          </cell>
          <cell r="AV27">
            <v>46.449877750611357</v>
          </cell>
          <cell r="AW27">
            <v>15992.69290953549</v>
          </cell>
          <cell r="AX27">
            <v>79.772616136919368</v>
          </cell>
          <cell r="AY27">
            <v>31691.267212713956</v>
          </cell>
          <cell r="AZ27">
            <v>230.22982885085557</v>
          </cell>
          <cell r="BA27">
            <v>109755.16400977987</v>
          </cell>
          <cell r="BB27">
            <v>7.0684596577017222</v>
          </cell>
          <cell r="BC27">
            <v>5616.1032518337488</v>
          </cell>
          <cell r="BD27">
            <v>170543.4121760391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170543.4121760391</v>
          </cell>
          <cell r="BU27">
            <v>235219.41217603913</v>
          </cell>
          <cell r="BV27">
            <v>0</v>
          </cell>
          <cell r="BW27">
            <v>235219.41217603913</v>
          </cell>
          <cell r="BX27">
            <v>142.08163265306109</v>
          </cell>
          <cell r="BY27">
            <v>68621.166122448922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68621.166122448922</v>
          </cell>
          <cell r="CM27">
            <v>16.333333333333353</v>
          </cell>
          <cell r="CN27">
            <v>9242.8700000000117</v>
          </cell>
          <cell r="CO27">
            <v>0</v>
          </cell>
          <cell r="CP27">
            <v>0</v>
          </cell>
          <cell r="CQ27">
            <v>9242.8700000000117</v>
          </cell>
          <cell r="CR27">
            <v>1577499.4682984881</v>
          </cell>
          <cell r="CS27">
            <v>0</v>
          </cell>
          <cell r="CT27">
            <v>1577499.4682984881</v>
          </cell>
          <cell r="CU27">
            <v>145000</v>
          </cell>
          <cell r="CV27">
            <v>0</v>
          </cell>
          <cell r="CW27">
            <v>145000</v>
          </cell>
          <cell r="CX27">
            <v>1.0156360164</v>
          </cell>
          <cell r="CY27">
            <v>26933.029935306455</v>
          </cell>
          <cell r="CZ27">
            <v>0</v>
          </cell>
          <cell r="DA27">
            <v>26933.029935306455</v>
          </cell>
          <cell r="DB27">
            <v>0</v>
          </cell>
          <cell r="DC27">
            <v>0</v>
          </cell>
          <cell r="DD27">
            <v>0</v>
          </cell>
          <cell r="DE27">
            <v>0</v>
          </cell>
          <cell r="DF27">
            <v>0</v>
          </cell>
          <cell r="DG27">
            <v>5194.7979999999998</v>
          </cell>
          <cell r="DH27">
            <v>5194.7979999999998</v>
          </cell>
          <cell r="DI27">
            <v>0</v>
          </cell>
          <cell r="DJ27">
            <v>0</v>
          </cell>
          <cell r="DK27">
            <v>5194.8</v>
          </cell>
          <cell r="DL27">
            <v>5194.8</v>
          </cell>
          <cell r="DM27">
            <v>0</v>
          </cell>
          <cell r="DN27">
            <v>0</v>
          </cell>
          <cell r="DO27">
            <v>0</v>
          </cell>
          <cell r="DP27">
            <v>0</v>
          </cell>
          <cell r="DQ27">
            <v>0</v>
          </cell>
          <cell r="DR27">
            <v>0</v>
          </cell>
          <cell r="DS27">
            <v>0</v>
          </cell>
          <cell r="DT27">
            <v>0</v>
          </cell>
          <cell r="DU27">
            <v>177127.82993530645</v>
          </cell>
          <cell r="DV27">
            <v>0</v>
          </cell>
          <cell r="DW27">
            <v>177127.82993530645</v>
          </cell>
          <cell r="DX27">
            <v>1754627.2982337945</v>
          </cell>
          <cell r="DY27">
            <v>0</v>
          </cell>
          <cell r="DZ27">
            <v>1754627.2982337945</v>
          </cell>
          <cell r="EA27">
            <v>1749432.4982337945</v>
          </cell>
          <cell r="EB27">
            <v>4235.9140393070084</v>
          </cell>
          <cell r="EC27">
            <v>3750</v>
          </cell>
          <cell r="ED27">
            <v>0</v>
          </cell>
          <cell r="EE27">
            <v>1548750</v>
          </cell>
          <cell r="EF27">
            <v>0</v>
          </cell>
          <cell r="EG27">
            <v>1754627.2982337945</v>
          </cell>
          <cell r="EH27">
            <v>1709548.0736043788</v>
          </cell>
          <cell r="EI27">
            <v>0</v>
          </cell>
          <cell r="EJ27">
            <v>1754627.2982337945</v>
          </cell>
        </row>
        <row r="28">
          <cell r="A28">
            <v>2156</v>
          </cell>
          <cell r="B28">
            <v>8812156</v>
          </cell>
          <cell r="C28"/>
          <cell r="D28"/>
          <cell r="E28" t="str">
            <v>Barling Magna Cmty P</v>
          </cell>
          <cell r="F28" t="str">
            <v>P</v>
          </cell>
          <cell r="G28"/>
          <cell r="H28"/>
          <cell r="I28" t="str">
            <v>Y</v>
          </cell>
          <cell r="J28"/>
          <cell r="K28">
            <v>2156</v>
          </cell>
          <cell r="L28">
            <v>143948</v>
          </cell>
          <cell r="M28"/>
          <cell r="N28"/>
          <cell r="O28">
            <v>7</v>
          </cell>
          <cell r="P28">
            <v>0</v>
          </cell>
          <cell r="Q28">
            <v>0</v>
          </cell>
          <cell r="R28">
            <v>0</v>
          </cell>
          <cell r="S28">
            <v>18</v>
          </cell>
          <cell r="T28">
            <v>123</v>
          </cell>
          <cell r="U28">
            <v>141</v>
          </cell>
          <cell r="V28">
            <v>141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141</v>
          </cell>
          <cell r="AF28">
            <v>431677.14</v>
          </cell>
          <cell r="AG28">
            <v>0</v>
          </cell>
          <cell r="AH28">
            <v>0</v>
          </cell>
          <cell r="AI28">
            <v>0</v>
          </cell>
          <cell r="AJ28">
            <v>431677.14</v>
          </cell>
          <cell r="AK28">
            <v>25.999999999999947</v>
          </cell>
          <cell r="AL28">
            <v>11361.999999999975</v>
          </cell>
          <cell r="AM28">
            <v>0</v>
          </cell>
          <cell r="AN28">
            <v>0</v>
          </cell>
          <cell r="AO28">
            <v>11361.999999999975</v>
          </cell>
          <cell r="AP28">
            <v>100.71428571428567</v>
          </cell>
          <cell r="AQ28">
            <v>0</v>
          </cell>
          <cell r="AR28">
            <v>17.12142857142851</v>
          </cell>
          <cell r="AS28">
            <v>4081.0637142856999</v>
          </cell>
          <cell r="AT28">
            <v>8.0571428571428516</v>
          </cell>
          <cell r="AU28">
            <v>2347.287428571427</v>
          </cell>
          <cell r="AV28">
            <v>2.014285714285716</v>
          </cell>
          <cell r="AW28">
            <v>693.51857142857205</v>
          </cell>
          <cell r="AX28">
            <v>4.028571428571432</v>
          </cell>
          <cell r="AY28">
            <v>1600.4305714285726</v>
          </cell>
          <cell r="AZ28">
            <v>5.0357142857142838</v>
          </cell>
          <cell r="BA28">
            <v>2400.6257142857135</v>
          </cell>
          <cell r="BB28">
            <v>4.028571428571432</v>
          </cell>
          <cell r="BC28">
            <v>3200.8208571428599</v>
          </cell>
          <cell r="BD28">
            <v>14323.746857142845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14323.746857142845</v>
          </cell>
          <cell r="BU28">
            <v>25685.746857142818</v>
          </cell>
          <cell r="BV28">
            <v>0</v>
          </cell>
          <cell r="BW28">
            <v>25685.746857142818</v>
          </cell>
          <cell r="BX28">
            <v>32.360655737704853</v>
          </cell>
          <cell r="BY28">
            <v>15629.225901639315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15629.225901639315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  <cell r="CR28">
            <v>472992.11275878217</v>
          </cell>
          <cell r="CS28">
            <v>0</v>
          </cell>
          <cell r="CT28">
            <v>472992.11275878217</v>
          </cell>
          <cell r="CU28">
            <v>145000</v>
          </cell>
          <cell r="CV28">
            <v>0</v>
          </cell>
          <cell r="CW28">
            <v>145000</v>
          </cell>
          <cell r="CX28">
            <v>1</v>
          </cell>
          <cell r="CY28">
            <v>0</v>
          </cell>
          <cell r="CZ28">
            <v>0</v>
          </cell>
          <cell r="DA28">
            <v>0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2325.8380000000002</v>
          </cell>
          <cell r="DH28">
            <v>2325.8380000000002</v>
          </cell>
          <cell r="DI28">
            <v>0</v>
          </cell>
          <cell r="DJ28">
            <v>0</v>
          </cell>
          <cell r="DK28">
            <v>2325.84</v>
          </cell>
          <cell r="DL28">
            <v>2325.84</v>
          </cell>
          <cell r="DM28">
            <v>0</v>
          </cell>
          <cell r="DN28">
            <v>0</v>
          </cell>
          <cell r="DO28">
            <v>0</v>
          </cell>
          <cell r="DP28">
            <v>0</v>
          </cell>
          <cell r="DQ28">
            <v>0</v>
          </cell>
          <cell r="DR28">
            <v>0</v>
          </cell>
          <cell r="DS28">
            <v>0</v>
          </cell>
          <cell r="DT28">
            <v>0</v>
          </cell>
          <cell r="DU28">
            <v>147325.84</v>
          </cell>
          <cell r="DV28">
            <v>0</v>
          </cell>
          <cell r="DW28">
            <v>147325.84</v>
          </cell>
          <cell r="DX28">
            <v>620317.95275878219</v>
          </cell>
          <cell r="DY28">
            <v>0</v>
          </cell>
          <cell r="DZ28">
            <v>620317.95275878219</v>
          </cell>
          <cell r="EA28">
            <v>617992.11275878223</v>
          </cell>
          <cell r="EB28">
            <v>4382.9227855232784</v>
          </cell>
          <cell r="EC28">
            <v>3750</v>
          </cell>
          <cell r="ED28">
            <v>0</v>
          </cell>
          <cell r="EE28">
            <v>528750</v>
          </cell>
          <cell r="EF28">
            <v>0</v>
          </cell>
          <cell r="EG28">
            <v>620317.95275878219</v>
          </cell>
          <cell r="EH28">
            <v>599516.32150845067</v>
          </cell>
          <cell r="EI28">
            <v>0</v>
          </cell>
          <cell r="EJ28">
            <v>620317.95275878219</v>
          </cell>
        </row>
        <row r="29">
          <cell r="A29">
            <v>2928</v>
          </cell>
          <cell r="B29">
            <v>8812928</v>
          </cell>
          <cell r="C29"/>
          <cell r="D29"/>
          <cell r="E29" t="str">
            <v>Barnes Farm I, Chelmsford</v>
          </cell>
          <cell r="F29" t="str">
            <v>P</v>
          </cell>
          <cell r="G29"/>
          <cell r="H29"/>
          <cell r="I29" t="str">
            <v>Y</v>
          </cell>
          <cell r="J29"/>
          <cell r="K29">
            <v>2928</v>
          </cell>
          <cell r="L29">
            <v>146000</v>
          </cell>
          <cell r="M29"/>
          <cell r="N29"/>
          <cell r="O29">
            <v>3</v>
          </cell>
          <cell r="P29">
            <v>0</v>
          </cell>
          <cell r="Q29">
            <v>0</v>
          </cell>
          <cell r="R29">
            <v>3</v>
          </cell>
          <cell r="S29">
            <v>85</v>
          </cell>
          <cell r="T29">
            <v>157</v>
          </cell>
          <cell r="U29">
            <v>242</v>
          </cell>
          <cell r="V29">
            <v>245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245</v>
          </cell>
          <cell r="AF29">
            <v>750077.3</v>
          </cell>
          <cell r="AG29">
            <v>0</v>
          </cell>
          <cell r="AH29">
            <v>0</v>
          </cell>
          <cell r="AI29">
            <v>0</v>
          </cell>
          <cell r="AJ29">
            <v>750077.3</v>
          </cell>
          <cell r="AK29">
            <v>18.223140495867771</v>
          </cell>
          <cell r="AL29">
            <v>7963.5123966942147</v>
          </cell>
          <cell r="AM29">
            <v>0</v>
          </cell>
          <cell r="AN29">
            <v>0</v>
          </cell>
          <cell r="AO29">
            <v>7963.5123966942147</v>
          </cell>
          <cell r="AP29">
            <v>229.81404958677692</v>
          </cell>
          <cell r="AQ29">
            <v>0</v>
          </cell>
          <cell r="AR29">
            <v>13.161157024793386</v>
          </cell>
          <cell r="AS29">
            <v>3137.0933884297519</v>
          </cell>
          <cell r="AT29">
            <v>0</v>
          </cell>
          <cell r="AU29">
            <v>0</v>
          </cell>
          <cell r="AV29">
            <v>2.0247933884297535</v>
          </cell>
          <cell r="AW29">
            <v>697.13636363636419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3834.2297520661159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3834.2297520661159</v>
          </cell>
          <cell r="BU29">
            <v>11797.742148760331</v>
          </cell>
          <cell r="BV29">
            <v>0</v>
          </cell>
          <cell r="BW29">
            <v>11797.742148760331</v>
          </cell>
          <cell r="BX29">
            <v>54.80263157894742</v>
          </cell>
          <cell r="BY29">
            <v>26468.026973684238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26468.026973684238</v>
          </cell>
          <cell r="CM29">
            <v>7.8025477707006399</v>
          </cell>
          <cell r="CN29">
            <v>4415.3837579617848</v>
          </cell>
          <cell r="CO29">
            <v>0</v>
          </cell>
          <cell r="CP29">
            <v>0</v>
          </cell>
          <cell r="CQ29">
            <v>4415.3837579617848</v>
          </cell>
          <cell r="CR29">
            <v>792758.45288040629</v>
          </cell>
          <cell r="CS29">
            <v>0</v>
          </cell>
          <cell r="CT29">
            <v>792758.45288040629</v>
          </cell>
          <cell r="CU29">
            <v>145000</v>
          </cell>
          <cell r="CV29">
            <v>0</v>
          </cell>
          <cell r="CW29">
            <v>145000</v>
          </cell>
          <cell r="CX29">
            <v>1</v>
          </cell>
          <cell r="CY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  <cell r="DD29">
            <v>0</v>
          </cell>
          <cell r="DE29">
            <v>0</v>
          </cell>
          <cell r="DF29">
            <v>0</v>
          </cell>
          <cell r="DG29">
            <v>14409.22</v>
          </cell>
          <cell r="DH29">
            <v>2881.8440000000001</v>
          </cell>
          <cell r="DI29">
            <v>-11527.376</v>
          </cell>
          <cell r="DJ29">
            <v>0</v>
          </cell>
          <cell r="DK29">
            <v>-8645.5300000000007</v>
          </cell>
          <cell r="DL29">
            <v>-8645.5300000000007</v>
          </cell>
          <cell r="DM29">
            <v>0</v>
          </cell>
          <cell r="DN29">
            <v>0</v>
          </cell>
          <cell r="DO29">
            <v>0</v>
          </cell>
          <cell r="DP29">
            <v>0</v>
          </cell>
          <cell r="DQ29">
            <v>0</v>
          </cell>
          <cell r="DR29">
            <v>0</v>
          </cell>
          <cell r="DS29">
            <v>0</v>
          </cell>
          <cell r="DT29">
            <v>0</v>
          </cell>
          <cell r="DU29">
            <v>136354.47</v>
          </cell>
          <cell r="DV29">
            <v>0</v>
          </cell>
          <cell r="DW29">
            <v>136354.47</v>
          </cell>
          <cell r="DX29">
            <v>929112.92288040626</v>
          </cell>
          <cell r="DY29">
            <v>0</v>
          </cell>
          <cell r="DZ29">
            <v>929112.92288040626</v>
          </cell>
          <cell r="EA29">
            <v>937758.45288040629</v>
          </cell>
          <cell r="EB29">
            <v>3827.585521960842</v>
          </cell>
          <cell r="EC29">
            <v>3750</v>
          </cell>
          <cell r="ED29">
            <v>0</v>
          </cell>
          <cell r="EE29">
            <v>918750</v>
          </cell>
          <cell r="EF29">
            <v>0</v>
          </cell>
          <cell r="EG29">
            <v>929112.92288040626</v>
          </cell>
          <cell r="EH29">
            <v>885569.21779999998</v>
          </cell>
          <cell r="EI29">
            <v>0</v>
          </cell>
          <cell r="EJ29">
            <v>929112.92288040626</v>
          </cell>
        </row>
        <row r="30">
          <cell r="A30">
            <v>2839</v>
          </cell>
          <cell r="B30">
            <v>8812839</v>
          </cell>
          <cell r="C30"/>
          <cell r="D30"/>
          <cell r="E30" t="str">
            <v>Barnes Farm J, Chelmsford</v>
          </cell>
          <cell r="F30" t="str">
            <v>P</v>
          </cell>
          <cell r="G30"/>
          <cell r="H30"/>
          <cell r="I30" t="str">
            <v>Y</v>
          </cell>
          <cell r="J30"/>
          <cell r="K30">
            <v>2839</v>
          </cell>
          <cell r="L30">
            <v>145998</v>
          </cell>
          <cell r="M30"/>
          <cell r="N30"/>
          <cell r="O30">
            <v>4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356</v>
          </cell>
          <cell r="U30">
            <v>356</v>
          </cell>
          <cell r="V30">
            <v>356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356</v>
          </cell>
          <cell r="AF30">
            <v>1089908.24</v>
          </cell>
          <cell r="AG30">
            <v>0</v>
          </cell>
          <cell r="AH30">
            <v>0</v>
          </cell>
          <cell r="AI30">
            <v>0</v>
          </cell>
          <cell r="AJ30">
            <v>1089908.24</v>
          </cell>
          <cell r="AK30">
            <v>27.000000000000007</v>
          </cell>
          <cell r="AL30">
            <v>11799.000000000002</v>
          </cell>
          <cell r="AM30">
            <v>0</v>
          </cell>
          <cell r="AN30">
            <v>0</v>
          </cell>
          <cell r="AO30">
            <v>11799.000000000002</v>
          </cell>
          <cell r="AP30">
            <v>343.00000000000011</v>
          </cell>
          <cell r="AQ30">
            <v>0</v>
          </cell>
          <cell r="AR30">
            <v>11.000000000000005</v>
          </cell>
          <cell r="AS30">
            <v>2621.9600000000014</v>
          </cell>
          <cell r="AT30">
            <v>0</v>
          </cell>
          <cell r="AU30">
            <v>0</v>
          </cell>
          <cell r="AV30">
            <v>2.0000000000000009</v>
          </cell>
          <cell r="AW30">
            <v>688.60000000000036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3310.5600000000018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3310.5600000000018</v>
          </cell>
          <cell r="BU30">
            <v>15109.560000000003</v>
          </cell>
          <cell r="BV30">
            <v>0</v>
          </cell>
          <cell r="BW30">
            <v>15109.560000000003</v>
          </cell>
          <cell r="BX30">
            <v>94.114942528735611</v>
          </cell>
          <cell r="BY30">
            <v>45454.693793103441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45454.693793103441</v>
          </cell>
          <cell r="CM30">
            <v>0.99999999999999856</v>
          </cell>
          <cell r="CN30">
            <v>565.88999999999919</v>
          </cell>
          <cell r="CO30">
            <v>0</v>
          </cell>
          <cell r="CP30">
            <v>0</v>
          </cell>
          <cell r="CQ30">
            <v>565.88999999999919</v>
          </cell>
          <cell r="CR30">
            <v>1151038.3837931033</v>
          </cell>
          <cell r="CS30">
            <v>0</v>
          </cell>
          <cell r="CT30">
            <v>1151038.3837931033</v>
          </cell>
          <cell r="CU30">
            <v>145000</v>
          </cell>
          <cell r="CV30">
            <v>0</v>
          </cell>
          <cell r="CW30">
            <v>145000</v>
          </cell>
          <cell r="CX30">
            <v>1</v>
          </cell>
          <cell r="CY30">
            <v>0</v>
          </cell>
          <cell r="CZ30">
            <v>0</v>
          </cell>
          <cell r="DA30">
            <v>0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5884.3940000000002</v>
          </cell>
          <cell r="DH30">
            <v>5884.3940000000002</v>
          </cell>
          <cell r="DI30">
            <v>0</v>
          </cell>
          <cell r="DJ30">
            <v>0</v>
          </cell>
          <cell r="DK30">
            <v>5884.39</v>
          </cell>
          <cell r="DL30">
            <v>5884.39</v>
          </cell>
          <cell r="DM30">
            <v>0</v>
          </cell>
          <cell r="DN30">
            <v>0</v>
          </cell>
          <cell r="DO30">
            <v>0</v>
          </cell>
          <cell r="DP30">
            <v>0</v>
          </cell>
          <cell r="DQ30">
            <v>0</v>
          </cell>
          <cell r="DR30">
            <v>0</v>
          </cell>
          <cell r="DS30">
            <v>0</v>
          </cell>
          <cell r="DT30">
            <v>0</v>
          </cell>
          <cell r="DU30">
            <v>150884.39000000001</v>
          </cell>
          <cell r="DV30">
            <v>0</v>
          </cell>
          <cell r="DW30">
            <v>150884.39000000001</v>
          </cell>
          <cell r="DX30">
            <v>1301922.7737931032</v>
          </cell>
          <cell r="DY30">
            <v>0</v>
          </cell>
          <cell r="DZ30">
            <v>1301922.7737931032</v>
          </cell>
          <cell r="EA30">
            <v>1296038.3837931033</v>
          </cell>
          <cell r="EB30">
            <v>3640.5572578457959</v>
          </cell>
          <cell r="EC30">
            <v>3750</v>
          </cell>
          <cell r="ED30">
            <v>109.4427421542041</v>
          </cell>
          <cell r="EE30">
            <v>1335000</v>
          </cell>
          <cell r="EF30">
            <v>38961.616206896724</v>
          </cell>
          <cell r="EG30">
            <v>1340884.3899999999</v>
          </cell>
          <cell r="EH30">
            <v>1232724.3715420612</v>
          </cell>
          <cell r="EI30">
            <v>0</v>
          </cell>
          <cell r="EJ30">
            <v>1340884.3899999999</v>
          </cell>
        </row>
        <row r="31">
          <cell r="A31">
            <v>2088</v>
          </cell>
          <cell r="B31">
            <v>8812088</v>
          </cell>
          <cell r="C31">
            <v>4432</v>
          </cell>
          <cell r="D31" t="str">
            <v>RB054432</v>
          </cell>
          <cell r="E31" t="str">
            <v>Baynards P, Tiptree</v>
          </cell>
          <cell r="F31" t="str">
            <v>P</v>
          </cell>
          <cell r="G31" t="str">
            <v>Y</v>
          </cell>
          <cell r="H31">
            <v>10005129</v>
          </cell>
          <cell r="I31" t="str">
            <v/>
          </cell>
          <cell r="J31"/>
          <cell r="K31">
            <v>2088</v>
          </cell>
          <cell r="L31">
            <v>114767</v>
          </cell>
          <cell r="M31"/>
          <cell r="N31"/>
          <cell r="O31">
            <v>7</v>
          </cell>
          <cell r="P31">
            <v>0</v>
          </cell>
          <cell r="Q31">
            <v>0</v>
          </cell>
          <cell r="R31">
            <v>0</v>
          </cell>
          <cell r="S31">
            <v>15</v>
          </cell>
          <cell r="T31">
            <v>86</v>
          </cell>
          <cell r="U31">
            <v>101</v>
          </cell>
          <cell r="V31">
            <v>101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101</v>
          </cell>
          <cell r="AF31">
            <v>309215.53999999998</v>
          </cell>
          <cell r="AG31">
            <v>0</v>
          </cell>
          <cell r="AH31">
            <v>0</v>
          </cell>
          <cell r="AI31">
            <v>0</v>
          </cell>
          <cell r="AJ31">
            <v>309215.53999999998</v>
          </cell>
          <cell r="AK31">
            <v>18.999999999999989</v>
          </cell>
          <cell r="AL31">
            <v>8302.9999999999945</v>
          </cell>
          <cell r="AM31">
            <v>0</v>
          </cell>
          <cell r="AN31">
            <v>0</v>
          </cell>
          <cell r="AO31">
            <v>8302.9999999999945</v>
          </cell>
          <cell r="AP31">
            <v>54.000000000000036</v>
          </cell>
          <cell r="AQ31">
            <v>0</v>
          </cell>
          <cell r="AR31">
            <v>46.999999999999964</v>
          </cell>
          <cell r="AS31">
            <v>11202.919999999993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11202.919999999993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11202.919999999993</v>
          </cell>
          <cell r="BU31">
            <v>19505.919999999987</v>
          </cell>
          <cell r="BV31">
            <v>0</v>
          </cell>
          <cell r="BW31">
            <v>19505.919999999987</v>
          </cell>
          <cell r="BX31">
            <v>36.835294117647038</v>
          </cell>
          <cell r="BY31">
            <v>17790.34199999999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17790.34199999999</v>
          </cell>
          <cell r="CM31">
            <v>1.1744186046511642</v>
          </cell>
          <cell r="CN31">
            <v>664.59174418604732</v>
          </cell>
          <cell r="CO31">
            <v>0</v>
          </cell>
          <cell r="CP31">
            <v>0</v>
          </cell>
          <cell r="CQ31">
            <v>664.59174418604732</v>
          </cell>
          <cell r="CR31">
            <v>347176.39374418603</v>
          </cell>
          <cell r="CS31">
            <v>0</v>
          </cell>
          <cell r="CT31">
            <v>347176.39374418603</v>
          </cell>
          <cell r="CU31">
            <v>145000</v>
          </cell>
          <cell r="CV31">
            <v>0</v>
          </cell>
          <cell r="CW31">
            <v>145000</v>
          </cell>
          <cell r="CX31">
            <v>1</v>
          </cell>
          <cell r="CY31">
            <v>0</v>
          </cell>
          <cell r="CZ31">
            <v>0</v>
          </cell>
          <cell r="DA31">
            <v>0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9914.3700000000008</v>
          </cell>
          <cell r="DH31">
            <v>12170.88</v>
          </cell>
          <cell r="DI31">
            <v>2256.5099999999984</v>
          </cell>
          <cell r="DJ31">
            <v>0</v>
          </cell>
          <cell r="DK31">
            <v>14427.39</v>
          </cell>
          <cell r="DL31">
            <v>14427.39</v>
          </cell>
          <cell r="DM31">
            <v>0</v>
          </cell>
          <cell r="DN31">
            <v>0</v>
          </cell>
          <cell r="DO31">
            <v>0</v>
          </cell>
          <cell r="DP31">
            <v>0</v>
          </cell>
          <cell r="DQ31">
            <v>0</v>
          </cell>
          <cell r="DR31">
            <v>0</v>
          </cell>
          <cell r="DS31">
            <v>0</v>
          </cell>
          <cell r="DT31">
            <v>0</v>
          </cell>
          <cell r="DU31">
            <v>159427.39000000001</v>
          </cell>
          <cell r="DV31">
            <v>0</v>
          </cell>
          <cell r="DW31">
            <v>159427.39000000001</v>
          </cell>
          <cell r="DX31">
            <v>506603.78374418605</v>
          </cell>
          <cell r="DY31">
            <v>0</v>
          </cell>
          <cell r="DZ31">
            <v>506603.78374418605</v>
          </cell>
          <cell r="EA31">
            <v>492176.39374418603</v>
          </cell>
          <cell r="EB31">
            <v>4873.0336014275845</v>
          </cell>
          <cell r="EC31">
            <v>3750</v>
          </cell>
          <cell r="ED31">
            <v>0</v>
          </cell>
          <cell r="EE31">
            <v>378750</v>
          </cell>
          <cell r="EF31">
            <v>0</v>
          </cell>
          <cell r="EG31">
            <v>506603.78374418605</v>
          </cell>
          <cell r="EH31">
            <v>502500.84561063827</v>
          </cell>
          <cell r="EI31">
            <v>0</v>
          </cell>
          <cell r="EJ31">
            <v>506603.78374418605</v>
          </cell>
        </row>
        <row r="32">
          <cell r="A32">
            <v>2134</v>
          </cell>
          <cell r="B32">
            <v>8812134</v>
          </cell>
          <cell r="C32">
            <v>1362</v>
          </cell>
          <cell r="D32" t="str">
            <v>RB051362</v>
          </cell>
          <cell r="E32" t="str">
            <v>Beckers Green P, Braintree</v>
          </cell>
          <cell r="F32" t="str">
            <v>P</v>
          </cell>
          <cell r="G32" t="str">
            <v>Y</v>
          </cell>
          <cell r="H32">
            <v>10005228</v>
          </cell>
          <cell r="I32" t="str">
            <v/>
          </cell>
          <cell r="J32"/>
          <cell r="K32">
            <v>2134</v>
          </cell>
          <cell r="L32">
            <v>114794</v>
          </cell>
          <cell r="M32"/>
          <cell r="N32"/>
          <cell r="O32">
            <v>7</v>
          </cell>
          <cell r="P32">
            <v>0</v>
          </cell>
          <cell r="Q32">
            <v>0</v>
          </cell>
          <cell r="R32">
            <v>1</v>
          </cell>
          <cell r="S32">
            <v>42</v>
          </cell>
          <cell r="T32">
            <v>279</v>
          </cell>
          <cell r="U32">
            <v>321</v>
          </cell>
          <cell r="V32">
            <v>322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322</v>
          </cell>
          <cell r="AF32">
            <v>985815.88</v>
          </cell>
          <cell r="AG32">
            <v>0</v>
          </cell>
          <cell r="AH32">
            <v>0</v>
          </cell>
          <cell r="AI32">
            <v>0</v>
          </cell>
          <cell r="AJ32">
            <v>985815.88</v>
          </cell>
          <cell r="AK32">
            <v>75.233644859813054</v>
          </cell>
          <cell r="AL32">
            <v>32877.1028037383</v>
          </cell>
          <cell r="AM32">
            <v>0</v>
          </cell>
          <cell r="AN32">
            <v>0</v>
          </cell>
          <cell r="AO32">
            <v>32877.1028037383</v>
          </cell>
          <cell r="AP32">
            <v>111.34579439252322</v>
          </cell>
          <cell r="AQ32">
            <v>0</v>
          </cell>
          <cell r="AR32">
            <v>74.230529595015469</v>
          </cell>
          <cell r="AS32">
            <v>17693.589034267887</v>
          </cell>
          <cell r="AT32">
            <v>84.261682242990588</v>
          </cell>
          <cell r="AU32">
            <v>24547.955887850447</v>
          </cell>
          <cell r="AV32">
            <v>3.0093457943925221</v>
          </cell>
          <cell r="AW32">
            <v>1036.1177570093455</v>
          </cell>
          <cell r="AX32">
            <v>49.152647975078004</v>
          </cell>
          <cell r="AY32">
            <v>19526.872461059236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62804.535140186912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62804.535140186912</v>
          </cell>
          <cell r="BU32">
            <v>95681.63794392522</v>
          </cell>
          <cell r="BV32">
            <v>0</v>
          </cell>
          <cell r="BW32">
            <v>95681.63794392522</v>
          </cell>
          <cell r="BX32">
            <v>108.91176470588235</v>
          </cell>
          <cell r="BY32">
            <v>52601.114999999998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52601.114999999998</v>
          </cell>
          <cell r="CM32">
            <v>3.4623655913978459</v>
          </cell>
          <cell r="CN32">
            <v>1959.3180645161269</v>
          </cell>
          <cell r="CO32">
            <v>0</v>
          </cell>
          <cell r="CP32">
            <v>0</v>
          </cell>
          <cell r="CQ32">
            <v>1959.3180645161269</v>
          </cell>
          <cell r="CR32">
            <v>1136057.9510084414</v>
          </cell>
          <cell r="CS32">
            <v>0</v>
          </cell>
          <cell r="CT32">
            <v>1136057.9510084414</v>
          </cell>
          <cell r="CU32">
            <v>145000</v>
          </cell>
          <cell r="CV32">
            <v>0</v>
          </cell>
          <cell r="CW32">
            <v>145000</v>
          </cell>
          <cell r="CX32">
            <v>1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31062.5</v>
          </cell>
          <cell r="DH32">
            <v>31752</v>
          </cell>
          <cell r="DI32">
            <v>689.5</v>
          </cell>
          <cell r="DJ32">
            <v>0</v>
          </cell>
          <cell r="DK32">
            <v>32441.5</v>
          </cell>
          <cell r="DL32">
            <v>32441.5</v>
          </cell>
          <cell r="DM32">
            <v>0</v>
          </cell>
          <cell r="DN32">
            <v>0</v>
          </cell>
          <cell r="DO32">
            <v>0</v>
          </cell>
          <cell r="DP32">
            <v>0</v>
          </cell>
          <cell r="DQ32">
            <v>0</v>
          </cell>
          <cell r="DR32">
            <v>0</v>
          </cell>
          <cell r="DS32">
            <v>0</v>
          </cell>
          <cell r="DT32">
            <v>0</v>
          </cell>
          <cell r="DU32">
            <v>177441.5</v>
          </cell>
          <cell r="DV32">
            <v>0</v>
          </cell>
          <cell r="DW32">
            <v>177441.5</v>
          </cell>
          <cell r="DX32">
            <v>1313499.4510084414</v>
          </cell>
          <cell r="DY32">
            <v>0</v>
          </cell>
          <cell r="DZ32">
            <v>1313499.4510084414</v>
          </cell>
          <cell r="EA32">
            <v>1281057.9510084414</v>
          </cell>
          <cell r="EB32">
            <v>3978.4408416411225</v>
          </cell>
          <cell r="EC32">
            <v>3750</v>
          </cell>
          <cell r="ED32">
            <v>0</v>
          </cell>
          <cell r="EE32">
            <v>1207500</v>
          </cell>
          <cell r="EF32">
            <v>0</v>
          </cell>
          <cell r="EG32">
            <v>1313499.4510084414</v>
          </cell>
          <cell r="EH32">
            <v>1264025.4733783784</v>
          </cell>
          <cell r="EI32">
            <v>0</v>
          </cell>
          <cell r="EJ32">
            <v>1313499.4510084414</v>
          </cell>
        </row>
        <row r="33">
          <cell r="A33">
            <v>2789</v>
          </cell>
          <cell r="B33">
            <v>8812789</v>
          </cell>
          <cell r="C33">
            <v>2454</v>
          </cell>
          <cell r="D33" t="str">
            <v>RB052454</v>
          </cell>
          <cell r="E33" t="str">
            <v>Beehive Lane Cmty P, Gt Baddow</v>
          </cell>
          <cell r="F33" t="str">
            <v>P</v>
          </cell>
          <cell r="G33" t="str">
            <v>Y</v>
          </cell>
          <cell r="H33">
            <v>10005312</v>
          </cell>
          <cell r="I33" t="str">
            <v/>
          </cell>
          <cell r="J33"/>
          <cell r="K33">
            <v>2789</v>
          </cell>
          <cell r="L33">
            <v>114996</v>
          </cell>
          <cell r="M33"/>
          <cell r="N33"/>
          <cell r="O33">
            <v>7</v>
          </cell>
          <cell r="P33">
            <v>0</v>
          </cell>
          <cell r="Q33">
            <v>0</v>
          </cell>
          <cell r="R33">
            <v>0</v>
          </cell>
          <cell r="S33">
            <v>30</v>
          </cell>
          <cell r="T33">
            <v>181</v>
          </cell>
          <cell r="U33">
            <v>211</v>
          </cell>
          <cell r="V33">
            <v>211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211</v>
          </cell>
          <cell r="AF33">
            <v>645984.93999999994</v>
          </cell>
          <cell r="AG33">
            <v>0</v>
          </cell>
          <cell r="AH33">
            <v>0</v>
          </cell>
          <cell r="AI33">
            <v>0</v>
          </cell>
          <cell r="AJ33">
            <v>645984.93999999994</v>
          </cell>
          <cell r="AK33">
            <v>22.000000000000021</v>
          </cell>
          <cell r="AL33">
            <v>9614.0000000000073</v>
          </cell>
          <cell r="AM33">
            <v>0</v>
          </cell>
          <cell r="AN33">
            <v>0</v>
          </cell>
          <cell r="AO33">
            <v>9614.0000000000073</v>
          </cell>
          <cell r="AP33">
            <v>176.99999999999997</v>
          </cell>
          <cell r="AQ33">
            <v>0</v>
          </cell>
          <cell r="AR33">
            <v>8.0000000000000071</v>
          </cell>
          <cell r="AS33">
            <v>1906.8800000000017</v>
          </cell>
          <cell r="AT33">
            <v>4.0000000000000036</v>
          </cell>
          <cell r="AU33">
            <v>1165.3200000000011</v>
          </cell>
          <cell r="AV33">
            <v>22.000000000000021</v>
          </cell>
          <cell r="AW33">
            <v>7574.6000000000076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10646.80000000001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10646.80000000001</v>
          </cell>
          <cell r="BU33">
            <v>20260.800000000017</v>
          </cell>
          <cell r="BV33">
            <v>0</v>
          </cell>
          <cell r="BW33">
            <v>20260.800000000017</v>
          </cell>
          <cell r="BX33">
            <v>49.43428571428565</v>
          </cell>
          <cell r="BY33">
            <v>23875.276971428542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23875.276971428542</v>
          </cell>
          <cell r="CM33">
            <v>4.6629834254143736</v>
          </cell>
          <cell r="CN33">
            <v>2638.7356906077398</v>
          </cell>
          <cell r="CO33">
            <v>0</v>
          </cell>
          <cell r="CP33">
            <v>0</v>
          </cell>
          <cell r="CQ33">
            <v>2638.7356906077398</v>
          </cell>
          <cell r="CR33">
            <v>692759.75266203622</v>
          </cell>
          <cell r="CS33">
            <v>0</v>
          </cell>
          <cell r="CT33">
            <v>692759.75266203622</v>
          </cell>
          <cell r="CU33">
            <v>145000</v>
          </cell>
          <cell r="CV33">
            <v>0</v>
          </cell>
          <cell r="CW33">
            <v>145000</v>
          </cell>
          <cell r="CX33">
            <v>1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14578.99</v>
          </cell>
          <cell r="DH33">
            <v>17921.5</v>
          </cell>
          <cell r="DI33">
            <v>3342.51</v>
          </cell>
          <cell r="DJ33">
            <v>-9663.3900000000012</v>
          </cell>
          <cell r="DK33">
            <v>11600.62</v>
          </cell>
          <cell r="DL33">
            <v>11600.62</v>
          </cell>
          <cell r="DM33">
            <v>0</v>
          </cell>
          <cell r="DN33">
            <v>0</v>
          </cell>
          <cell r="DO33">
            <v>0</v>
          </cell>
          <cell r="DP33">
            <v>0</v>
          </cell>
          <cell r="DQ33">
            <v>0</v>
          </cell>
          <cell r="DR33">
            <v>0</v>
          </cell>
          <cell r="DS33">
            <v>0</v>
          </cell>
          <cell r="DT33">
            <v>0</v>
          </cell>
          <cell r="DU33">
            <v>156600.62</v>
          </cell>
          <cell r="DV33">
            <v>0</v>
          </cell>
          <cell r="DW33">
            <v>156600.62</v>
          </cell>
          <cell r="DX33">
            <v>849360.37266203621</v>
          </cell>
          <cell r="DY33">
            <v>0</v>
          </cell>
          <cell r="DZ33">
            <v>849360.37266203621</v>
          </cell>
          <cell r="EA33">
            <v>837759.75266203622</v>
          </cell>
          <cell r="EB33">
            <v>3970.4253680665224</v>
          </cell>
          <cell r="EC33">
            <v>3750</v>
          </cell>
          <cell r="ED33">
            <v>0</v>
          </cell>
          <cell r="EE33">
            <v>791250</v>
          </cell>
          <cell r="EF33">
            <v>0</v>
          </cell>
          <cell r="EG33">
            <v>849360.37266203621</v>
          </cell>
          <cell r="EH33">
            <v>818765.87405285705</v>
          </cell>
          <cell r="EI33">
            <v>0</v>
          </cell>
          <cell r="EJ33">
            <v>849360.37266203621</v>
          </cell>
        </row>
        <row r="34">
          <cell r="A34">
            <v>3304</v>
          </cell>
          <cell r="B34">
            <v>8813304</v>
          </cell>
          <cell r="C34"/>
          <cell r="D34"/>
          <cell r="E34" t="str">
            <v>Belchamp St Paul's CE (V/A) P</v>
          </cell>
          <cell r="F34" t="str">
            <v>P</v>
          </cell>
          <cell r="G34"/>
          <cell r="H34"/>
          <cell r="I34" t="str">
            <v>Y</v>
          </cell>
          <cell r="J34"/>
          <cell r="K34">
            <v>3304</v>
          </cell>
          <cell r="L34">
            <v>144866</v>
          </cell>
          <cell r="M34"/>
          <cell r="N34"/>
          <cell r="O34">
            <v>7</v>
          </cell>
          <cell r="P34">
            <v>0</v>
          </cell>
          <cell r="Q34">
            <v>0</v>
          </cell>
          <cell r="R34">
            <v>0</v>
          </cell>
          <cell r="S34">
            <v>5</v>
          </cell>
          <cell r="T34">
            <v>67</v>
          </cell>
          <cell r="U34">
            <v>72</v>
          </cell>
          <cell r="V34">
            <v>72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72</v>
          </cell>
          <cell r="AF34">
            <v>220430.88</v>
          </cell>
          <cell r="AG34">
            <v>0</v>
          </cell>
          <cell r="AH34">
            <v>0</v>
          </cell>
          <cell r="AI34">
            <v>0</v>
          </cell>
          <cell r="AJ34">
            <v>220430.88</v>
          </cell>
          <cell r="AK34">
            <v>4.9999999999999973</v>
          </cell>
          <cell r="AL34">
            <v>2184.9999999999986</v>
          </cell>
          <cell r="AM34">
            <v>0</v>
          </cell>
          <cell r="AN34">
            <v>0</v>
          </cell>
          <cell r="AO34">
            <v>2184.9999999999986</v>
          </cell>
          <cell r="AP34">
            <v>69.999999999999986</v>
          </cell>
          <cell r="AQ34">
            <v>0</v>
          </cell>
          <cell r="AR34">
            <v>2.0000000000000018</v>
          </cell>
          <cell r="AS34">
            <v>476.72000000000043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476.72000000000043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476.72000000000043</v>
          </cell>
          <cell r="BU34">
            <v>2661.7199999999989</v>
          </cell>
          <cell r="BV34">
            <v>0</v>
          </cell>
          <cell r="BW34">
            <v>2661.7199999999989</v>
          </cell>
          <cell r="BX34">
            <v>21.492537313432827</v>
          </cell>
          <cell r="BY34">
            <v>10380.250746268654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10380.250746268654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233472.85074626867</v>
          </cell>
          <cell r="CS34">
            <v>0</v>
          </cell>
          <cell r="CT34">
            <v>233472.85074626867</v>
          </cell>
          <cell r="CU34">
            <v>145000</v>
          </cell>
          <cell r="CV34">
            <v>0</v>
          </cell>
          <cell r="CW34">
            <v>145000</v>
          </cell>
          <cell r="CX34">
            <v>1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2440.35</v>
          </cell>
          <cell r="DH34">
            <v>2440.35</v>
          </cell>
          <cell r="DI34">
            <v>0</v>
          </cell>
          <cell r="DJ34">
            <v>0</v>
          </cell>
          <cell r="DK34">
            <v>2440.35</v>
          </cell>
          <cell r="DL34">
            <v>2440.35</v>
          </cell>
          <cell r="DM34">
            <v>0</v>
          </cell>
          <cell r="DN34">
            <v>0</v>
          </cell>
          <cell r="DO34">
            <v>0</v>
          </cell>
          <cell r="DP34">
            <v>0</v>
          </cell>
          <cell r="DQ34">
            <v>0</v>
          </cell>
          <cell r="DR34">
            <v>0</v>
          </cell>
          <cell r="DS34">
            <v>0</v>
          </cell>
          <cell r="DT34">
            <v>0</v>
          </cell>
          <cell r="DU34">
            <v>147440.35</v>
          </cell>
          <cell r="DV34">
            <v>0</v>
          </cell>
          <cell r="DW34">
            <v>147440.35</v>
          </cell>
          <cell r="DX34">
            <v>380913.20074626867</v>
          </cell>
          <cell r="DY34">
            <v>0</v>
          </cell>
          <cell r="DZ34">
            <v>380913.20074626867</v>
          </cell>
          <cell r="EA34">
            <v>378472.85074626864</v>
          </cell>
          <cell r="EB34">
            <v>5256.5673714759532</v>
          </cell>
          <cell r="EC34">
            <v>3750</v>
          </cell>
          <cell r="ED34">
            <v>0</v>
          </cell>
          <cell r="EE34">
            <v>270000</v>
          </cell>
          <cell r="EF34">
            <v>0</v>
          </cell>
          <cell r="EG34">
            <v>380913.20074626867</v>
          </cell>
          <cell r="EH34">
            <v>374920.29596097558</v>
          </cell>
          <cell r="EI34">
            <v>0</v>
          </cell>
          <cell r="EJ34">
            <v>380913.20074626867</v>
          </cell>
        </row>
        <row r="35">
          <cell r="A35">
            <v>2747</v>
          </cell>
          <cell r="B35">
            <v>8812747</v>
          </cell>
          <cell r="C35">
            <v>4200</v>
          </cell>
          <cell r="D35" t="str">
            <v>RB054200</v>
          </cell>
          <cell r="E35" t="str">
            <v>Bentfield P, Stansted</v>
          </cell>
          <cell r="F35" t="str">
            <v>P</v>
          </cell>
          <cell r="G35" t="str">
            <v/>
          </cell>
          <cell r="H35" t="str">
            <v/>
          </cell>
          <cell r="I35" t="str">
            <v/>
          </cell>
          <cell r="J35"/>
          <cell r="K35">
            <v>2747</v>
          </cell>
          <cell r="L35">
            <v>114978</v>
          </cell>
          <cell r="M35"/>
          <cell r="N35"/>
          <cell r="O35">
            <v>7</v>
          </cell>
          <cell r="P35">
            <v>0</v>
          </cell>
          <cell r="Q35">
            <v>0</v>
          </cell>
          <cell r="R35">
            <v>1</v>
          </cell>
          <cell r="S35">
            <v>27</v>
          </cell>
          <cell r="T35">
            <v>196</v>
          </cell>
          <cell r="U35">
            <v>223</v>
          </cell>
          <cell r="V35">
            <v>224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224</v>
          </cell>
          <cell r="AF35">
            <v>685784.96</v>
          </cell>
          <cell r="AG35">
            <v>0</v>
          </cell>
          <cell r="AH35">
            <v>0</v>
          </cell>
          <cell r="AI35">
            <v>0</v>
          </cell>
          <cell r="AJ35">
            <v>685784.96</v>
          </cell>
          <cell r="AK35">
            <v>9.0403587443946112</v>
          </cell>
          <cell r="AL35">
            <v>3950.6367713004447</v>
          </cell>
          <cell r="AM35">
            <v>0</v>
          </cell>
          <cell r="AN35">
            <v>0</v>
          </cell>
          <cell r="AO35">
            <v>3950.6367713004447</v>
          </cell>
          <cell r="AP35">
            <v>222.99551569506735</v>
          </cell>
          <cell r="AQ35">
            <v>0</v>
          </cell>
          <cell r="AR35">
            <v>1.0044843049327363</v>
          </cell>
          <cell r="AS35">
            <v>239.42887892376706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239.42887892376706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239.42887892376706</v>
          </cell>
          <cell r="BU35">
            <v>4190.0656502242118</v>
          </cell>
          <cell r="BV35">
            <v>0</v>
          </cell>
          <cell r="BW35">
            <v>4190.0656502242118</v>
          </cell>
          <cell r="BX35">
            <v>63.48663101604275</v>
          </cell>
          <cell r="BY35">
            <v>30662.138181818169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30662.138181818169</v>
          </cell>
          <cell r="CM35">
            <v>3.5</v>
          </cell>
          <cell r="CN35">
            <v>1980.615</v>
          </cell>
          <cell r="CO35">
            <v>0</v>
          </cell>
          <cell r="CP35">
            <v>0</v>
          </cell>
          <cell r="CQ35">
            <v>1980.615</v>
          </cell>
          <cell r="CR35">
            <v>722617.77883204236</v>
          </cell>
          <cell r="CS35">
            <v>0</v>
          </cell>
          <cell r="CT35">
            <v>722617.77883204236</v>
          </cell>
          <cell r="CU35">
            <v>145000</v>
          </cell>
          <cell r="CV35">
            <v>0</v>
          </cell>
          <cell r="CW35">
            <v>145000</v>
          </cell>
          <cell r="CX35">
            <v>1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38454</v>
          </cell>
          <cell r="DH35">
            <v>39312</v>
          </cell>
          <cell r="DI35">
            <v>858</v>
          </cell>
          <cell r="DJ35">
            <v>0</v>
          </cell>
          <cell r="DK35">
            <v>40170</v>
          </cell>
          <cell r="DL35">
            <v>40170</v>
          </cell>
          <cell r="DM35">
            <v>0</v>
          </cell>
          <cell r="DN35">
            <v>0</v>
          </cell>
          <cell r="DO35">
            <v>0</v>
          </cell>
          <cell r="DP35">
            <v>0</v>
          </cell>
          <cell r="DQ35">
            <v>0</v>
          </cell>
          <cell r="DR35">
            <v>0</v>
          </cell>
          <cell r="DS35">
            <v>0</v>
          </cell>
          <cell r="DT35">
            <v>0</v>
          </cell>
          <cell r="DU35">
            <v>185170</v>
          </cell>
          <cell r="DV35">
            <v>0</v>
          </cell>
          <cell r="DW35">
            <v>185170</v>
          </cell>
          <cell r="DX35">
            <v>907787.77883204236</v>
          </cell>
          <cell r="DY35">
            <v>0</v>
          </cell>
          <cell r="DZ35">
            <v>907787.77883204236</v>
          </cell>
          <cell r="EA35">
            <v>867617.77883204236</v>
          </cell>
          <cell r="EB35">
            <v>3873.2936555001893</v>
          </cell>
          <cell r="EC35">
            <v>3750</v>
          </cell>
          <cell r="ED35">
            <v>0</v>
          </cell>
          <cell r="EE35">
            <v>840000</v>
          </cell>
          <cell r="EF35">
            <v>0</v>
          </cell>
          <cell r="EG35">
            <v>907787.77883204236</v>
          </cell>
          <cell r="EH35">
            <v>869427.47260175436</v>
          </cell>
          <cell r="EI35">
            <v>0</v>
          </cell>
          <cell r="EJ35">
            <v>907787.77883204236</v>
          </cell>
        </row>
        <row r="36">
          <cell r="A36">
            <v>3402</v>
          </cell>
          <cell r="B36">
            <v>8813402</v>
          </cell>
          <cell r="C36">
            <v>1232</v>
          </cell>
          <cell r="D36" t="str">
            <v>RB051232</v>
          </cell>
          <cell r="E36" t="str">
            <v>Bentley St Paul's CE (V/A) P</v>
          </cell>
          <cell r="F36" t="str">
            <v>P</v>
          </cell>
          <cell r="G36" t="str">
            <v/>
          </cell>
          <cell r="H36" t="str">
            <v/>
          </cell>
          <cell r="I36" t="str">
            <v/>
          </cell>
          <cell r="J36"/>
          <cell r="K36">
            <v>3402</v>
          </cell>
          <cell r="L36">
            <v>115151</v>
          </cell>
          <cell r="M36"/>
          <cell r="N36"/>
          <cell r="O36">
            <v>7</v>
          </cell>
          <cell r="P36">
            <v>0</v>
          </cell>
          <cell r="Q36">
            <v>0</v>
          </cell>
          <cell r="R36">
            <v>0</v>
          </cell>
          <cell r="S36">
            <v>30</v>
          </cell>
          <cell r="T36">
            <v>179</v>
          </cell>
          <cell r="U36">
            <v>209</v>
          </cell>
          <cell r="V36">
            <v>209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209</v>
          </cell>
          <cell r="AF36">
            <v>639861.86</v>
          </cell>
          <cell r="AG36">
            <v>0</v>
          </cell>
          <cell r="AH36">
            <v>0</v>
          </cell>
          <cell r="AI36">
            <v>0</v>
          </cell>
          <cell r="AJ36">
            <v>639861.86</v>
          </cell>
          <cell r="AK36">
            <v>7.0000000000000044</v>
          </cell>
          <cell r="AL36">
            <v>3059.0000000000014</v>
          </cell>
          <cell r="AM36">
            <v>0</v>
          </cell>
          <cell r="AN36">
            <v>0</v>
          </cell>
          <cell r="AO36">
            <v>3059.0000000000014</v>
          </cell>
          <cell r="AP36">
            <v>161.54589371980683</v>
          </cell>
          <cell r="AQ36">
            <v>0</v>
          </cell>
          <cell r="AR36">
            <v>9.0869565217391273</v>
          </cell>
          <cell r="AS36">
            <v>2165.9669565217387</v>
          </cell>
          <cell r="AT36">
            <v>32.309178743961283</v>
          </cell>
          <cell r="AU36">
            <v>9412.6330434782394</v>
          </cell>
          <cell r="AV36">
            <v>3.0289855072463756</v>
          </cell>
          <cell r="AW36">
            <v>1042.8797101449272</v>
          </cell>
          <cell r="AX36">
            <v>3.0289855072463756</v>
          </cell>
          <cell r="AY36">
            <v>1203.3250724637676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13824.804782608673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13824.804782608673</v>
          </cell>
          <cell r="BU36">
            <v>16883.804782608673</v>
          </cell>
          <cell r="BV36">
            <v>0</v>
          </cell>
          <cell r="BW36">
            <v>16883.804782608673</v>
          </cell>
          <cell r="BX36">
            <v>58.52</v>
          </cell>
          <cell r="BY36">
            <v>28263.404400000003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28263.404400000003</v>
          </cell>
          <cell r="CM36">
            <v>1.2011494252873565</v>
          </cell>
          <cell r="CN36">
            <v>679.7184482758621</v>
          </cell>
          <cell r="CO36">
            <v>0</v>
          </cell>
          <cell r="CP36">
            <v>0</v>
          </cell>
          <cell r="CQ36">
            <v>679.7184482758621</v>
          </cell>
          <cell r="CR36">
            <v>685688.78763088444</v>
          </cell>
          <cell r="CS36">
            <v>0</v>
          </cell>
          <cell r="CT36">
            <v>685688.78763088444</v>
          </cell>
          <cell r="CU36">
            <v>145000</v>
          </cell>
          <cell r="CV36">
            <v>0</v>
          </cell>
          <cell r="CW36">
            <v>145000</v>
          </cell>
          <cell r="CX36">
            <v>1.0156360164</v>
          </cell>
          <cell r="CY36">
            <v>12988.663506692634</v>
          </cell>
          <cell r="CZ36">
            <v>0</v>
          </cell>
          <cell r="DA36">
            <v>12988.663506692634</v>
          </cell>
          <cell r="DB36">
            <v>0</v>
          </cell>
          <cell r="DC36">
            <v>0</v>
          </cell>
          <cell r="DD36">
            <v>0</v>
          </cell>
          <cell r="DE36">
            <v>0</v>
          </cell>
          <cell r="DF36">
            <v>0</v>
          </cell>
          <cell r="DG36">
            <v>3574.25</v>
          </cell>
          <cell r="DH36">
            <v>3654</v>
          </cell>
          <cell r="DI36">
            <v>79.75</v>
          </cell>
          <cell r="DJ36">
            <v>0</v>
          </cell>
          <cell r="DK36">
            <v>3733.75</v>
          </cell>
          <cell r="DL36">
            <v>3733.75</v>
          </cell>
          <cell r="DM36">
            <v>0</v>
          </cell>
          <cell r="DN36">
            <v>0</v>
          </cell>
          <cell r="DO36">
            <v>0</v>
          </cell>
          <cell r="DP36">
            <v>0</v>
          </cell>
          <cell r="DQ36">
            <v>0</v>
          </cell>
          <cell r="DR36">
            <v>0</v>
          </cell>
          <cell r="DS36">
            <v>0</v>
          </cell>
          <cell r="DT36">
            <v>0</v>
          </cell>
          <cell r="DU36">
            <v>161722.41350669262</v>
          </cell>
          <cell r="DV36">
            <v>0</v>
          </cell>
          <cell r="DW36">
            <v>161722.41350669262</v>
          </cell>
          <cell r="DX36">
            <v>847411.20113757707</v>
          </cell>
          <cell r="DY36">
            <v>0</v>
          </cell>
          <cell r="DZ36">
            <v>847411.20113757707</v>
          </cell>
          <cell r="EA36">
            <v>843677.45113757707</v>
          </cell>
          <cell r="EB36">
            <v>4036.7342159692685</v>
          </cell>
          <cell r="EC36">
            <v>3750</v>
          </cell>
          <cell r="ED36">
            <v>0</v>
          </cell>
          <cell r="EE36">
            <v>783750</v>
          </cell>
          <cell r="EF36">
            <v>0</v>
          </cell>
          <cell r="EG36">
            <v>847411.20113757707</v>
          </cell>
          <cell r="EH36">
            <v>808663.40696466668</v>
          </cell>
          <cell r="EI36">
            <v>0</v>
          </cell>
          <cell r="EJ36">
            <v>847411.20113757707</v>
          </cell>
        </row>
        <row r="37">
          <cell r="A37">
            <v>3309</v>
          </cell>
          <cell r="B37">
            <v>8813309</v>
          </cell>
          <cell r="C37">
            <v>1292</v>
          </cell>
          <cell r="D37" t="str">
            <v>RB051292</v>
          </cell>
          <cell r="E37" t="str">
            <v>Birch CE (V/A) P</v>
          </cell>
          <cell r="F37" t="str">
            <v>P</v>
          </cell>
          <cell r="G37" t="str">
            <v>Y</v>
          </cell>
          <cell r="H37">
            <v>10004536</v>
          </cell>
          <cell r="I37" t="str">
            <v/>
          </cell>
          <cell r="J37"/>
          <cell r="K37">
            <v>3309</v>
          </cell>
          <cell r="L37">
            <v>115138</v>
          </cell>
          <cell r="M37"/>
          <cell r="N37"/>
          <cell r="O37">
            <v>7</v>
          </cell>
          <cell r="P37">
            <v>0</v>
          </cell>
          <cell r="Q37">
            <v>0</v>
          </cell>
          <cell r="R37">
            <v>0</v>
          </cell>
          <cell r="S37">
            <v>19</v>
          </cell>
          <cell r="T37">
            <v>129</v>
          </cell>
          <cell r="U37">
            <v>148</v>
          </cell>
          <cell r="V37">
            <v>148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148</v>
          </cell>
          <cell r="AF37">
            <v>453107.92</v>
          </cell>
          <cell r="AG37">
            <v>0</v>
          </cell>
          <cell r="AH37">
            <v>0</v>
          </cell>
          <cell r="AI37">
            <v>0</v>
          </cell>
          <cell r="AJ37">
            <v>453107.92</v>
          </cell>
          <cell r="AK37">
            <v>12.999999999999995</v>
          </cell>
          <cell r="AL37">
            <v>5680.9999999999973</v>
          </cell>
          <cell r="AM37">
            <v>0</v>
          </cell>
          <cell r="AN37">
            <v>0</v>
          </cell>
          <cell r="AO37">
            <v>5680.9999999999973</v>
          </cell>
          <cell r="AP37">
            <v>141.00000000000003</v>
          </cell>
          <cell r="AQ37">
            <v>0</v>
          </cell>
          <cell r="AR37">
            <v>3.999999999999996</v>
          </cell>
          <cell r="AS37">
            <v>953.43999999999915</v>
          </cell>
          <cell r="AT37">
            <v>1.999999999999998</v>
          </cell>
          <cell r="AU37">
            <v>582.6599999999994</v>
          </cell>
          <cell r="AV37">
            <v>1.0000000000000004</v>
          </cell>
          <cell r="AW37">
            <v>344.30000000000018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1880.3999999999987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1880.3999999999987</v>
          </cell>
          <cell r="BU37">
            <v>7561.399999999996</v>
          </cell>
          <cell r="BV37">
            <v>0</v>
          </cell>
          <cell r="BW37">
            <v>7561.399999999996</v>
          </cell>
          <cell r="BX37">
            <v>29.365079365079307</v>
          </cell>
          <cell r="BY37">
            <v>14182.452380952354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14182.452380952354</v>
          </cell>
          <cell r="CM37">
            <v>1.1472868217054257</v>
          </cell>
          <cell r="CN37">
            <v>649.23813953488332</v>
          </cell>
          <cell r="CO37">
            <v>0</v>
          </cell>
          <cell r="CP37">
            <v>0</v>
          </cell>
          <cell r="CQ37">
            <v>649.23813953488332</v>
          </cell>
          <cell r="CR37">
            <v>475501.01052048727</v>
          </cell>
          <cell r="CS37">
            <v>0</v>
          </cell>
          <cell r="CT37">
            <v>475501.01052048727</v>
          </cell>
          <cell r="CU37">
            <v>145000</v>
          </cell>
          <cell r="CV37">
            <v>0</v>
          </cell>
          <cell r="CW37">
            <v>145000</v>
          </cell>
          <cell r="CX37">
            <v>1</v>
          </cell>
          <cell r="CY37">
            <v>0</v>
          </cell>
          <cell r="CZ37">
            <v>0</v>
          </cell>
          <cell r="DA37">
            <v>0</v>
          </cell>
          <cell r="DB37">
            <v>0</v>
          </cell>
          <cell r="DC37">
            <v>0</v>
          </cell>
          <cell r="DD37">
            <v>0</v>
          </cell>
          <cell r="DE37">
            <v>0</v>
          </cell>
          <cell r="DF37">
            <v>0</v>
          </cell>
          <cell r="DG37">
            <v>3560.1</v>
          </cell>
          <cell r="DH37">
            <v>2872.8</v>
          </cell>
          <cell r="DI37">
            <v>-687.29999999999973</v>
          </cell>
          <cell r="DJ37">
            <v>-2626.6500000000005</v>
          </cell>
          <cell r="DK37">
            <v>-441.15</v>
          </cell>
          <cell r="DL37">
            <v>-441.15</v>
          </cell>
          <cell r="DM37">
            <v>0</v>
          </cell>
          <cell r="DN37">
            <v>0</v>
          </cell>
          <cell r="DO37">
            <v>0</v>
          </cell>
          <cell r="DP37">
            <v>0</v>
          </cell>
          <cell r="DQ37">
            <v>0</v>
          </cell>
          <cell r="DR37">
            <v>0</v>
          </cell>
          <cell r="DS37">
            <v>0</v>
          </cell>
          <cell r="DT37">
            <v>0</v>
          </cell>
          <cell r="DU37">
            <v>144558.85</v>
          </cell>
          <cell r="DV37">
            <v>0</v>
          </cell>
          <cell r="DW37">
            <v>144558.85</v>
          </cell>
          <cell r="DX37">
            <v>620059.8605204873</v>
          </cell>
          <cell r="DY37">
            <v>0</v>
          </cell>
          <cell r="DZ37">
            <v>620059.8605204873</v>
          </cell>
          <cell r="EA37">
            <v>620501.01052048733</v>
          </cell>
          <cell r="EB37">
            <v>4192.5743954086984</v>
          </cell>
          <cell r="EC37">
            <v>3750</v>
          </cell>
          <cell r="ED37">
            <v>0</v>
          </cell>
          <cell r="EE37">
            <v>555000</v>
          </cell>
          <cell r="EF37">
            <v>0</v>
          </cell>
          <cell r="EG37">
            <v>620059.8605204873</v>
          </cell>
          <cell r="EH37">
            <v>600016.83431292523</v>
          </cell>
          <cell r="EI37">
            <v>0</v>
          </cell>
          <cell r="EJ37">
            <v>620059.8605204873</v>
          </cell>
        </row>
        <row r="38">
          <cell r="A38">
            <v>3241</v>
          </cell>
          <cell r="B38">
            <v>8813241</v>
          </cell>
          <cell r="C38">
            <v>1300</v>
          </cell>
          <cell r="D38" t="str">
            <v>RB051300</v>
          </cell>
          <cell r="E38" t="str">
            <v>Birchanger CE (V/C) P</v>
          </cell>
          <cell r="F38" t="str">
            <v>P</v>
          </cell>
          <cell r="G38" t="str">
            <v>Y</v>
          </cell>
          <cell r="H38">
            <v>10004538</v>
          </cell>
          <cell r="I38" t="str">
            <v/>
          </cell>
          <cell r="J38"/>
          <cell r="K38">
            <v>3241</v>
          </cell>
          <cell r="L38">
            <v>115127</v>
          </cell>
          <cell r="M38"/>
          <cell r="N38"/>
          <cell r="O38">
            <v>7</v>
          </cell>
          <cell r="P38">
            <v>0</v>
          </cell>
          <cell r="Q38">
            <v>0</v>
          </cell>
          <cell r="R38">
            <v>0</v>
          </cell>
          <cell r="S38">
            <v>15</v>
          </cell>
          <cell r="T38">
            <v>106</v>
          </cell>
          <cell r="U38">
            <v>121</v>
          </cell>
          <cell r="V38">
            <v>121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121</v>
          </cell>
          <cell r="AF38">
            <v>370446.33999999997</v>
          </cell>
          <cell r="AG38">
            <v>0</v>
          </cell>
          <cell r="AH38">
            <v>0</v>
          </cell>
          <cell r="AI38">
            <v>0</v>
          </cell>
          <cell r="AJ38">
            <v>370446.33999999997</v>
          </cell>
          <cell r="AK38">
            <v>9</v>
          </cell>
          <cell r="AL38">
            <v>3932.9999999999995</v>
          </cell>
          <cell r="AM38">
            <v>0</v>
          </cell>
          <cell r="AN38">
            <v>0</v>
          </cell>
          <cell r="AO38">
            <v>3932.9999999999995</v>
          </cell>
          <cell r="AP38">
            <v>118.00000000000001</v>
          </cell>
          <cell r="AQ38">
            <v>0</v>
          </cell>
          <cell r="AR38">
            <v>3.0000000000000044</v>
          </cell>
          <cell r="AS38">
            <v>715.08000000000106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715.08000000000106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715.08000000000106</v>
          </cell>
          <cell r="BU38">
            <v>4648.0800000000008</v>
          </cell>
          <cell r="BV38">
            <v>0</v>
          </cell>
          <cell r="BW38">
            <v>4648.0800000000008</v>
          </cell>
          <cell r="BX38">
            <v>30.55555555555561</v>
          </cell>
          <cell r="BY38">
            <v>14757.416666666693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14757.416666666693</v>
          </cell>
          <cell r="CM38">
            <v>1.1415094339622638</v>
          </cell>
          <cell r="CN38">
            <v>645.96877358490542</v>
          </cell>
          <cell r="CO38">
            <v>0</v>
          </cell>
          <cell r="CP38">
            <v>0</v>
          </cell>
          <cell r="CQ38">
            <v>645.96877358490542</v>
          </cell>
          <cell r="CR38">
            <v>390497.8054402516</v>
          </cell>
          <cell r="CS38">
            <v>0</v>
          </cell>
          <cell r="CT38">
            <v>390497.8054402516</v>
          </cell>
          <cell r="CU38">
            <v>145000</v>
          </cell>
          <cell r="CV38">
            <v>0</v>
          </cell>
          <cell r="CW38">
            <v>145000</v>
          </cell>
          <cell r="CX38">
            <v>1</v>
          </cell>
          <cell r="CY38">
            <v>0</v>
          </cell>
          <cell r="CZ38">
            <v>0</v>
          </cell>
          <cell r="DA38">
            <v>0</v>
          </cell>
          <cell r="DB38">
            <v>0</v>
          </cell>
          <cell r="DC38">
            <v>0</v>
          </cell>
          <cell r="DD38">
            <v>0</v>
          </cell>
          <cell r="DE38">
            <v>0</v>
          </cell>
          <cell r="DF38">
            <v>0</v>
          </cell>
          <cell r="DG38">
            <v>2371.91</v>
          </cell>
          <cell r="DH38">
            <v>2494.8000000000002</v>
          </cell>
          <cell r="DI38">
            <v>122.89000000000033</v>
          </cell>
          <cell r="DJ38">
            <v>0</v>
          </cell>
          <cell r="DK38">
            <v>2617.69</v>
          </cell>
          <cell r="DL38">
            <v>2617.69</v>
          </cell>
          <cell r="DM38">
            <v>0</v>
          </cell>
          <cell r="DN38">
            <v>0</v>
          </cell>
          <cell r="DO38">
            <v>0</v>
          </cell>
          <cell r="DP38">
            <v>0</v>
          </cell>
          <cell r="DQ38">
            <v>0</v>
          </cell>
          <cell r="DR38">
            <v>0</v>
          </cell>
          <cell r="DS38">
            <v>0</v>
          </cell>
          <cell r="DT38">
            <v>0</v>
          </cell>
          <cell r="DU38">
            <v>147617.69</v>
          </cell>
          <cell r="DV38">
            <v>0</v>
          </cell>
          <cell r="DW38">
            <v>147617.69</v>
          </cell>
          <cell r="DX38">
            <v>538115.49544025166</v>
          </cell>
          <cell r="DY38">
            <v>0</v>
          </cell>
          <cell r="DZ38">
            <v>538115.49544025166</v>
          </cell>
          <cell r="EA38">
            <v>535497.8054402516</v>
          </cell>
          <cell r="EB38">
            <v>4425.6016978533189</v>
          </cell>
          <cell r="EC38">
            <v>3750</v>
          </cell>
          <cell r="ED38">
            <v>0</v>
          </cell>
          <cell r="EE38">
            <v>453750</v>
          </cell>
          <cell r="EF38">
            <v>0</v>
          </cell>
          <cell r="EG38">
            <v>538115.49544025166</v>
          </cell>
          <cell r="EH38">
            <v>520490.59125130431</v>
          </cell>
          <cell r="EI38">
            <v>0</v>
          </cell>
          <cell r="EJ38">
            <v>538115.49544025166</v>
          </cell>
        </row>
        <row r="39">
          <cell r="A39">
            <v>3324</v>
          </cell>
          <cell r="B39">
            <v>8813324</v>
          </cell>
          <cell r="C39">
            <v>2528</v>
          </cell>
          <cell r="D39" t="str">
            <v>RB052528</v>
          </cell>
          <cell r="E39" t="str">
            <v>Bishop William Ward CE P, The, Gt Horkesley</v>
          </cell>
          <cell r="F39" t="str">
            <v>P</v>
          </cell>
          <cell r="G39" t="str">
            <v>Y</v>
          </cell>
          <cell r="H39">
            <v>10004620</v>
          </cell>
          <cell r="I39" t="str">
            <v/>
          </cell>
          <cell r="J39"/>
          <cell r="K39">
            <v>3324</v>
          </cell>
          <cell r="L39">
            <v>115144</v>
          </cell>
          <cell r="M39"/>
          <cell r="N39"/>
          <cell r="O39">
            <v>7</v>
          </cell>
          <cell r="P39">
            <v>0</v>
          </cell>
          <cell r="Q39">
            <v>0</v>
          </cell>
          <cell r="R39">
            <v>0</v>
          </cell>
          <cell r="S39">
            <v>24</v>
          </cell>
          <cell r="T39">
            <v>162</v>
          </cell>
          <cell r="U39">
            <v>186</v>
          </cell>
          <cell r="V39">
            <v>186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186</v>
          </cell>
          <cell r="AF39">
            <v>569446.43999999994</v>
          </cell>
          <cell r="AG39">
            <v>0</v>
          </cell>
          <cell r="AH39">
            <v>0</v>
          </cell>
          <cell r="AI39">
            <v>0</v>
          </cell>
          <cell r="AJ39">
            <v>569446.43999999994</v>
          </cell>
          <cell r="AK39">
            <v>19.999999999999979</v>
          </cell>
          <cell r="AL39">
            <v>8739.9999999999891</v>
          </cell>
          <cell r="AM39">
            <v>0</v>
          </cell>
          <cell r="AN39">
            <v>0</v>
          </cell>
          <cell r="AO39">
            <v>8739.9999999999891</v>
          </cell>
          <cell r="AP39">
            <v>176</v>
          </cell>
          <cell r="AQ39">
            <v>0</v>
          </cell>
          <cell r="AR39">
            <v>1.0000000000000009</v>
          </cell>
          <cell r="AS39">
            <v>238.36000000000021</v>
          </cell>
          <cell r="AT39">
            <v>1.999999999999998</v>
          </cell>
          <cell r="AU39">
            <v>582.6599999999994</v>
          </cell>
          <cell r="AV39">
            <v>0</v>
          </cell>
          <cell r="AW39">
            <v>0</v>
          </cell>
          <cell r="AX39">
            <v>2.9999999999999969</v>
          </cell>
          <cell r="AY39">
            <v>1191.8099999999988</v>
          </cell>
          <cell r="AZ39">
            <v>0</v>
          </cell>
          <cell r="BA39">
            <v>0</v>
          </cell>
          <cell r="BB39">
            <v>3.999999999999996</v>
          </cell>
          <cell r="BC39">
            <v>3178.1199999999967</v>
          </cell>
          <cell r="BD39">
            <v>5190.9499999999953</v>
          </cell>
          <cell r="BE39">
            <v>0</v>
          </cell>
          <cell r="BF39">
            <v>0</v>
          </cell>
          <cell r="BG39">
            <v>0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5190.9499999999953</v>
          </cell>
          <cell r="BU39">
            <v>13930.949999999984</v>
          </cell>
          <cell r="BV39">
            <v>0</v>
          </cell>
          <cell r="BW39">
            <v>13930.949999999984</v>
          </cell>
          <cell r="BX39">
            <v>56.962500000000006</v>
          </cell>
          <cell r="BY39">
            <v>27511.178625000004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27511.178625000004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R39">
            <v>610888.56862499996</v>
          </cell>
          <cell r="CS39">
            <v>0</v>
          </cell>
          <cell r="CT39">
            <v>610888.56862499996</v>
          </cell>
          <cell r="CU39">
            <v>145000</v>
          </cell>
          <cell r="CV39">
            <v>0</v>
          </cell>
          <cell r="CW39">
            <v>145000</v>
          </cell>
          <cell r="CX39">
            <v>1</v>
          </cell>
          <cell r="CY39">
            <v>0</v>
          </cell>
          <cell r="CZ39">
            <v>0</v>
          </cell>
          <cell r="DA39">
            <v>0</v>
          </cell>
          <cell r="DB39">
            <v>0</v>
          </cell>
          <cell r="DC39">
            <v>0</v>
          </cell>
          <cell r="DD39">
            <v>0</v>
          </cell>
          <cell r="DE39">
            <v>0</v>
          </cell>
          <cell r="DF39">
            <v>0</v>
          </cell>
          <cell r="DG39">
            <v>2405.62</v>
          </cell>
          <cell r="DH39">
            <v>3628.8</v>
          </cell>
          <cell r="DI39">
            <v>1223.1800000000003</v>
          </cell>
          <cell r="DJ39">
            <v>2882.3599999999997</v>
          </cell>
          <cell r="DK39">
            <v>7734.34</v>
          </cell>
          <cell r="DL39">
            <v>7734.34</v>
          </cell>
          <cell r="DM39">
            <v>0</v>
          </cell>
          <cell r="DN39">
            <v>0</v>
          </cell>
          <cell r="DO39">
            <v>0</v>
          </cell>
          <cell r="DP39">
            <v>0</v>
          </cell>
          <cell r="DQ39">
            <v>0</v>
          </cell>
          <cell r="DR39">
            <v>0</v>
          </cell>
          <cell r="DS39">
            <v>0</v>
          </cell>
          <cell r="DT39">
            <v>0</v>
          </cell>
          <cell r="DU39">
            <v>152734.34</v>
          </cell>
          <cell r="DV39">
            <v>0</v>
          </cell>
          <cell r="DW39">
            <v>152734.34</v>
          </cell>
          <cell r="DX39">
            <v>763622.90862499992</v>
          </cell>
          <cell r="DY39">
            <v>0</v>
          </cell>
          <cell r="DZ39">
            <v>763622.90862499992</v>
          </cell>
          <cell r="EA39">
            <v>755888.56862499996</v>
          </cell>
          <cell r="EB39">
            <v>4063.9170356182794</v>
          </cell>
          <cell r="EC39">
            <v>3750</v>
          </cell>
          <cell r="ED39">
            <v>0</v>
          </cell>
          <cell r="EE39">
            <v>697500</v>
          </cell>
          <cell r="EF39">
            <v>0</v>
          </cell>
          <cell r="EG39">
            <v>763622.90862499992</v>
          </cell>
          <cell r="EH39">
            <v>728053.02649375005</v>
          </cell>
          <cell r="EI39">
            <v>0</v>
          </cell>
          <cell r="EJ39">
            <v>763622.90862499992</v>
          </cell>
        </row>
        <row r="40">
          <cell r="A40">
            <v>3823</v>
          </cell>
          <cell r="B40">
            <v>8813823</v>
          </cell>
          <cell r="C40">
            <v>1696</v>
          </cell>
          <cell r="D40" t="str">
            <v>RB051696</v>
          </cell>
          <cell r="E40" t="str">
            <v>Bishops' CE &amp; RC P, The, Chelmsford</v>
          </cell>
          <cell r="F40" t="str">
            <v>P</v>
          </cell>
          <cell r="G40" t="str">
            <v>Y</v>
          </cell>
          <cell r="H40">
            <v>10023347</v>
          </cell>
          <cell r="I40" t="str">
            <v/>
          </cell>
          <cell r="J40"/>
          <cell r="K40">
            <v>3823</v>
          </cell>
          <cell r="L40">
            <v>115204</v>
          </cell>
          <cell r="M40"/>
          <cell r="N40"/>
          <cell r="O40">
            <v>7</v>
          </cell>
          <cell r="P40">
            <v>0</v>
          </cell>
          <cell r="Q40">
            <v>0</v>
          </cell>
          <cell r="R40">
            <v>1</v>
          </cell>
          <cell r="S40">
            <v>59</v>
          </cell>
          <cell r="T40">
            <v>376</v>
          </cell>
          <cell r="U40">
            <v>435</v>
          </cell>
          <cell r="V40">
            <v>436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436</v>
          </cell>
          <cell r="AF40">
            <v>1334831.44</v>
          </cell>
          <cell r="AG40">
            <v>0</v>
          </cell>
          <cell r="AH40">
            <v>0</v>
          </cell>
          <cell r="AI40">
            <v>0</v>
          </cell>
          <cell r="AJ40">
            <v>1334831.44</v>
          </cell>
          <cell r="AK40">
            <v>38.087356321839096</v>
          </cell>
          <cell r="AL40">
            <v>16644.174712643682</v>
          </cell>
          <cell r="AM40">
            <v>0</v>
          </cell>
          <cell r="AN40">
            <v>0</v>
          </cell>
          <cell r="AO40">
            <v>16644.174712643682</v>
          </cell>
          <cell r="AP40">
            <v>393.9034482758621</v>
          </cell>
          <cell r="AQ40">
            <v>0</v>
          </cell>
          <cell r="AR40">
            <v>26.059770114942513</v>
          </cell>
          <cell r="AS40">
            <v>6211.6068045976981</v>
          </cell>
          <cell r="AT40">
            <v>0</v>
          </cell>
          <cell r="AU40">
            <v>0</v>
          </cell>
          <cell r="AV40">
            <v>14.032183908045971</v>
          </cell>
          <cell r="AW40">
            <v>4831.2809195402278</v>
          </cell>
          <cell r="AX40">
            <v>1.002298850574711</v>
          </cell>
          <cell r="AY40">
            <v>398.18326436781541</v>
          </cell>
          <cell r="AZ40">
            <v>1.002298850574711</v>
          </cell>
          <cell r="BA40">
            <v>477.81590804597624</v>
          </cell>
          <cell r="BB40">
            <v>0</v>
          </cell>
          <cell r="BC40">
            <v>0</v>
          </cell>
          <cell r="BD40">
            <v>11918.886896551718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11918.886896551718</v>
          </cell>
          <cell r="BU40">
            <v>28563.0616091954</v>
          </cell>
          <cell r="BV40">
            <v>0</v>
          </cell>
          <cell r="BW40">
            <v>28563.0616091954</v>
          </cell>
          <cell r="BX40">
            <v>132.22950819672124</v>
          </cell>
          <cell r="BY40">
            <v>63862.885573770458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63862.885573770458</v>
          </cell>
          <cell r="CM40">
            <v>11.626666666666681</v>
          </cell>
          <cell r="CN40">
            <v>6579.4144000000078</v>
          </cell>
          <cell r="CO40">
            <v>0</v>
          </cell>
          <cell r="CP40">
            <v>0</v>
          </cell>
          <cell r="CQ40">
            <v>6579.4144000000078</v>
          </cell>
          <cell r="CR40">
            <v>1433836.8015829658</v>
          </cell>
          <cell r="CS40">
            <v>0</v>
          </cell>
          <cell r="CT40">
            <v>1433836.8015829658</v>
          </cell>
          <cell r="CU40">
            <v>145000</v>
          </cell>
          <cell r="CV40">
            <v>0</v>
          </cell>
          <cell r="CW40">
            <v>145000</v>
          </cell>
          <cell r="CX40">
            <v>1</v>
          </cell>
          <cell r="CY40">
            <v>0</v>
          </cell>
          <cell r="CZ40">
            <v>0</v>
          </cell>
          <cell r="DA40">
            <v>0</v>
          </cell>
          <cell r="DB40">
            <v>0</v>
          </cell>
          <cell r="DC40">
            <v>0</v>
          </cell>
          <cell r="DD40">
            <v>0</v>
          </cell>
          <cell r="DE40">
            <v>0</v>
          </cell>
          <cell r="DF40">
            <v>0</v>
          </cell>
          <cell r="DG40">
            <v>8035.9</v>
          </cell>
          <cell r="DH40">
            <v>8265.6</v>
          </cell>
          <cell r="DI40">
            <v>229.70000000000073</v>
          </cell>
          <cell r="DJ40">
            <v>2.4300000000000002</v>
          </cell>
          <cell r="DK40">
            <v>8497.73</v>
          </cell>
          <cell r="DL40">
            <v>8497.73</v>
          </cell>
          <cell r="DM40">
            <v>0</v>
          </cell>
          <cell r="DN40">
            <v>0</v>
          </cell>
          <cell r="DO40">
            <v>0</v>
          </cell>
          <cell r="DP40">
            <v>0</v>
          </cell>
          <cell r="DQ40">
            <v>0</v>
          </cell>
          <cell r="DR40">
            <v>0</v>
          </cell>
          <cell r="DS40">
            <v>0</v>
          </cell>
          <cell r="DT40">
            <v>0</v>
          </cell>
          <cell r="DU40">
            <v>153497.73000000001</v>
          </cell>
          <cell r="DV40">
            <v>0</v>
          </cell>
          <cell r="DW40">
            <v>153497.73000000001</v>
          </cell>
          <cell r="DX40">
            <v>1587334.5315829657</v>
          </cell>
          <cell r="DY40">
            <v>0</v>
          </cell>
          <cell r="DZ40">
            <v>1587334.5315829657</v>
          </cell>
          <cell r="EA40">
            <v>1578836.8015829658</v>
          </cell>
          <cell r="EB40">
            <v>3621.185324731573</v>
          </cell>
          <cell r="EC40">
            <v>3750</v>
          </cell>
          <cell r="ED40">
            <v>128.81467526842698</v>
          </cell>
          <cell r="EE40">
            <v>1635000</v>
          </cell>
          <cell r="EF40">
            <v>56163.198417034233</v>
          </cell>
          <cell r="EG40">
            <v>1643497.73</v>
          </cell>
          <cell r="EH40">
            <v>1518816.6389999997</v>
          </cell>
          <cell r="EI40">
            <v>0</v>
          </cell>
          <cell r="EJ40">
            <v>1643497.73</v>
          </cell>
        </row>
        <row r="41">
          <cell r="A41">
            <v>2640</v>
          </cell>
          <cell r="B41">
            <v>8812640</v>
          </cell>
          <cell r="C41">
            <v>1308</v>
          </cell>
          <cell r="D41" t="str">
            <v>RB051308</v>
          </cell>
          <cell r="E41" t="str">
            <v>Blackmore P</v>
          </cell>
          <cell r="F41" t="str">
            <v>P</v>
          </cell>
          <cell r="G41" t="str">
            <v>Y</v>
          </cell>
          <cell r="H41">
            <v>10032413</v>
          </cell>
          <cell r="I41" t="str">
            <v/>
          </cell>
          <cell r="J41"/>
          <cell r="K41">
            <v>2640</v>
          </cell>
          <cell r="L41">
            <v>114929</v>
          </cell>
          <cell r="M41"/>
          <cell r="N41"/>
          <cell r="O41">
            <v>7</v>
          </cell>
          <cell r="P41">
            <v>0</v>
          </cell>
          <cell r="Q41">
            <v>0</v>
          </cell>
          <cell r="R41">
            <v>0</v>
          </cell>
          <cell r="S41">
            <v>25</v>
          </cell>
          <cell r="T41">
            <v>145</v>
          </cell>
          <cell r="U41">
            <v>170</v>
          </cell>
          <cell r="V41">
            <v>170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170</v>
          </cell>
          <cell r="AF41">
            <v>520461.8</v>
          </cell>
          <cell r="AG41">
            <v>0</v>
          </cell>
          <cell r="AH41">
            <v>0</v>
          </cell>
          <cell r="AI41">
            <v>0</v>
          </cell>
          <cell r="AJ41">
            <v>520461.8</v>
          </cell>
          <cell r="AK41">
            <v>17</v>
          </cell>
          <cell r="AL41">
            <v>7428.9999999999991</v>
          </cell>
          <cell r="AM41">
            <v>0</v>
          </cell>
          <cell r="AN41">
            <v>0</v>
          </cell>
          <cell r="AO41">
            <v>7428.9999999999991</v>
          </cell>
          <cell r="AP41">
            <v>153.90532544378695</v>
          </cell>
          <cell r="AQ41">
            <v>0</v>
          </cell>
          <cell r="AR41">
            <v>9.0532544378698248</v>
          </cell>
          <cell r="AS41">
            <v>2157.9337278106514</v>
          </cell>
          <cell r="AT41">
            <v>7.0414201183432006</v>
          </cell>
          <cell r="AU41">
            <v>2051.3769230769244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4209.3106508875753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4209.3106508875753</v>
          </cell>
          <cell r="BU41">
            <v>11638.310650887575</v>
          </cell>
          <cell r="BV41">
            <v>0</v>
          </cell>
          <cell r="BW41">
            <v>11638.310650887575</v>
          </cell>
          <cell r="BX41">
            <v>40.419580419580456</v>
          </cell>
          <cell r="BY41">
            <v>19521.444755244775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19521.444755244775</v>
          </cell>
          <cell r="CM41">
            <v>1.1724137931034482</v>
          </cell>
          <cell r="CN41">
            <v>663.45724137931029</v>
          </cell>
          <cell r="CO41">
            <v>0</v>
          </cell>
          <cell r="CP41">
            <v>0</v>
          </cell>
          <cell r="CQ41">
            <v>663.45724137931029</v>
          </cell>
          <cell r="CR41">
            <v>552285.01264751155</v>
          </cell>
          <cell r="CS41">
            <v>0</v>
          </cell>
          <cell r="CT41">
            <v>552285.01264751155</v>
          </cell>
          <cell r="CU41">
            <v>145000</v>
          </cell>
          <cell r="CV41">
            <v>0</v>
          </cell>
          <cell r="CW41">
            <v>145000</v>
          </cell>
          <cell r="CX41">
            <v>1.0156360164</v>
          </cell>
          <cell r="CY41">
            <v>10902.759893230703</v>
          </cell>
          <cell r="CZ41">
            <v>0</v>
          </cell>
          <cell r="DA41">
            <v>10902.759893230703</v>
          </cell>
          <cell r="DB41">
            <v>0</v>
          </cell>
          <cell r="DC41">
            <v>0</v>
          </cell>
          <cell r="DD41">
            <v>0</v>
          </cell>
          <cell r="DE41">
            <v>0</v>
          </cell>
          <cell r="DF41">
            <v>0</v>
          </cell>
          <cell r="DG41">
            <v>14280</v>
          </cell>
          <cell r="DH41">
            <v>13748</v>
          </cell>
          <cell r="DI41">
            <v>-532</v>
          </cell>
          <cell r="DJ41">
            <v>1637.9599999999991</v>
          </cell>
          <cell r="DK41">
            <v>14853.96</v>
          </cell>
          <cell r="DL41">
            <v>14853.96</v>
          </cell>
          <cell r="DM41">
            <v>0</v>
          </cell>
          <cell r="DN41">
            <v>0</v>
          </cell>
          <cell r="DO41">
            <v>0</v>
          </cell>
          <cell r="DP41">
            <v>0</v>
          </cell>
          <cell r="DQ41">
            <v>0</v>
          </cell>
          <cell r="DR41">
            <v>0</v>
          </cell>
          <cell r="DS41">
            <v>0</v>
          </cell>
          <cell r="DT41">
            <v>0</v>
          </cell>
          <cell r="DU41">
            <v>170756.71989323071</v>
          </cell>
          <cell r="DV41">
            <v>0</v>
          </cell>
          <cell r="DW41">
            <v>170756.71989323071</v>
          </cell>
          <cell r="DX41">
            <v>723041.73254074226</v>
          </cell>
          <cell r="DY41">
            <v>0</v>
          </cell>
          <cell r="DZ41">
            <v>723041.73254074226</v>
          </cell>
          <cell r="EA41">
            <v>708187.7725407423</v>
          </cell>
          <cell r="EB41">
            <v>4165.810426710249</v>
          </cell>
          <cell r="EC41">
            <v>3750</v>
          </cell>
          <cell r="ED41">
            <v>0</v>
          </cell>
          <cell r="EE41">
            <v>637500</v>
          </cell>
          <cell r="EF41">
            <v>0</v>
          </cell>
          <cell r="EG41">
            <v>723041.73254074226</v>
          </cell>
          <cell r="EH41">
            <v>699851.87228332553</v>
          </cell>
          <cell r="EI41">
            <v>0</v>
          </cell>
          <cell r="EJ41">
            <v>723041.73254074226</v>
          </cell>
        </row>
        <row r="42">
          <cell r="A42">
            <v>2250</v>
          </cell>
          <cell r="B42">
            <v>8812250</v>
          </cell>
          <cell r="C42">
            <v>1316</v>
          </cell>
          <cell r="D42" t="str">
            <v>RB051316</v>
          </cell>
          <cell r="E42" t="str">
            <v>Bocking Church Street P</v>
          </cell>
          <cell r="F42" t="str">
            <v>P</v>
          </cell>
          <cell r="G42" t="str">
            <v>Y</v>
          </cell>
          <cell r="H42">
            <v>10028326</v>
          </cell>
          <cell r="I42" t="str">
            <v/>
          </cell>
          <cell r="J42"/>
          <cell r="K42">
            <v>2250</v>
          </cell>
          <cell r="L42">
            <v>114809</v>
          </cell>
          <cell r="M42"/>
          <cell r="N42"/>
          <cell r="O42">
            <v>7</v>
          </cell>
          <cell r="P42">
            <v>0</v>
          </cell>
          <cell r="Q42">
            <v>0</v>
          </cell>
          <cell r="R42">
            <v>0</v>
          </cell>
          <cell r="S42">
            <v>29</v>
          </cell>
          <cell r="T42">
            <v>182</v>
          </cell>
          <cell r="U42">
            <v>211</v>
          </cell>
          <cell r="V42">
            <v>211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211</v>
          </cell>
          <cell r="AF42">
            <v>645984.93999999994</v>
          </cell>
          <cell r="AG42">
            <v>0</v>
          </cell>
          <cell r="AH42">
            <v>0</v>
          </cell>
          <cell r="AI42">
            <v>0</v>
          </cell>
          <cell r="AJ42">
            <v>645984.93999999994</v>
          </cell>
          <cell r="AK42">
            <v>29.000000000000028</v>
          </cell>
          <cell r="AL42">
            <v>12673.000000000011</v>
          </cell>
          <cell r="AM42">
            <v>0</v>
          </cell>
          <cell r="AN42">
            <v>0</v>
          </cell>
          <cell r="AO42">
            <v>12673.000000000011</v>
          </cell>
          <cell r="AP42">
            <v>161.99999999999997</v>
          </cell>
          <cell r="AQ42">
            <v>0</v>
          </cell>
          <cell r="AR42">
            <v>3.0000000000000031</v>
          </cell>
          <cell r="AS42">
            <v>715.08000000000084</v>
          </cell>
          <cell r="AT42">
            <v>5.0000000000000044</v>
          </cell>
          <cell r="AU42">
            <v>1456.6500000000012</v>
          </cell>
          <cell r="AV42">
            <v>11.999999999999991</v>
          </cell>
          <cell r="AW42">
            <v>4131.5999999999967</v>
          </cell>
          <cell r="AX42">
            <v>29.000000000000028</v>
          </cell>
          <cell r="AY42">
            <v>11520.830000000011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17824.160000000011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17824.160000000011</v>
          </cell>
          <cell r="BU42">
            <v>30497.160000000022</v>
          </cell>
          <cell r="BV42">
            <v>0</v>
          </cell>
          <cell r="BW42">
            <v>30497.160000000022</v>
          </cell>
          <cell r="BX42">
            <v>78.977653631284994</v>
          </cell>
          <cell r="BY42">
            <v>38143.837374301715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38143.837374301715</v>
          </cell>
          <cell r="CM42">
            <v>1.1657458563535914</v>
          </cell>
          <cell r="CN42">
            <v>659.68392265193381</v>
          </cell>
          <cell r="CO42">
            <v>0</v>
          </cell>
          <cell r="CP42">
            <v>0</v>
          </cell>
          <cell r="CQ42">
            <v>659.68392265193381</v>
          </cell>
          <cell r="CR42">
            <v>715285.62129695364</v>
          </cell>
          <cell r="CS42">
            <v>0</v>
          </cell>
          <cell r="CT42">
            <v>715285.62129695364</v>
          </cell>
          <cell r="CU42">
            <v>145000</v>
          </cell>
          <cell r="CV42">
            <v>0</v>
          </cell>
          <cell r="CW42">
            <v>145000</v>
          </cell>
          <cell r="CX42">
            <v>1</v>
          </cell>
          <cell r="CY42">
            <v>0</v>
          </cell>
          <cell r="CZ42">
            <v>0</v>
          </cell>
          <cell r="DA42">
            <v>0</v>
          </cell>
          <cell r="DB42">
            <v>0</v>
          </cell>
          <cell r="DC42">
            <v>0</v>
          </cell>
          <cell r="DD42">
            <v>0</v>
          </cell>
          <cell r="DE42">
            <v>0</v>
          </cell>
          <cell r="DF42">
            <v>0</v>
          </cell>
          <cell r="DG42">
            <v>9025.09</v>
          </cell>
          <cell r="DH42">
            <v>9025.09</v>
          </cell>
          <cell r="DI42">
            <v>0</v>
          </cell>
          <cell r="DJ42">
            <v>0</v>
          </cell>
          <cell r="DK42">
            <v>9025.09</v>
          </cell>
          <cell r="DL42">
            <v>9025.09</v>
          </cell>
          <cell r="DM42">
            <v>0</v>
          </cell>
          <cell r="DN42">
            <v>0</v>
          </cell>
          <cell r="DO42">
            <v>0</v>
          </cell>
          <cell r="DP42">
            <v>0</v>
          </cell>
          <cell r="DQ42">
            <v>0</v>
          </cell>
          <cell r="DR42">
            <v>0</v>
          </cell>
          <cell r="DS42">
            <v>0</v>
          </cell>
          <cell r="DT42">
            <v>0</v>
          </cell>
          <cell r="DU42">
            <v>154025.09</v>
          </cell>
          <cell r="DV42">
            <v>0</v>
          </cell>
          <cell r="DW42">
            <v>154025.09</v>
          </cell>
          <cell r="DX42">
            <v>869310.71129695361</v>
          </cell>
          <cell r="DY42">
            <v>0</v>
          </cell>
          <cell r="DZ42">
            <v>869310.71129695361</v>
          </cell>
          <cell r="EA42">
            <v>860285.62129695364</v>
          </cell>
          <cell r="EB42">
            <v>4077.1830393220553</v>
          </cell>
          <cell r="EC42">
            <v>3750</v>
          </cell>
          <cell r="ED42">
            <v>0</v>
          </cell>
          <cell r="EE42">
            <v>791250</v>
          </cell>
          <cell r="EF42">
            <v>0</v>
          </cell>
          <cell r="EG42">
            <v>869310.71129695361</v>
          </cell>
          <cell r="EH42">
            <v>830979.67027568805</v>
          </cell>
          <cell r="EI42">
            <v>0</v>
          </cell>
          <cell r="EJ42">
            <v>869310.71129695361</v>
          </cell>
        </row>
        <row r="43">
          <cell r="A43">
            <v>2659</v>
          </cell>
          <cell r="B43">
            <v>8812659</v>
          </cell>
          <cell r="C43">
            <v>1324</v>
          </cell>
          <cell r="D43" t="str">
            <v>RB051324</v>
          </cell>
          <cell r="E43" t="str">
            <v>Boreham P</v>
          </cell>
          <cell r="F43" t="str">
            <v>P</v>
          </cell>
          <cell r="G43" t="str">
            <v>Y</v>
          </cell>
          <cell r="H43">
            <v>10035699</v>
          </cell>
          <cell r="I43" t="str">
            <v/>
          </cell>
          <cell r="J43"/>
          <cell r="K43">
            <v>2659</v>
          </cell>
          <cell r="L43">
            <v>114937</v>
          </cell>
          <cell r="M43"/>
          <cell r="N43"/>
          <cell r="O43">
            <v>7</v>
          </cell>
          <cell r="P43">
            <v>0</v>
          </cell>
          <cell r="Q43">
            <v>0</v>
          </cell>
          <cell r="R43">
            <v>0</v>
          </cell>
          <cell r="S43">
            <v>30</v>
          </cell>
          <cell r="T43">
            <v>190</v>
          </cell>
          <cell r="U43">
            <v>220</v>
          </cell>
          <cell r="V43">
            <v>220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220</v>
          </cell>
          <cell r="AF43">
            <v>673538.8</v>
          </cell>
          <cell r="AG43">
            <v>0</v>
          </cell>
          <cell r="AH43">
            <v>0</v>
          </cell>
          <cell r="AI43">
            <v>0</v>
          </cell>
          <cell r="AJ43">
            <v>673538.8</v>
          </cell>
          <cell r="AK43">
            <v>25.999999999999961</v>
          </cell>
          <cell r="AL43">
            <v>11361.999999999982</v>
          </cell>
          <cell r="AM43">
            <v>0</v>
          </cell>
          <cell r="AN43">
            <v>0</v>
          </cell>
          <cell r="AO43">
            <v>11361.999999999982</v>
          </cell>
          <cell r="AP43">
            <v>119.00000000000003</v>
          </cell>
          <cell r="AQ43">
            <v>0</v>
          </cell>
          <cell r="AR43">
            <v>99</v>
          </cell>
          <cell r="AS43">
            <v>23597.640000000003</v>
          </cell>
          <cell r="AT43">
            <v>1.0000000000000009</v>
          </cell>
          <cell r="AU43">
            <v>291.33000000000027</v>
          </cell>
          <cell r="AV43">
            <v>1.0000000000000009</v>
          </cell>
          <cell r="AW43">
            <v>344.3000000000003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24233.270000000004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24233.270000000004</v>
          </cell>
          <cell r="BU43">
            <v>35595.26999999999</v>
          </cell>
          <cell r="BV43">
            <v>0</v>
          </cell>
          <cell r="BW43">
            <v>35595.26999999999</v>
          </cell>
          <cell r="BX43">
            <v>66.956521739130537</v>
          </cell>
          <cell r="BY43">
            <v>32337.991304347877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32337.991304347877</v>
          </cell>
          <cell r="CM43">
            <v>2.3157894736842137</v>
          </cell>
          <cell r="CN43">
            <v>1310.4821052631596</v>
          </cell>
          <cell r="CO43">
            <v>0</v>
          </cell>
          <cell r="CP43">
            <v>0</v>
          </cell>
          <cell r="CQ43">
            <v>1310.4821052631596</v>
          </cell>
          <cell r="CR43">
            <v>742782.5434096111</v>
          </cell>
          <cell r="CS43">
            <v>0</v>
          </cell>
          <cell r="CT43">
            <v>742782.5434096111</v>
          </cell>
          <cell r="CU43">
            <v>145000</v>
          </cell>
          <cell r="CV43">
            <v>0</v>
          </cell>
          <cell r="CW43">
            <v>145000</v>
          </cell>
          <cell r="CX43">
            <v>1</v>
          </cell>
          <cell r="CY43">
            <v>0</v>
          </cell>
          <cell r="CZ43">
            <v>0</v>
          </cell>
          <cell r="DA43">
            <v>0</v>
          </cell>
          <cell r="DB43">
            <v>0</v>
          </cell>
          <cell r="DC43">
            <v>0</v>
          </cell>
          <cell r="DD43">
            <v>0</v>
          </cell>
          <cell r="DE43">
            <v>0</v>
          </cell>
          <cell r="DF43">
            <v>0</v>
          </cell>
          <cell r="DG43">
            <v>21960</v>
          </cell>
          <cell r="DH43">
            <v>22463.25</v>
          </cell>
          <cell r="DI43">
            <v>503.25</v>
          </cell>
          <cell r="DJ43">
            <v>0</v>
          </cell>
          <cell r="DK43">
            <v>22966.5</v>
          </cell>
          <cell r="DL43">
            <v>22966.5</v>
          </cell>
          <cell r="DM43">
            <v>0</v>
          </cell>
          <cell r="DN43">
            <v>0</v>
          </cell>
          <cell r="DO43">
            <v>0</v>
          </cell>
          <cell r="DP43">
            <v>0</v>
          </cell>
          <cell r="DQ43">
            <v>0</v>
          </cell>
          <cell r="DR43">
            <v>0</v>
          </cell>
          <cell r="DS43">
            <v>0</v>
          </cell>
          <cell r="DT43">
            <v>0</v>
          </cell>
          <cell r="DU43">
            <v>167966.5</v>
          </cell>
          <cell r="DV43">
            <v>0</v>
          </cell>
          <cell r="DW43">
            <v>167966.5</v>
          </cell>
          <cell r="DX43">
            <v>910749.0434096111</v>
          </cell>
          <cell r="DY43">
            <v>0</v>
          </cell>
          <cell r="DZ43">
            <v>910749.0434096111</v>
          </cell>
          <cell r="EA43">
            <v>887782.5434096111</v>
          </cell>
          <cell r="EB43">
            <v>4035.375197316414</v>
          </cell>
          <cell r="EC43">
            <v>3750</v>
          </cell>
          <cell r="ED43">
            <v>0</v>
          </cell>
          <cell r="EE43">
            <v>825000</v>
          </cell>
          <cell r="EF43">
            <v>0</v>
          </cell>
          <cell r="EG43">
            <v>910749.0434096111</v>
          </cell>
          <cell r="EH43">
            <v>877533.69955251145</v>
          </cell>
          <cell r="EI43">
            <v>0</v>
          </cell>
          <cell r="EJ43">
            <v>910749.0434096111</v>
          </cell>
        </row>
        <row r="44">
          <cell r="A44">
            <v>3018</v>
          </cell>
          <cell r="B44">
            <v>8813018</v>
          </cell>
          <cell r="C44">
            <v>1340</v>
          </cell>
          <cell r="D44" t="str">
            <v>RB051340</v>
          </cell>
          <cell r="E44" t="str">
            <v>Boxted C/E P</v>
          </cell>
          <cell r="F44" t="str">
            <v>P</v>
          </cell>
          <cell r="G44" t="str">
            <v/>
          </cell>
          <cell r="H44" t="str">
            <v/>
          </cell>
          <cell r="I44" t="str">
            <v/>
          </cell>
          <cell r="J44"/>
          <cell r="K44">
            <v>3018</v>
          </cell>
          <cell r="L44">
            <v>115072</v>
          </cell>
          <cell r="M44"/>
          <cell r="N44"/>
          <cell r="O44">
            <v>7</v>
          </cell>
          <cell r="P44">
            <v>0</v>
          </cell>
          <cell r="Q44">
            <v>0</v>
          </cell>
          <cell r="R44">
            <v>0</v>
          </cell>
          <cell r="S44">
            <v>30</v>
          </cell>
          <cell r="T44">
            <v>175</v>
          </cell>
          <cell r="U44">
            <v>205</v>
          </cell>
          <cell r="V44">
            <v>205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205</v>
          </cell>
          <cell r="AF44">
            <v>627615.69999999995</v>
          </cell>
          <cell r="AG44">
            <v>0</v>
          </cell>
          <cell r="AH44">
            <v>0</v>
          </cell>
          <cell r="AI44">
            <v>0</v>
          </cell>
          <cell r="AJ44">
            <v>627615.69999999995</v>
          </cell>
          <cell r="AK44">
            <v>8.9999999999999911</v>
          </cell>
          <cell r="AL44">
            <v>3932.9999999999955</v>
          </cell>
          <cell r="AM44">
            <v>0</v>
          </cell>
          <cell r="AN44">
            <v>0</v>
          </cell>
          <cell r="AO44">
            <v>3932.9999999999955</v>
          </cell>
          <cell r="AP44">
            <v>193.99999999999997</v>
          </cell>
          <cell r="AQ44">
            <v>0</v>
          </cell>
          <cell r="AR44">
            <v>0.99999999999999889</v>
          </cell>
          <cell r="AS44">
            <v>238.35999999999976</v>
          </cell>
          <cell r="AT44">
            <v>7.9999999999999911</v>
          </cell>
          <cell r="AU44">
            <v>2330.6399999999971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2</v>
          </cell>
          <cell r="BC44">
            <v>1589.06</v>
          </cell>
          <cell r="BD44">
            <v>4158.0599999999968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4158.0599999999968</v>
          </cell>
          <cell r="BU44">
            <v>8091.0599999999922</v>
          </cell>
          <cell r="BV44">
            <v>0</v>
          </cell>
          <cell r="BW44">
            <v>8091.0599999999922</v>
          </cell>
          <cell r="BX44">
            <v>47.398843930635849</v>
          </cell>
          <cell r="BY44">
            <v>22892.219653179196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22892.219653179196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658598.97965317906</v>
          </cell>
          <cell r="CS44">
            <v>0</v>
          </cell>
          <cell r="CT44">
            <v>658598.97965317906</v>
          </cell>
          <cell r="CU44">
            <v>145000</v>
          </cell>
          <cell r="CV44">
            <v>0</v>
          </cell>
          <cell r="CW44">
            <v>145000</v>
          </cell>
          <cell r="CX44">
            <v>1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C44">
            <v>0</v>
          </cell>
          <cell r="DD44">
            <v>0</v>
          </cell>
          <cell r="DE44">
            <v>0</v>
          </cell>
          <cell r="DF44">
            <v>0</v>
          </cell>
          <cell r="DG44">
            <v>20760</v>
          </cell>
          <cell r="DH44">
            <v>27720</v>
          </cell>
          <cell r="DI44">
            <v>6960</v>
          </cell>
          <cell r="DJ44">
            <v>87.06</v>
          </cell>
          <cell r="DK44">
            <v>34767.06</v>
          </cell>
          <cell r="DL44">
            <v>34767.06</v>
          </cell>
          <cell r="DM44">
            <v>0</v>
          </cell>
          <cell r="DN44">
            <v>242720</v>
          </cell>
          <cell r="DO44">
            <v>0</v>
          </cell>
          <cell r="DP44">
            <v>242720</v>
          </cell>
          <cell r="DQ44">
            <v>0</v>
          </cell>
          <cell r="DR44">
            <v>0</v>
          </cell>
          <cell r="DS44">
            <v>0</v>
          </cell>
          <cell r="DT44">
            <v>0</v>
          </cell>
          <cell r="DU44">
            <v>422487.06</v>
          </cell>
          <cell r="DV44">
            <v>0</v>
          </cell>
          <cell r="DW44">
            <v>422487.06</v>
          </cell>
          <cell r="DX44">
            <v>1081086.039653179</v>
          </cell>
          <cell r="DY44">
            <v>0</v>
          </cell>
          <cell r="DZ44">
            <v>1081086.039653179</v>
          </cell>
          <cell r="EA44">
            <v>803598.97965317906</v>
          </cell>
          <cell r="EB44">
            <v>3919.9950226984342</v>
          </cell>
          <cell r="EC44">
            <v>3750</v>
          </cell>
          <cell r="ED44">
            <v>0</v>
          </cell>
          <cell r="EE44">
            <v>768750</v>
          </cell>
          <cell r="EF44">
            <v>0</v>
          </cell>
          <cell r="EG44">
            <v>1081086.039653179</v>
          </cell>
          <cell r="EH44">
            <v>1076362.6894334976</v>
          </cell>
          <cell r="EI44">
            <v>0</v>
          </cell>
          <cell r="EJ44">
            <v>1081086.039653179</v>
          </cell>
        </row>
        <row r="45">
          <cell r="A45">
            <v>2044</v>
          </cell>
          <cell r="B45">
            <v>8812044</v>
          </cell>
          <cell r="C45">
            <v>1348</v>
          </cell>
          <cell r="D45" t="str">
            <v>RB051348</v>
          </cell>
          <cell r="E45" t="str">
            <v>Bradfield P</v>
          </cell>
          <cell r="F45" t="str">
            <v>P</v>
          </cell>
          <cell r="G45" t="str">
            <v/>
          </cell>
          <cell r="H45" t="str">
            <v/>
          </cell>
          <cell r="I45" t="str">
            <v/>
          </cell>
          <cell r="J45"/>
          <cell r="K45">
            <v>2044</v>
          </cell>
          <cell r="L45">
            <v>114735</v>
          </cell>
          <cell r="M45"/>
          <cell r="N45"/>
          <cell r="O45">
            <v>7</v>
          </cell>
          <cell r="P45">
            <v>0</v>
          </cell>
          <cell r="Q45">
            <v>0</v>
          </cell>
          <cell r="R45">
            <v>1</v>
          </cell>
          <cell r="S45">
            <v>18</v>
          </cell>
          <cell r="T45">
            <v>94</v>
          </cell>
          <cell r="U45">
            <v>112</v>
          </cell>
          <cell r="V45">
            <v>113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113</v>
          </cell>
          <cell r="AF45">
            <v>345954.02</v>
          </cell>
          <cell r="AG45">
            <v>0</v>
          </cell>
          <cell r="AH45">
            <v>0</v>
          </cell>
          <cell r="AI45">
            <v>0</v>
          </cell>
          <cell r="AJ45">
            <v>345954.02</v>
          </cell>
          <cell r="AK45">
            <v>7.0625</v>
          </cell>
          <cell r="AL45">
            <v>3086.3124999999995</v>
          </cell>
          <cell r="AM45">
            <v>0</v>
          </cell>
          <cell r="AN45">
            <v>0</v>
          </cell>
          <cell r="AO45">
            <v>3086.3124999999995</v>
          </cell>
          <cell r="AP45">
            <v>100.89285714285717</v>
          </cell>
          <cell r="AQ45">
            <v>0</v>
          </cell>
          <cell r="AR45">
            <v>0</v>
          </cell>
          <cell r="AS45">
            <v>0</v>
          </cell>
          <cell r="AT45">
            <v>5.0446428571428523</v>
          </cell>
          <cell r="AU45">
            <v>1469.655803571427</v>
          </cell>
          <cell r="AV45">
            <v>0</v>
          </cell>
          <cell r="AW45">
            <v>0</v>
          </cell>
          <cell r="AX45">
            <v>1.0089285714285716</v>
          </cell>
          <cell r="AY45">
            <v>400.81705357142863</v>
          </cell>
          <cell r="AZ45">
            <v>6.0535714285714324</v>
          </cell>
          <cell r="BA45">
            <v>2885.8585714285732</v>
          </cell>
          <cell r="BB45">
            <v>0</v>
          </cell>
          <cell r="BC45">
            <v>0</v>
          </cell>
          <cell r="BD45">
            <v>4756.3314285714287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4756.3314285714287</v>
          </cell>
          <cell r="BU45">
            <v>7842.6439285714278</v>
          </cell>
          <cell r="BV45">
            <v>0</v>
          </cell>
          <cell r="BW45">
            <v>7842.6439285714278</v>
          </cell>
          <cell r="BX45">
            <v>23.336956521739157</v>
          </cell>
          <cell r="BY45">
            <v>11271.049891304361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11271.049891304361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365067.71381987579</v>
          </cell>
          <cell r="CS45">
            <v>0</v>
          </cell>
          <cell r="CT45">
            <v>365067.71381987579</v>
          </cell>
          <cell r="CU45">
            <v>145000</v>
          </cell>
          <cell r="CV45">
            <v>0</v>
          </cell>
          <cell r="CW45">
            <v>145000</v>
          </cell>
          <cell r="CX45">
            <v>1</v>
          </cell>
          <cell r="CY45">
            <v>0</v>
          </cell>
          <cell r="CZ45">
            <v>0</v>
          </cell>
          <cell r="DA45">
            <v>0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12600</v>
          </cell>
          <cell r="DH45">
            <v>12888.75</v>
          </cell>
          <cell r="DI45">
            <v>288.75</v>
          </cell>
          <cell r="DJ45">
            <v>-1646.72</v>
          </cell>
          <cell r="DK45">
            <v>11530.78</v>
          </cell>
          <cell r="DL45">
            <v>11530.78</v>
          </cell>
          <cell r="DM45">
            <v>0</v>
          </cell>
          <cell r="DN45">
            <v>242720</v>
          </cell>
          <cell r="DO45">
            <v>0</v>
          </cell>
          <cell r="DP45">
            <v>242720</v>
          </cell>
          <cell r="DQ45">
            <v>0</v>
          </cell>
          <cell r="DR45">
            <v>0</v>
          </cell>
          <cell r="DS45">
            <v>0</v>
          </cell>
          <cell r="DT45">
            <v>0</v>
          </cell>
          <cell r="DU45">
            <v>399250.78</v>
          </cell>
          <cell r="DV45">
            <v>0</v>
          </cell>
          <cell r="DW45">
            <v>399250.78</v>
          </cell>
          <cell r="DX45">
            <v>764318.49381987588</v>
          </cell>
          <cell r="DY45">
            <v>0</v>
          </cell>
          <cell r="DZ45">
            <v>764318.49381987588</v>
          </cell>
          <cell r="EA45">
            <v>510067.71381987579</v>
          </cell>
          <cell r="EB45">
            <v>4513.8735736272192</v>
          </cell>
          <cell r="EC45">
            <v>3750</v>
          </cell>
          <cell r="ED45">
            <v>0</v>
          </cell>
          <cell r="EE45">
            <v>423750</v>
          </cell>
          <cell r="EF45">
            <v>0</v>
          </cell>
          <cell r="EG45">
            <v>764318.49381987588</v>
          </cell>
          <cell r="EH45">
            <v>767576.92707070708</v>
          </cell>
          <cell r="EI45">
            <v>3258.4332508312073</v>
          </cell>
          <cell r="EJ45">
            <v>767576.92707070708</v>
          </cell>
        </row>
        <row r="46">
          <cell r="A46">
            <v>2100</v>
          </cell>
          <cell r="B46">
            <v>8812100</v>
          </cell>
          <cell r="C46"/>
          <cell r="D46"/>
          <cell r="E46" t="str">
            <v>Braiswick, Colchester</v>
          </cell>
          <cell r="F46" t="str">
            <v>P</v>
          </cell>
          <cell r="G46"/>
          <cell r="H46"/>
          <cell r="I46" t="str">
            <v>Y</v>
          </cell>
          <cell r="J46"/>
          <cell r="K46">
            <v>2100</v>
          </cell>
          <cell r="L46">
            <v>140396</v>
          </cell>
          <cell r="M46">
            <v>50</v>
          </cell>
          <cell r="N46"/>
          <cell r="O46">
            <v>7</v>
          </cell>
          <cell r="P46">
            <v>0</v>
          </cell>
          <cell r="Q46">
            <v>0</v>
          </cell>
          <cell r="R46">
            <v>1</v>
          </cell>
          <cell r="S46">
            <v>86.166666666666671</v>
          </cell>
          <cell r="T46">
            <v>273</v>
          </cell>
          <cell r="U46">
            <v>359.16666666666669</v>
          </cell>
          <cell r="V46">
            <v>360.16666666666669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360.16666666666669</v>
          </cell>
          <cell r="AF46">
            <v>1102664.6566666667</v>
          </cell>
          <cell r="AG46">
            <v>0</v>
          </cell>
          <cell r="AH46">
            <v>0</v>
          </cell>
          <cell r="AI46">
            <v>0</v>
          </cell>
          <cell r="AJ46">
            <v>1102664.6566666667</v>
          </cell>
          <cell r="AK46">
            <v>55.662121212121384</v>
          </cell>
          <cell r="AL46">
            <v>24324.346969697042</v>
          </cell>
          <cell r="AM46">
            <v>0</v>
          </cell>
          <cell r="AN46">
            <v>0</v>
          </cell>
          <cell r="AO46">
            <v>24324.346969697042</v>
          </cell>
          <cell r="AP46">
            <v>322.94579533941226</v>
          </cell>
          <cell r="AQ46">
            <v>0</v>
          </cell>
          <cell r="AR46">
            <v>15.326241134751774</v>
          </cell>
          <cell r="AS46">
            <v>3653.1628368794331</v>
          </cell>
          <cell r="AT46">
            <v>7.6631205673759046</v>
          </cell>
          <cell r="AU46">
            <v>2232.496914893622</v>
          </cell>
          <cell r="AV46">
            <v>5.4736575481256509</v>
          </cell>
          <cell r="AW46">
            <v>1884.5802938196616</v>
          </cell>
          <cell r="AX46">
            <v>1.0947315096251267</v>
          </cell>
          <cell r="AY46">
            <v>434.90398682877407</v>
          </cell>
          <cell r="AZ46">
            <v>1.0947315096251267</v>
          </cell>
          <cell r="BA46">
            <v>521.88040526849045</v>
          </cell>
          <cell r="BB46">
            <v>6.5683890577507595</v>
          </cell>
          <cell r="BC46">
            <v>5218.7821580547106</v>
          </cell>
          <cell r="BD46">
            <v>13945.806595744692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13945.806595744692</v>
          </cell>
          <cell r="BU46">
            <v>38270.153565441738</v>
          </cell>
          <cell r="BV46">
            <v>0</v>
          </cell>
          <cell r="BW46">
            <v>38270.153565441738</v>
          </cell>
          <cell r="BX46">
            <v>90.394771241830171</v>
          </cell>
          <cell r="BY46">
            <v>43657.962666666717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43657.962666666717</v>
          </cell>
          <cell r="CM46">
            <v>18.537990196078425</v>
          </cell>
          <cell r="CN46">
            <v>10490.46327205882</v>
          </cell>
          <cell r="CO46">
            <v>0</v>
          </cell>
          <cell r="CP46">
            <v>0</v>
          </cell>
          <cell r="CQ46">
            <v>10490.46327205882</v>
          </cell>
          <cell r="CR46">
            <v>1195083.2361708344</v>
          </cell>
          <cell r="CS46">
            <v>0</v>
          </cell>
          <cell r="CT46">
            <v>1195083.2361708344</v>
          </cell>
          <cell r="CU46">
            <v>145000</v>
          </cell>
          <cell r="CV46">
            <v>0</v>
          </cell>
          <cell r="CW46">
            <v>145000</v>
          </cell>
          <cell r="CX46">
            <v>1</v>
          </cell>
          <cell r="CY46">
            <v>0</v>
          </cell>
          <cell r="CZ46">
            <v>0</v>
          </cell>
          <cell r="DA46">
            <v>0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13192.144</v>
          </cell>
          <cell r="DH46">
            <v>13192.144</v>
          </cell>
          <cell r="DI46">
            <v>0</v>
          </cell>
          <cell r="DJ46">
            <v>0</v>
          </cell>
          <cell r="DK46">
            <v>13192.14</v>
          </cell>
          <cell r="DL46">
            <v>13192.14</v>
          </cell>
          <cell r="DM46">
            <v>0</v>
          </cell>
          <cell r="DN46">
            <v>0</v>
          </cell>
          <cell r="DO46">
            <v>0</v>
          </cell>
          <cell r="DP46">
            <v>0</v>
          </cell>
          <cell r="DQ46">
            <v>0</v>
          </cell>
          <cell r="DR46">
            <v>0</v>
          </cell>
          <cell r="DS46">
            <v>0</v>
          </cell>
          <cell r="DT46">
            <v>0</v>
          </cell>
          <cell r="DU46">
            <v>158192.14000000001</v>
          </cell>
          <cell r="DV46">
            <v>0</v>
          </cell>
          <cell r="DW46">
            <v>158192.14000000001</v>
          </cell>
          <cell r="DX46">
            <v>1353275.3761708345</v>
          </cell>
          <cell r="DY46">
            <v>0</v>
          </cell>
          <cell r="DZ46">
            <v>1353275.3761708345</v>
          </cell>
          <cell r="EA46">
            <v>1340083.2361708344</v>
          </cell>
          <cell r="EB46">
            <v>3720.7308732184201</v>
          </cell>
          <cell r="EC46">
            <v>3750</v>
          </cell>
          <cell r="ED46">
            <v>29.269126781579871</v>
          </cell>
          <cell r="EE46">
            <v>1350625</v>
          </cell>
          <cell r="EF46">
            <v>10541.763829165604</v>
          </cell>
          <cell r="EG46">
            <v>1363817.1400000001</v>
          </cell>
          <cell r="EH46">
            <v>1308583.5966961761</v>
          </cell>
          <cell r="EI46">
            <v>0</v>
          </cell>
          <cell r="EJ46">
            <v>1363817.1400000001</v>
          </cell>
        </row>
        <row r="47">
          <cell r="A47">
            <v>2068</v>
          </cell>
          <cell r="B47">
            <v>8812068</v>
          </cell>
          <cell r="C47">
            <v>1460</v>
          </cell>
          <cell r="D47" t="str">
            <v>RB051460</v>
          </cell>
          <cell r="E47" t="str">
            <v>Brightlingsea P</v>
          </cell>
          <cell r="F47" t="str">
            <v>P</v>
          </cell>
          <cell r="G47" t="str">
            <v>Y</v>
          </cell>
          <cell r="H47">
            <v>10004388</v>
          </cell>
          <cell r="I47" t="str">
            <v/>
          </cell>
          <cell r="J47"/>
          <cell r="K47">
            <v>2068</v>
          </cell>
          <cell r="L47">
            <v>114755</v>
          </cell>
          <cell r="M47"/>
          <cell r="N47"/>
          <cell r="O47">
            <v>7</v>
          </cell>
          <cell r="P47">
            <v>0</v>
          </cell>
          <cell r="Q47">
            <v>0</v>
          </cell>
          <cell r="R47">
            <v>1</v>
          </cell>
          <cell r="S47">
            <v>87</v>
          </cell>
          <cell r="T47">
            <v>576</v>
          </cell>
          <cell r="U47">
            <v>663</v>
          </cell>
          <cell r="V47">
            <v>664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664</v>
          </cell>
          <cell r="AF47">
            <v>2032862.56</v>
          </cell>
          <cell r="AG47">
            <v>0</v>
          </cell>
          <cell r="AH47">
            <v>0</v>
          </cell>
          <cell r="AI47">
            <v>0</v>
          </cell>
          <cell r="AJ47">
            <v>2032862.56</v>
          </cell>
          <cell r="AK47">
            <v>101.15233785822011</v>
          </cell>
          <cell r="AL47">
            <v>44203.571644042182</v>
          </cell>
          <cell r="AM47">
            <v>0</v>
          </cell>
          <cell r="AN47">
            <v>0</v>
          </cell>
          <cell r="AO47">
            <v>44203.571644042182</v>
          </cell>
          <cell r="AP47">
            <v>622.81391830559721</v>
          </cell>
          <cell r="AQ47">
            <v>0</v>
          </cell>
          <cell r="AR47">
            <v>3.0136157337367622</v>
          </cell>
          <cell r="AS47">
            <v>718.32544629349468</v>
          </cell>
          <cell r="AT47">
            <v>0</v>
          </cell>
          <cell r="AU47">
            <v>0</v>
          </cell>
          <cell r="AV47">
            <v>3.0136157337367622</v>
          </cell>
          <cell r="AW47">
            <v>1037.5878971255672</v>
          </cell>
          <cell r="AX47">
            <v>22.099848714069562</v>
          </cell>
          <cell r="AY47">
            <v>8779.6068986384143</v>
          </cell>
          <cell r="AZ47">
            <v>8.0363086232980585</v>
          </cell>
          <cell r="BA47">
            <v>3831.0690468986509</v>
          </cell>
          <cell r="BB47">
            <v>5.0226928895612701</v>
          </cell>
          <cell r="BC47">
            <v>3990.6801815431159</v>
          </cell>
          <cell r="BD47">
            <v>18357.269470499243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18357.269470499243</v>
          </cell>
          <cell r="BU47">
            <v>62560.841114541428</v>
          </cell>
          <cell r="BV47">
            <v>0</v>
          </cell>
          <cell r="BW47">
            <v>62560.841114541428</v>
          </cell>
          <cell r="BX47">
            <v>203.85964912280696</v>
          </cell>
          <cell r="BY47">
            <v>98458.094736842075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98458.094736842075</v>
          </cell>
          <cell r="CM47">
            <v>4.6111111111111081</v>
          </cell>
          <cell r="CN47">
            <v>2609.3816666666648</v>
          </cell>
          <cell r="CO47">
            <v>0</v>
          </cell>
          <cell r="CP47">
            <v>0</v>
          </cell>
          <cell r="CQ47">
            <v>2609.3816666666648</v>
          </cell>
          <cell r="CR47">
            <v>2196490.8775180504</v>
          </cell>
          <cell r="CS47">
            <v>0</v>
          </cell>
          <cell r="CT47">
            <v>2196490.8775180504</v>
          </cell>
          <cell r="CU47">
            <v>145000</v>
          </cell>
          <cell r="CV47">
            <v>0</v>
          </cell>
          <cell r="CW47">
            <v>145000</v>
          </cell>
          <cell r="CX47">
            <v>1</v>
          </cell>
          <cell r="CY47">
            <v>0</v>
          </cell>
          <cell r="CZ47">
            <v>0</v>
          </cell>
          <cell r="DA47">
            <v>0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42161.039999999994</v>
          </cell>
          <cell r="DH47">
            <v>50904</v>
          </cell>
          <cell r="DI47">
            <v>8742.9600000000064</v>
          </cell>
          <cell r="DJ47">
            <v>0</v>
          </cell>
          <cell r="DK47">
            <v>59646.96</v>
          </cell>
          <cell r="DL47">
            <v>59646.96</v>
          </cell>
          <cell r="DM47">
            <v>0</v>
          </cell>
          <cell r="DN47">
            <v>0</v>
          </cell>
          <cell r="DO47">
            <v>0</v>
          </cell>
          <cell r="DP47">
            <v>0</v>
          </cell>
          <cell r="DQ47">
            <v>0</v>
          </cell>
          <cell r="DR47">
            <v>0</v>
          </cell>
          <cell r="DS47">
            <v>0</v>
          </cell>
          <cell r="DT47">
            <v>0</v>
          </cell>
          <cell r="DU47">
            <v>204646.96</v>
          </cell>
          <cell r="DV47">
            <v>0</v>
          </cell>
          <cell r="DW47">
            <v>204646.96</v>
          </cell>
          <cell r="DX47">
            <v>2401137.8375180503</v>
          </cell>
          <cell r="DY47">
            <v>0</v>
          </cell>
          <cell r="DZ47">
            <v>2401137.8375180503</v>
          </cell>
          <cell r="EA47">
            <v>2341490.8775180504</v>
          </cell>
          <cell r="EB47">
            <v>3526.3416830091119</v>
          </cell>
          <cell r="EC47">
            <v>3750</v>
          </cell>
          <cell r="ED47">
            <v>223.65831699088812</v>
          </cell>
          <cell r="EE47">
            <v>2490000</v>
          </cell>
          <cell r="EF47">
            <v>148509.12248194963</v>
          </cell>
          <cell r="EG47">
            <v>2549646.96</v>
          </cell>
          <cell r="EH47">
            <v>2272643.4251771085</v>
          </cell>
          <cell r="EI47">
            <v>0</v>
          </cell>
          <cell r="EJ47">
            <v>2549646.96</v>
          </cell>
        </row>
        <row r="48">
          <cell r="A48">
            <v>2015</v>
          </cell>
          <cell r="B48">
            <v>8812015</v>
          </cell>
          <cell r="C48">
            <v>1251</v>
          </cell>
          <cell r="D48" t="str">
            <v>RB051251</v>
          </cell>
          <cell r="E48" t="str">
            <v>Brightside P, Billericay</v>
          </cell>
          <cell r="F48" t="str">
            <v>P</v>
          </cell>
          <cell r="G48" t="str">
            <v>Y</v>
          </cell>
          <cell r="H48">
            <v>10004462</v>
          </cell>
          <cell r="I48" t="str">
            <v/>
          </cell>
          <cell r="J48"/>
          <cell r="K48">
            <v>2015</v>
          </cell>
          <cell r="L48">
            <v>132164</v>
          </cell>
          <cell r="M48">
            <v>25</v>
          </cell>
          <cell r="N48"/>
          <cell r="O48">
            <v>7</v>
          </cell>
          <cell r="P48">
            <v>0</v>
          </cell>
          <cell r="Q48">
            <v>0</v>
          </cell>
          <cell r="R48">
            <v>0</v>
          </cell>
          <cell r="S48">
            <v>98.583333333333329</v>
          </cell>
          <cell r="T48">
            <v>413</v>
          </cell>
          <cell r="U48">
            <v>511.58333333333331</v>
          </cell>
          <cell r="V48">
            <v>511.58333333333331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511.58333333333331</v>
          </cell>
          <cell r="AF48">
            <v>1566232.8383333331</v>
          </cell>
          <cell r="AG48">
            <v>0</v>
          </cell>
          <cell r="AH48">
            <v>0</v>
          </cell>
          <cell r="AI48">
            <v>0</v>
          </cell>
          <cell r="AJ48">
            <v>1566232.8383333331</v>
          </cell>
          <cell r="AK48">
            <v>24.704225352112672</v>
          </cell>
          <cell r="AL48">
            <v>10795.746478873236</v>
          </cell>
          <cell r="AM48">
            <v>0</v>
          </cell>
          <cell r="AN48">
            <v>0</v>
          </cell>
          <cell r="AO48">
            <v>10795.746478873236</v>
          </cell>
          <cell r="AP48">
            <v>384.71891801075265</v>
          </cell>
          <cell r="AQ48">
            <v>0</v>
          </cell>
          <cell r="AR48">
            <v>8.2513440860214953</v>
          </cell>
          <cell r="AS48">
            <v>1966.7903763440838</v>
          </cell>
          <cell r="AT48">
            <v>108.29889112903237</v>
          </cell>
          <cell r="AU48">
            <v>31550.715952620998</v>
          </cell>
          <cell r="AV48">
            <v>1.0314180107526858</v>
          </cell>
          <cell r="AW48">
            <v>355.11722110214976</v>
          </cell>
          <cell r="AX48">
            <v>0</v>
          </cell>
          <cell r="AY48">
            <v>0</v>
          </cell>
          <cell r="AZ48">
            <v>6.1885080645161361</v>
          </cell>
          <cell r="BA48">
            <v>2950.1855645161327</v>
          </cell>
          <cell r="BB48">
            <v>3.0942540322580627</v>
          </cell>
          <cell r="BC48">
            <v>2458.4776562499983</v>
          </cell>
          <cell r="BD48">
            <v>39281.286770833358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39281.286770833358</v>
          </cell>
          <cell r="BU48">
            <v>50077.033249706597</v>
          </cell>
          <cell r="BV48">
            <v>0</v>
          </cell>
          <cell r="BW48">
            <v>50077.033249706597</v>
          </cell>
          <cell r="BX48">
            <v>122.52736625514395</v>
          </cell>
          <cell r="BY48">
            <v>59177.042080246873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59177.042080246873</v>
          </cell>
          <cell r="CM48">
            <v>3.7708845208845205</v>
          </cell>
          <cell r="CN48">
            <v>2133.9058415233412</v>
          </cell>
          <cell r="CO48">
            <v>0</v>
          </cell>
          <cell r="CP48">
            <v>0</v>
          </cell>
          <cell r="CQ48">
            <v>2133.9058415233412</v>
          </cell>
          <cell r="CR48">
            <v>1677620.81950481</v>
          </cell>
          <cell r="CS48">
            <v>0</v>
          </cell>
          <cell r="CT48">
            <v>1677620.81950481</v>
          </cell>
          <cell r="CU48">
            <v>145000</v>
          </cell>
          <cell r="CV48">
            <v>0</v>
          </cell>
          <cell r="CW48">
            <v>145000</v>
          </cell>
          <cell r="CX48">
            <v>1.0156360164</v>
          </cell>
          <cell r="CY48">
            <v>28498.529024758664</v>
          </cell>
          <cell r="CZ48">
            <v>0</v>
          </cell>
          <cell r="DA48">
            <v>28498.529024758664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25799.45</v>
          </cell>
          <cell r="DH48">
            <v>31459.69</v>
          </cell>
          <cell r="DI48">
            <v>5660.239999999998</v>
          </cell>
          <cell r="DJ48">
            <v>0</v>
          </cell>
          <cell r="DK48">
            <v>37119.93</v>
          </cell>
          <cell r="DL48">
            <v>37119.93</v>
          </cell>
          <cell r="DM48">
            <v>0</v>
          </cell>
          <cell r="DN48">
            <v>0</v>
          </cell>
          <cell r="DO48">
            <v>0</v>
          </cell>
          <cell r="DP48">
            <v>0</v>
          </cell>
          <cell r="DQ48">
            <v>0</v>
          </cell>
          <cell r="DR48">
            <v>0</v>
          </cell>
          <cell r="DS48">
            <v>0</v>
          </cell>
          <cell r="DT48">
            <v>0</v>
          </cell>
          <cell r="DU48">
            <v>210618.45902475866</v>
          </cell>
          <cell r="DV48">
            <v>0</v>
          </cell>
          <cell r="DW48">
            <v>210618.45902475866</v>
          </cell>
          <cell r="DX48">
            <v>1888239.2785295686</v>
          </cell>
          <cell r="DY48">
            <v>0</v>
          </cell>
          <cell r="DZ48">
            <v>1888239.2785295686</v>
          </cell>
          <cell r="EA48">
            <v>1851119.3485295686</v>
          </cell>
          <cell r="EB48">
            <v>3618.4121489419813</v>
          </cell>
          <cell r="EC48">
            <v>3750</v>
          </cell>
          <cell r="ED48">
            <v>131.58785105801871</v>
          </cell>
          <cell r="EE48">
            <v>1918437.5</v>
          </cell>
          <cell r="EF48">
            <v>67318.151470431359</v>
          </cell>
          <cell r="EG48">
            <v>1955557.43</v>
          </cell>
          <cell r="EH48">
            <v>1821154.4926143223</v>
          </cell>
          <cell r="EI48">
            <v>0</v>
          </cell>
          <cell r="EJ48">
            <v>1955557.43</v>
          </cell>
        </row>
        <row r="49">
          <cell r="A49">
            <v>5280</v>
          </cell>
          <cell r="B49">
            <v>8815280</v>
          </cell>
          <cell r="C49">
            <v>1814</v>
          </cell>
          <cell r="D49" t="str">
            <v>GMPS1814</v>
          </cell>
          <cell r="E49" t="str">
            <v>Brinkley Grove P, Colchester</v>
          </cell>
          <cell r="F49" t="str">
            <v>P</v>
          </cell>
          <cell r="G49" t="str">
            <v>Y</v>
          </cell>
          <cell r="H49">
            <v>10004468</v>
          </cell>
          <cell r="I49" t="str">
            <v/>
          </cell>
          <cell r="J49"/>
          <cell r="K49">
            <v>5280</v>
          </cell>
          <cell r="L49">
            <v>131219</v>
          </cell>
          <cell r="M49"/>
          <cell r="N49"/>
          <cell r="O49">
            <v>7</v>
          </cell>
          <cell r="P49">
            <v>0</v>
          </cell>
          <cell r="Q49">
            <v>0</v>
          </cell>
          <cell r="R49">
            <v>3</v>
          </cell>
          <cell r="S49">
            <v>43</v>
          </cell>
          <cell r="T49">
            <v>348</v>
          </cell>
          <cell r="U49">
            <v>391</v>
          </cell>
          <cell r="V49">
            <v>394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394</v>
          </cell>
          <cell r="AF49">
            <v>1206246.76</v>
          </cell>
          <cell r="AG49">
            <v>0</v>
          </cell>
          <cell r="AH49">
            <v>0</v>
          </cell>
          <cell r="AI49">
            <v>0</v>
          </cell>
          <cell r="AJ49">
            <v>1206246.76</v>
          </cell>
          <cell r="AK49">
            <v>63.483375959079424</v>
          </cell>
          <cell r="AL49">
            <v>27742.235294117705</v>
          </cell>
          <cell r="AM49">
            <v>0</v>
          </cell>
          <cell r="AN49">
            <v>0</v>
          </cell>
          <cell r="AO49">
            <v>27742.235294117705</v>
          </cell>
          <cell r="AP49">
            <v>276.81025641025656</v>
          </cell>
          <cell r="AQ49">
            <v>0</v>
          </cell>
          <cell r="AR49">
            <v>10.102564102564086</v>
          </cell>
          <cell r="AS49">
            <v>2408.0471794871755</v>
          </cell>
          <cell r="AT49">
            <v>53.543589743589784</v>
          </cell>
          <cell r="AU49">
            <v>15598.85400000001</v>
          </cell>
          <cell r="AV49">
            <v>39.400000000000006</v>
          </cell>
          <cell r="AW49">
            <v>13565.420000000002</v>
          </cell>
          <cell r="AX49">
            <v>3.0307692307692298</v>
          </cell>
          <cell r="AY49">
            <v>1204.0336923076918</v>
          </cell>
          <cell r="AZ49">
            <v>5.0512820512820431</v>
          </cell>
          <cell r="BA49">
            <v>2408.0471794871755</v>
          </cell>
          <cell r="BB49">
            <v>6.0615384615384675</v>
          </cell>
          <cell r="BC49">
            <v>4816.0741538461589</v>
          </cell>
          <cell r="BD49">
            <v>40000.476205128216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40000.476205128216</v>
          </cell>
          <cell r="BU49">
            <v>67742.711499245925</v>
          </cell>
          <cell r="BV49">
            <v>0</v>
          </cell>
          <cell r="BW49">
            <v>67742.711499245925</v>
          </cell>
          <cell r="BX49">
            <v>117.71951219512192</v>
          </cell>
          <cell r="BY49">
            <v>56854.992804878035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56854.992804878035</v>
          </cell>
          <cell r="CM49">
            <v>21.511494252873568</v>
          </cell>
          <cell r="CN49">
            <v>12173.139482758623</v>
          </cell>
          <cell r="CO49">
            <v>0</v>
          </cell>
          <cell r="CP49">
            <v>0</v>
          </cell>
          <cell r="CQ49">
            <v>12173.139482758623</v>
          </cell>
          <cell r="CR49">
            <v>1343017.6037868825</v>
          </cell>
          <cell r="CS49">
            <v>0</v>
          </cell>
          <cell r="CT49">
            <v>1343017.6037868825</v>
          </cell>
          <cell r="CU49">
            <v>145000</v>
          </cell>
          <cell r="CV49">
            <v>0</v>
          </cell>
          <cell r="CW49">
            <v>145000</v>
          </cell>
          <cell r="CX49">
            <v>1</v>
          </cell>
          <cell r="CY49">
            <v>0</v>
          </cell>
          <cell r="CZ49">
            <v>0</v>
          </cell>
          <cell r="DA49">
            <v>0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9317.7000000000007</v>
          </cell>
          <cell r="DH49">
            <v>10015.83</v>
          </cell>
          <cell r="DI49">
            <v>698.1299999999992</v>
          </cell>
          <cell r="DJ49">
            <v>0</v>
          </cell>
          <cell r="DK49">
            <v>10713.96</v>
          </cell>
          <cell r="DL49">
            <v>10713.959999999997</v>
          </cell>
          <cell r="DM49">
            <v>0</v>
          </cell>
          <cell r="DN49">
            <v>0</v>
          </cell>
          <cell r="DO49">
            <v>0</v>
          </cell>
          <cell r="DP49">
            <v>0</v>
          </cell>
          <cell r="DQ49">
            <v>0</v>
          </cell>
          <cell r="DR49">
            <v>0</v>
          </cell>
          <cell r="DS49">
            <v>0</v>
          </cell>
          <cell r="DT49">
            <v>0</v>
          </cell>
          <cell r="DU49">
            <v>155713.96</v>
          </cell>
          <cell r="DV49">
            <v>0</v>
          </cell>
          <cell r="DW49">
            <v>155713.96</v>
          </cell>
          <cell r="DX49">
            <v>1498731.5637868824</v>
          </cell>
          <cell r="DY49">
            <v>0</v>
          </cell>
          <cell r="DZ49">
            <v>1498731.5637868824</v>
          </cell>
          <cell r="EA49">
            <v>1488017.6037868825</v>
          </cell>
          <cell r="EB49">
            <v>3776.6944258550316</v>
          </cell>
          <cell r="EC49">
            <v>3750</v>
          </cell>
          <cell r="ED49">
            <v>0</v>
          </cell>
          <cell r="EE49">
            <v>1477500</v>
          </cell>
          <cell r="EF49">
            <v>0</v>
          </cell>
          <cell r="EG49">
            <v>1498731.5637868824</v>
          </cell>
          <cell r="EH49">
            <v>1416698.9045633418</v>
          </cell>
          <cell r="EI49">
            <v>0</v>
          </cell>
          <cell r="EJ49">
            <v>1498731.5637868824</v>
          </cell>
        </row>
        <row r="50">
          <cell r="A50">
            <v>2024</v>
          </cell>
          <cell r="B50">
            <v>8812024</v>
          </cell>
          <cell r="C50"/>
          <cell r="D50"/>
          <cell r="E50" t="str">
            <v>Briscoe P &amp; N, Pitsea</v>
          </cell>
          <cell r="F50" t="str">
            <v>P</v>
          </cell>
          <cell r="G50"/>
          <cell r="H50"/>
          <cell r="I50" t="str">
            <v>Y</v>
          </cell>
          <cell r="J50"/>
          <cell r="K50">
            <v>2024</v>
          </cell>
          <cell r="L50">
            <v>138404</v>
          </cell>
          <cell r="M50"/>
          <cell r="N50"/>
          <cell r="O50">
            <v>7</v>
          </cell>
          <cell r="P50">
            <v>0</v>
          </cell>
          <cell r="Q50">
            <v>0</v>
          </cell>
          <cell r="R50">
            <v>0</v>
          </cell>
          <cell r="S50">
            <v>45</v>
          </cell>
          <cell r="T50">
            <v>252</v>
          </cell>
          <cell r="U50">
            <v>297</v>
          </cell>
          <cell r="V50">
            <v>297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297</v>
          </cell>
          <cell r="AF50">
            <v>909277.38</v>
          </cell>
          <cell r="AG50">
            <v>0</v>
          </cell>
          <cell r="AH50">
            <v>0</v>
          </cell>
          <cell r="AI50">
            <v>0</v>
          </cell>
          <cell r="AJ50">
            <v>909277.38</v>
          </cell>
          <cell r="AK50">
            <v>79.999999999999901</v>
          </cell>
          <cell r="AL50">
            <v>34959.999999999949</v>
          </cell>
          <cell r="AM50">
            <v>0</v>
          </cell>
          <cell r="AN50">
            <v>0</v>
          </cell>
          <cell r="AO50">
            <v>34959.999999999949</v>
          </cell>
          <cell r="AP50">
            <v>14.047297297297298</v>
          </cell>
          <cell r="AQ50">
            <v>0</v>
          </cell>
          <cell r="AR50">
            <v>35.118243243243171</v>
          </cell>
          <cell r="AS50">
            <v>8370.7844594594426</v>
          </cell>
          <cell r="AT50">
            <v>8.0270270270270192</v>
          </cell>
          <cell r="AU50">
            <v>2338.5137837837815</v>
          </cell>
          <cell r="AV50">
            <v>42.141891891891923</v>
          </cell>
          <cell r="AW50">
            <v>14509.45337837839</v>
          </cell>
          <cell r="AX50">
            <v>79.266891891891916</v>
          </cell>
          <cell r="AY50">
            <v>31490.358141891898</v>
          </cell>
          <cell r="AZ50">
            <v>103.34797297297298</v>
          </cell>
          <cell r="BA50">
            <v>49268.045675675683</v>
          </cell>
          <cell r="BB50">
            <v>15.050675675675683</v>
          </cell>
          <cell r="BC50">
            <v>11958.2133445946</v>
          </cell>
          <cell r="BD50">
            <v>117935.36878378379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117935.36878378379</v>
          </cell>
          <cell r="BU50">
            <v>152895.36878378375</v>
          </cell>
          <cell r="BV50">
            <v>0</v>
          </cell>
          <cell r="BW50">
            <v>152895.36878378375</v>
          </cell>
          <cell r="BX50">
            <v>90.287999999999997</v>
          </cell>
          <cell r="BY50">
            <v>43606.395360000002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43606.395360000002</v>
          </cell>
          <cell r="CM50">
            <v>3.5357142857142847</v>
          </cell>
          <cell r="CN50">
            <v>2000.8253571428565</v>
          </cell>
          <cell r="CO50">
            <v>0</v>
          </cell>
          <cell r="CP50">
            <v>0</v>
          </cell>
          <cell r="CQ50">
            <v>2000.8253571428565</v>
          </cell>
          <cell r="CR50">
            <v>1107779.9695009266</v>
          </cell>
          <cell r="CS50">
            <v>0</v>
          </cell>
          <cell r="CT50">
            <v>1107779.9695009266</v>
          </cell>
          <cell r="CU50">
            <v>145000</v>
          </cell>
          <cell r="CV50">
            <v>0</v>
          </cell>
          <cell r="CW50">
            <v>145000</v>
          </cell>
          <cell r="CX50">
            <v>1.0156360164</v>
          </cell>
          <cell r="CY50">
            <v>19588.488148707998</v>
          </cell>
          <cell r="CZ50">
            <v>0</v>
          </cell>
          <cell r="DA50">
            <v>19588.488148707998</v>
          </cell>
          <cell r="DB50">
            <v>0</v>
          </cell>
          <cell r="DC50">
            <v>0</v>
          </cell>
          <cell r="DD50">
            <v>0</v>
          </cell>
          <cell r="DE50">
            <v>0</v>
          </cell>
          <cell r="DF50">
            <v>0</v>
          </cell>
          <cell r="DG50">
            <v>9219.1</v>
          </cell>
          <cell r="DH50">
            <v>9219.1</v>
          </cell>
          <cell r="DI50">
            <v>0</v>
          </cell>
          <cell r="DJ50">
            <v>0</v>
          </cell>
          <cell r="DK50">
            <v>9219.1</v>
          </cell>
          <cell r="DL50">
            <v>9219.1</v>
          </cell>
          <cell r="DM50">
            <v>0</v>
          </cell>
          <cell r="DN50">
            <v>0</v>
          </cell>
          <cell r="DO50">
            <v>0</v>
          </cell>
          <cell r="DP50">
            <v>0</v>
          </cell>
          <cell r="DQ50">
            <v>0</v>
          </cell>
          <cell r="DR50">
            <v>0</v>
          </cell>
          <cell r="DS50">
            <v>0</v>
          </cell>
          <cell r="DT50">
            <v>0</v>
          </cell>
          <cell r="DU50">
            <v>173807.58814870802</v>
          </cell>
          <cell r="DV50">
            <v>0</v>
          </cell>
          <cell r="DW50">
            <v>173807.58814870802</v>
          </cell>
          <cell r="DX50">
            <v>1281587.5576496345</v>
          </cell>
          <cell r="DY50">
            <v>0</v>
          </cell>
          <cell r="DZ50">
            <v>1281587.5576496345</v>
          </cell>
          <cell r="EA50">
            <v>1272368.4576496345</v>
          </cell>
          <cell r="EB50">
            <v>4284.0688809752</v>
          </cell>
          <cell r="EC50">
            <v>3750</v>
          </cell>
          <cell r="ED50">
            <v>0</v>
          </cell>
          <cell r="EE50">
            <v>1113750</v>
          </cell>
          <cell r="EF50">
            <v>0</v>
          </cell>
          <cell r="EG50">
            <v>1281587.5576496345</v>
          </cell>
          <cell r="EH50">
            <v>1284787.2277565713</v>
          </cell>
          <cell r="EI50">
            <v>3199.6701069367118</v>
          </cell>
          <cell r="EJ50">
            <v>1284787.2277565713</v>
          </cell>
        </row>
        <row r="51">
          <cell r="A51">
            <v>5252</v>
          </cell>
          <cell r="B51">
            <v>8815252</v>
          </cell>
          <cell r="C51">
            <v>1476</v>
          </cell>
          <cell r="D51" t="str">
            <v>GMPS1476</v>
          </cell>
          <cell r="E51" t="str">
            <v>Broomfield P</v>
          </cell>
          <cell r="F51" t="str">
            <v>P</v>
          </cell>
          <cell r="G51" t="str">
            <v>Y</v>
          </cell>
          <cell r="H51">
            <v>10004733</v>
          </cell>
          <cell r="I51" t="str">
            <v/>
          </cell>
          <cell r="J51"/>
          <cell r="K51">
            <v>5252</v>
          </cell>
          <cell r="L51">
            <v>115292</v>
          </cell>
          <cell r="M51">
            <v>15</v>
          </cell>
          <cell r="N51"/>
          <cell r="O51">
            <v>7</v>
          </cell>
          <cell r="P51">
            <v>0</v>
          </cell>
          <cell r="Q51">
            <v>0</v>
          </cell>
          <cell r="R51">
            <v>2</v>
          </cell>
          <cell r="S51">
            <v>68.75</v>
          </cell>
          <cell r="T51">
            <v>273</v>
          </cell>
          <cell r="U51">
            <v>341.75</v>
          </cell>
          <cell r="V51">
            <v>343.75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343.75</v>
          </cell>
          <cell r="AF51">
            <v>1052404.375</v>
          </cell>
          <cell r="AG51">
            <v>0</v>
          </cell>
          <cell r="AH51">
            <v>0</v>
          </cell>
          <cell r="AI51">
            <v>0</v>
          </cell>
          <cell r="AJ51">
            <v>1052404.375</v>
          </cell>
          <cell r="AK51">
            <v>51.614114114114066</v>
          </cell>
          <cell r="AL51">
            <v>22555.367867867844</v>
          </cell>
          <cell r="AM51">
            <v>0</v>
          </cell>
          <cell r="AN51">
            <v>0</v>
          </cell>
          <cell r="AO51">
            <v>22555.367867867844</v>
          </cell>
          <cell r="AP51">
            <v>304.40512048192778</v>
          </cell>
          <cell r="AQ51">
            <v>0</v>
          </cell>
          <cell r="AR51">
            <v>27.955572289156635</v>
          </cell>
          <cell r="AS51">
            <v>6663.4902108433762</v>
          </cell>
          <cell r="AT51">
            <v>1.0353915662650588</v>
          </cell>
          <cell r="AU51">
            <v>301.64062499999955</v>
          </cell>
          <cell r="AV51">
            <v>6.2123493975903585</v>
          </cell>
          <cell r="AW51">
            <v>2138.9118975903607</v>
          </cell>
          <cell r="AX51">
            <v>0</v>
          </cell>
          <cell r="AY51">
            <v>0</v>
          </cell>
          <cell r="AZ51">
            <v>4.1415662650602281</v>
          </cell>
          <cell r="BA51">
            <v>1974.3674698795121</v>
          </cell>
          <cell r="BB51">
            <v>0</v>
          </cell>
          <cell r="BC51">
            <v>0</v>
          </cell>
          <cell r="BD51">
            <v>11078.410203313248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11078.410203313248</v>
          </cell>
          <cell r="BU51">
            <v>33633.778071181092</v>
          </cell>
          <cell r="BV51">
            <v>0</v>
          </cell>
          <cell r="BW51">
            <v>33633.778071181092</v>
          </cell>
          <cell r="BX51">
            <v>93.045112781954785</v>
          </cell>
          <cell r="BY51">
            <v>44937.998120300705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44937.998120300705</v>
          </cell>
          <cell r="CM51">
            <v>7.5549450549450627</v>
          </cell>
          <cell r="CN51">
            <v>4275.2678571428614</v>
          </cell>
          <cell r="CO51">
            <v>0</v>
          </cell>
          <cell r="CP51">
            <v>0</v>
          </cell>
          <cell r="CQ51">
            <v>4275.2678571428614</v>
          </cell>
          <cell r="CR51">
            <v>1135251.4190486248</v>
          </cell>
          <cell r="CS51">
            <v>0</v>
          </cell>
          <cell r="CT51">
            <v>1135251.4190486248</v>
          </cell>
          <cell r="CU51">
            <v>145000</v>
          </cell>
          <cell r="CV51">
            <v>0</v>
          </cell>
          <cell r="CW51">
            <v>145000</v>
          </cell>
          <cell r="CX51">
            <v>1</v>
          </cell>
          <cell r="CY51">
            <v>0</v>
          </cell>
          <cell r="CZ51">
            <v>0</v>
          </cell>
          <cell r="DA51">
            <v>0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5028.6000000000004</v>
          </cell>
          <cell r="DH51">
            <v>5140.8</v>
          </cell>
          <cell r="DI51">
            <v>112.19999999999982</v>
          </cell>
          <cell r="DJ51">
            <v>0</v>
          </cell>
          <cell r="DK51">
            <v>5253</v>
          </cell>
          <cell r="DL51">
            <v>5253</v>
          </cell>
          <cell r="DM51">
            <v>0</v>
          </cell>
          <cell r="DN51">
            <v>0</v>
          </cell>
          <cell r="DO51">
            <v>0</v>
          </cell>
          <cell r="DP51">
            <v>0</v>
          </cell>
          <cell r="DQ51">
            <v>0</v>
          </cell>
          <cell r="DR51">
            <v>0</v>
          </cell>
          <cell r="DS51">
            <v>0</v>
          </cell>
          <cell r="DT51">
            <v>0</v>
          </cell>
          <cell r="DU51">
            <v>150253</v>
          </cell>
          <cell r="DV51">
            <v>0</v>
          </cell>
          <cell r="DW51">
            <v>150253</v>
          </cell>
          <cell r="DX51">
            <v>1285504.4190486248</v>
          </cell>
          <cell r="DY51">
            <v>0</v>
          </cell>
          <cell r="DZ51">
            <v>1285504.4190486248</v>
          </cell>
          <cell r="EA51">
            <v>1280251.4190486248</v>
          </cell>
          <cell r="EB51">
            <v>3724.3677645050902</v>
          </cell>
          <cell r="EC51">
            <v>3750</v>
          </cell>
          <cell r="ED51">
            <v>25.632235494909764</v>
          </cell>
          <cell r="EE51">
            <v>1289062.5</v>
          </cell>
          <cell r="EF51">
            <v>8811.0809513751883</v>
          </cell>
          <cell r="EG51">
            <v>1294315.5</v>
          </cell>
          <cell r="EH51">
            <v>1209728.2599620798</v>
          </cell>
          <cell r="EI51">
            <v>0</v>
          </cell>
          <cell r="EJ51">
            <v>1294315.5</v>
          </cell>
        </row>
        <row r="52">
          <cell r="A52">
            <v>2069</v>
          </cell>
          <cell r="B52">
            <v>8812069</v>
          </cell>
          <cell r="C52">
            <v>4856</v>
          </cell>
          <cell r="D52" t="str">
            <v>RB054856</v>
          </cell>
          <cell r="E52" t="str">
            <v>Broomgrove I, Wivenhoe</v>
          </cell>
          <cell r="F52" t="str">
            <v>P</v>
          </cell>
          <cell r="G52" t="str">
            <v/>
          </cell>
          <cell r="H52" t="str">
            <v/>
          </cell>
          <cell r="I52" t="str">
            <v/>
          </cell>
          <cell r="J52"/>
          <cell r="K52">
            <v>2069</v>
          </cell>
          <cell r="L52">
            <v>114756</v>
          </cell>
          <cell r="M52"/>
          <cell r="N52"/>
          <cell r="O52">
            <v>3</v>
          </cell>
          <cell r="P52">
            <v>0</v>
          </cell>
          <cell r="Q52">
            <v>0</v>
          </cell>
          <cell r="R52">
            <v>2</v>
          </cell>
          <cell r="S52">
            <v>51</v>
          </cell>
          <cell r="T52">
            <v>113</v>
          </cell>
          <cell r="U52">
            <v>164</v>
          </cell>
          <cell r="V52">
            <v>166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166</v>
          </cell>
          <cell r="AF52">
            <v>508215.64</v>
          </cell>
          <cell r="AG52">
            <v>0</v>
          </cell>
          <cell r="AH52">
            <v>0</v>
          </cell>
          <cell r="AI52">
            <v>0</v>
          </cell>
          <cell r="AJ52">
            <v>508215.64</v>
          </cell>
          <cell r="AK52">
            <v>20.243902439024367</v>
          </cell>
          <cell r="AL52">
            <v>8846.5853658536471</v>
          </cell>
          <cell r="AM52">
            <v>0</v>
          </cell>
          <cell r="AN52">
            <v>0</v>
          </cell>
          <cell r="AO52">
            <v>8846.5853658536471</v>
          </cell>
          <cell r="AP52">
            <v>153.85365853658539</v>
          </cell>
          <cell r="AQ52">
            <v>0</v>
          </cell>
          <cell r="AR52">
            <v>3.0365853658536635</v>
          </cell>
          <cell r="AS52">
            <v>723.80048780487925</v>
          </cell>
          <cell r="AT52">
            <v>3.0365853658536635</v>
          </cell>
          <cell r="AU52">
            <v>884.64841463414768</v>
          </cell>
          <cell r="AV52">
            <v>0</v>
          </cell>
          <cell r="AW52">
            <v>0</v>
          </cell>
          <cell r="AX52">
            <v>4.0487804878048745</v>
          </cell>
          <cell r="AY52">
            <v>1608.4590243902423</v>
          </cell>
          <cell r="AZ52">
            <v>1.0121951219512202</v>
          </cell>
          <cell r="BA52">
            <v>482.53365853658573</v>
          </cell>
          <cell r="BB52">
            <v>1.0121951219512202</v>
          </cell>
          <cell r="BC52">
            <v>804.21939024390292</v>
          </cell>
          <cell r="BD52">
            <v>4503.6609756097578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4503.6609756097578</v>
          </cell>
          <cell r="BU52">
            <v>13350.246341463404</v>
          </cell>
          <cell r="BV52">
            <v>0</v>
          </cell>
          <cell r="BW52">
            <v>13350.246341463404</v>
          </cell>
          <cell r="BX52">
            <v>45.68807339449539</v>
          </cell>
          <cell r="BY52">
            <v>22065.968807339439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22065.968807339439</v>
          </cell>
          <cell r="CM52">
            <v>5.8761061946902702</v>
          </cell>
          <cell r="CN52">
            <v>3325.229734513277</v>
          </cell>
          <cell r="CO52">
            <v>0</v>
          </cell>
          <cell r="CP52">
            <v>0</v>
          </cell>
          <cell r="CQ52">
            <v>3325.229734513277</v>
          </cell>
          <cell r="CR52">
            <v>546957.08488331619</v>
          </cell>
          <cell r="CS52">
            <v>0</v>
          </cell>
          <cell r="CT52">
            <v>546957.08488331619</v>
          </cell>
          <cell r="CU52">
            <v>145000</v>
          </cell>
          <cell r="CV52">
            <v>0</v>
          </cell>
          <cell r="CW52">
            <v>145000</v>
          </cell>
          <cell r="CX52">
            <v>1</v>
          </cell>
          <cell r="CY52">
            <v>0</v>
          </cell>
          <cell r="CZ52">
            <v>0</v>
          </cell>
          <cell r="DA52">
            <v>0</v>
          </cell>
          <cell r="DB52">
            <v>0</v>
          </cell>
          <cell r="DC52">
            <v>0</v>
          </cell>
          <cell r="DD52">
            <v>0</v>
          </cell>
          <cell r="DE52">
            <v>0</v>
          </cell>
          <cell r="DF52">
            <v>0</v>
          </cell>
          <cell r="DG52">
            <v>14283.42</v>
          </cell>
          <cell r="DH52">
            <v>14894.33</v>
          </cell>
          <cell r="DI52">
            <v>610.90999999999985</v>
          </cell>
          <cell r="DJ52">
            <v>0</v>
          </cell>
          <cell r="DK52">
            <v>15505.24</v>
          </cell>
          <cell r="DL52">
            <v>15505.24</v>
          </cell>
          <cell r="DM52">
            <v>0</v>
          </cell>
          <cell r="DN52">
            <v>0</v>
          </cell>
          <cell r="DO52">
            <v>0</v>
          </cell>
          <cell r="DP52">
            <v>0</v>
          </cell>
          <cell r="DQ52">
            <v>0</v>
          </cell>
          <cell r="DR52">
            <v>0</v>
          </cell>
          <cell r="DS52">
            <v>0</v>
          </cell>
          <cell r="DT52">
            <v>0</v>
          </cell>
          <cell r="DU52">
            <v>160505.24</v>
          </cell>
          <cell r="DV52">
            <v>0</v>
          </cell>
          <cell r="DW52">
            <v>160505.24</v>
          </cell>
          <cell r="DX52">
            <v>707462.32488331618</v>
          </cell>
          <cell r="DY52">
            <v>0</v>
          </cell>
          <cell r="DZ52">
            <v>707462.32488331618</v>
          </cell>
          <cell r="EA52">
            <v>691957.08488331619</v>
          </cell>
          <cell r="EB52">
            <v>4168.4161739958809</v>
          </cell>
          <cell r="EC52">
            <v>3750</v>
          </cell>
          <cell r="ED52">
            <v>0</v>
          </cell>
          <cell r="EE52">
            <v>622500</v>
          </cell>
          <cell r="EF52">
            <v>0</v>
          </cell>
          <cell r="EG52">
            <v>707462.32488331618</v>
          </cell>
          <cell r="EH52">
            <v>669940.88283720915</v>
          </cell>
          <cell r="EI52">
            <v>0</v>
          </cell>
          <cell r="EJ52">
            <v>707462.32488331618</v>
          </cell>
        </row>
        <row r="53">
          <cell r="A53">
            <v>2073</v>
          </cell>
          <cell r="B53">
            <v>8812073</v>
          </cell>
          <cell r="C53">
            <v>4854</v>
          </cell>
          <cell r="D53" t="str">
            <v>RB054854</v>
          </cell>
          <cell r="E53" t="str">
            <v>Broomgrove J, Wivenhoe</v>
          </cell>
          <cell r="F53" t="str">
            <v>P</v>
          </cell>
          <cell r="G53" t="str">
            <v/>
          </cell>
          <cell r="H53" t="str">
            <v/>
          </cell>
          <cell r="I53" t="str">
            <v/>
          </cell>
          <cell r="J53"/>
          <cell r="K53">
            <v>2073</v>
          </cell>
          <cell r="L53">
            <v>114759</v>
          </cell>
          <cell r="M53"/>
          <cell r="N53"/>
          <cell r="O53">
            <v>4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213</v>
          </cell>
          <cell r="U53">
            <v>213</v>
          </cell>
          <cell r="V53">
            <v>213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213</v>
          </cell>
          <cell r="AF53">
            <v>652108.02</v>
          </cell>
          <cell r="AG53">
            <v>0</v>
          </cell>
          <cell r="AH53">
            <v>0</v>
          </cell>
          <cell r="AI53">
            <v>0</v>
          </cell>
          <cell r="AJ53">
            <v>652108.02</v>
          </cell>
          <cell r="AK53">
            <v>17.000000000000007</v>
          </cell>
          <cell r="AL53">
            <v>7429.0000000000018</v>
          </cell>
          <cell r="AM53">
            <v>0</v>
          </cell>
          <cell r="AN53">
            <v>0</v>
          </cell>
          <cell r="AO53">
            <v>7429.0000000000018</v>
          </cell>
          <cell r="AP53">
            <v>202.90521327014218</v>
          </cell>
          <cell r="AQ53">
            <v>0</v>
          </cell>
          <cell r="AR53">
            <v>1.009478672985783</v>
          </cell>
          <cell r="AS53">
            <v>240.61933649289125</v>
          </cell>
          <cell r="AT53">
            <v>4.0379146919431319</v>
          </cell>
          <cell r="AU53">
            <v>1176.3656872037925</v>
          </cell>
          <cell r="AV53">
            <v>0</v>
          </cell>
          <cell r="AW53">
            <v>0</v>
          </cell>
          <cell r="AX53">
            <v>2.0189573459715637</v>
          </cell>
          <cell r="AY53">
            <v>802.07118483412307</v>
          </cell>
          <cell r="AZ53">
            <v>1.009478672985783</v>
          </cell>
          <cell r="BA53">
            <v>481.2386729857825</v>
          </cell>
          <cell r="BB53">
            <v>2.0189573459715637</v>
          </cell>
          <cell r="BC53">
            <v>1604.1221800947865</v>
          </cell>
          <cell r="BD53">
            <v>4304.4170616113761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4304.4170616113761</v>
          </cell>
          <cell r="BU53">
            <v>11733.417061611377</v>
          </cell>
          <cell r="BV53">
            <v>0</v>
          </cell>
          <cell r="BW53">
            <v>11733.417061611377</v>
          </cell>
          <cell r="BX53">
            <v>60.076923076923066</v>
          </cell>
          <cell r="BY53">
            <v>29015.351538461535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29015.351538461535</v>
          </cell>
          <cell r="CM53">
            <v>0.99999999999999933</v>
          </cell>
          <cell r="CN53">
            <v>565.88999999999965</v>
          </cell>
          <cell r="CO53">
            <v>0</v>
          </cell>
          <cell r="CP53">
            <v>0</v>
          </cell>
          <cell r="CQ53">
            <v>565.88999999999965</v>
          </cell>
          <cell r="CR53">
            <v>693422.67860007298</v>
          </cell>
          <cell r="CS53">
            <v>0</v>
          </cell>
          <cell r="CT53">
            <v>693422.67860007298</v>
          </cell>
          <cell r="CU53">
            <v>145000</v>
          </cell>
          <cell r="CV53">
            <v>0</v>
          </cell>
          <cell r="CW53">
            <v>145000</v>
          </cell>
          <cell r="CX53">
            <v>1</v>
          </cell>
          <cell r="CY53">
            <v>0</v>
          </cell>
          <cell r="CZ53">
            <v>0</v>
          </cell>
          <cell r="DA53">
            <v>0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15459.7</v>
          </cell>
          <cell r="DH53">
            <v>18978.330000000002</v>
          </cell>
          <cell r="DI53">
            <v>3518.630000000001</v>
          </cell>
          <cell r="DJ53">
            <v>0</v>
          </cell>
          <cell r="DK53">
            <v>22496.959999999999</v>
          </cell>
          <cell r="DL53">
            <v>22496.959999999999</v>
          </cell>
          <cell r="DM53">
            <v>0</v>
          </cell>
          <cell r="DN53">
            <v>0</v>
          </cell>
          <cell r="DO53">
            <v>0</v>
          </cell>
          <cell r="DP53">
            <v>0</v>
          </cell>
          <cell r="DQ53">
            <v>0</v>
          </cell>
          <cell r="DR53">
            <v>0</v>
          </cell>
          <cell r="DS53">
            <v>0</v>
          </cell>
          <cell r="DT53">
            <v>0</v>
          </cell>
          <cell r="DU53">
            <v>167496.95999999999</v>
          </cell>
          <cell r="DV53">
            <v>0</v>
          </cell>
          <cell r="DW53">
            <v>167496.95999999999</v>
          </cell>
          <cell r="DX53">
            <v>860919.63860007294</v>
          </cell>
          <cell r="DY53">
            <v>0</v>
          </cell>
          <cell r="DZ53">
            <v>860919.63860007294</v>
          </cell>
          <cell r="EA53">
            <v>838422.67860007298</v>
          </cell>
          <cell r="EB53">
            <v>3936.2567070425962</v>
          </cell>
          <cell r="EC53">
            <v>3750</v>
          </cell>
          <cell r="ED53">
            <v>0</v>
          </cell>
          <cell r="EE53">
            <v>798750</v>
          </cell>
          <cell r="EF53">
            <v>0</v>
          </cell>
          <cell r="EG53">
            <v>860919.63860007294</v>
          </cell>
          <cell r="EH53">
            <v>828296.88590044843</v>
          </cell>
          <cell r="EI53">
            <v>0</v>
          </cell>
          <cell r="EJ53">
            <v>860919.63860007294</v>
          </cell>
        </row>
        <row r="54">
          <cell r="A54">
            <v>2973</v>
          </cell>
          <cell r="B54">
            <v>8812973</v>
          </cell>
          <cell r="C54"/>
          <cell r="D54"/>
          <cell r="E54" t="str">
            <v>Buckhurst Hill P</v>
          </cell>
          <cell r="F54" t="str">
            <v>P</v>
          </cell>
          <cell r="G54"/>
          <cell r="H54"/>
          <cell r="I54" t="str">
            <v>Y</v>
          </cell>
          <cell r="J54"/>
          <cell r="K54">
            <v>2973</v>
          </cell>
          <cell r="L54">
            <v>115052</v>
          </cell>
          <cell r="M54"/>
          <cell r="N54"/>
          <cell r="O54">
            <v>7</v>
          </cell>
          <cell r="P54">
            <v>0</v>
          </cell>
          <cell r="Q54">
            <v>0</v>
          </cell>
          <cell r="R54">
            <v>0</v>
          </cell>
          <cell r="S54">
            <v>53</v>
          </cell>
          <cell r="T54">
            <v>339</v>
          </cell>
          <cell r="U54">
            <v>392</v>
          </cell>
          <cell r="V54">
            <v>392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392</v>
          </cell>
          <cell r="AF54">
            <v>1200123.68</v>
          </cell>
          <cell r="AG54">
            <v>0</v>
          </cell>
          <cell r="AH54">
            <v>0</v>
          </cell>
          <cell r="AI54">
            <v>0</v>
          </cell>
          <cell r="AJ54">
            <v>1200123.68</v>
          </cell>
          <cell r="AK54">
            <v>9.0000000000000053</v>
          </cell>
          <cell r="AL54">
            <v>3933.0000000000018</v>
          </cell>
          <cell r="AM54">
            <v>0</v>
          </cell>
          <cell r="AN54">
            <v>0</v>
          </cell>
          <cell r="AO54">
            <v>3933.0000000000018</v>
          </cell>
          <cell r="AP54">
            <v>370.9462915601024</v>
          </cell>
          <cell r="AQ54">
            <v>0</v>
          </cell>
          <cell r="AR54">
            <v>4.0102301790281363</v>
          </cell>
          <cell r="AS54">
            <v>955.87846547314666</v>
          </cell>
          <cell r="AT54">
            <v>11.028132992327354</v>
          </cell>
          <cell r="AU54">
            <v>3212.825984654728</v>
          </cell>
          <cell r="AV54">
            <v>2.0051150895140681</v>
          </cell>
          <cell r="AW54">
            <v>690.36112531969366</v>
          </cell>
          <cell r="AX54">
            <v>4.0102301790281363</v>
          </cell>
          <cell r="AY54">
            <v>1593.1441432225076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6452.2097186700757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6452.2097186700757</v>
          </cell>
          <cell r="BU54">
            <v>10385.209718670078</v>
          </cell>
          <cell r="BV54">
            <v>0</v>
          </cell>
          <cell r="BW54">
            <v>10385.209718670078</v>
          </cell>
          <cell r="BX54">
            <v>108.55384615384618</v>
          </cell>
          <cell r="BY54">
            <v>52428.251076923094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52428.251076923094</v>
          </cell>
          <cell r="CM54">
            <v>10.407079646017706</v>
          </cell>
          <cell r="CN54">
            <v>5889.2623008849596</v>
          </cell>
          <cell r="CO54">
            <v>0</v>
          </cell>
          <cell r="CP54">
            <v>0</v>
          </cell>
          <cell r="CQ54">
            <v>5889.2623008849596</v>
          </cell>
          <cell r="CR54">
            <v>1268826.403096478</v>
          </cell>
          <cell r="CS54">
            <v>0</v>
          </cell>
          <cell r="CT54">
            <v>1268826.403096478</v>
          </cell>
          <cell r="CU54">
            <v>145000</v>
          </cell>
          <cell r="CV54">
            <v>0</v>
          </cell>
          <cell r="CW54">
            <v>145000</v>
          </cell>
          <cell r="CX54">
            <v>1.0156360164</v>
          </cell>
          <cell r="CY54">
            <v>22106.612825569551</v>
          </cell>
          <cell r="CZ54">
            <v>0</v>
          </cell>
          <cell r="DA54">
            <v>22106.612825569551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40008.5</v>
          </cell>
          <cell r="DH54">
            <v>9021.6</v>
          </cell>
          <cell r="DI54">
            <v>-30986.9</v>
          </cell>
          <cell r="DJ54">
            <v>721</v>
          </cell>
          <cell r="DK54">
            <v>-21244.3</v>
          </cell>
          <cell r="DL54">
            <v>-21244.3</v>
          </cell>
          <cell r="DM54">
            <v>0</v>
          </cell>
          <cell r="DN54">
            <v>0</v>
          </cell>
          <cell r="DO54">
            <v>0</v>
          </cell>
          <cell r="DP54">
            <v>0</v>
          </cell>
          <cell r="DQ54">
            <v>0</v>
          </cell>
          <cell r="DR54">
            <v>0</v>
          </cell>
          <cell r="DS54">
            <v>0</v>
          </cell>
          <cell r="DT54">
            <v>0</v>
          </cell>
          <cell r="DU54">
            <v>145862.31282556956</v>
          </cell>
          <cell r="DV54">
            <v>0</v>
          </cell>
          <cell r="DW54">
            <v>145862.31282556956</v>
          </cell>
          <cell r="DX54">
            <v>1414688.7159220476</v>
          </cell>
          <cell r="DY54">
            <v>0</v>
          </cell>
          <cell r="DZ54">
            <v>1414688.7159220476</v>
          </cell>
          <cell r="EA54">
            <v>1435933.0159220474</v>
          </cell>
          <cell r="EB54">
            <v>3663.0944283725698</v>
          </cell>
          <cell r="EC54">
            <v>3750</v>
          </cell>
          <cell r="ED54">
            <v>86.905571627430163</v>
          </cell>
          <cell r="EE54">
            <v>1470000</v>
          </cell>
          <cell r="EF54">
            <v>34066.984077952569</v>
          </cell>
          <cell r="EG54">
            <v>1448755.7000000002</v>
          </cell>
          <cell r="EH54">
            <v>1345885.300776005</v>
          </cell>
          <cell r="EI54">
            <v>0</v>
          </cell>
          <cell r="EJ54">
            <v>1448755.7000000002</v>
          </cell>
        </row>
        <row r="55">
          <cell r="A55">
            <v>3008</v>
          </cell>
          <cell r="B55">
            <v>8813008</v>
          </cell>
          <cell r="C55">
            <v>1496</v>
          </cell>
          <cell r="D55" t="str">
            <v>RB051496</v>
          </cell>
          <cell r="E55" t="str">
            <v>Bulmer St Andrew's CE (V/C) P</v>
          </cell>
          <cell r="F55" t="str">
            <v>P</v>
          </cell>
          <cell r="G55" t="str">
            <v>Y</v>
          </cell>
          <cell r="H55">
            <v>10032409</v>
          </cell>
          <cell r="I55" t="str">
            <v/>
          </cell>
          <cell r="J55"/>
          <cell r="K55">
            <v>3008</v>
          </cell>
          <cell r="L55">
            <v>115067</v>
          </cell>
          <cell r="M55"/>
          <cell r="N55"/>
          <cell r="O55">
            <v>7</v>
          </cell>
          <cell r="P55">
            <v>0</v>
          </cell>
          <cell r="Q55">
            <v>0</v>
          </cell>
          <cell r="R55">
            <v>0</v>
          </cell>
          <cell r="S55">
            <v>10</v>
          </cell>
          <cell r="T55">
            <v>45</v>
          </cell>
          <cell r="U55">
            <v>55</v>
          </cell>
          <cell r="V55">
            <v>55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55</v>
          </cell>
          <cell r="AF55">
            <v>168384.7</v>
          </cell>
          <cell r="AG55">
            <v>0</v>
          </cell>
          <cell r="AH55">
            <v>0</v>
          </cell>
          <cell r="AI55">
            <v>0</v>
          </cell>
          <cell r="AJ55">
            <v>168384.7</v>
          </cell>
          <cell r="AK55">
            <v>3.9999999999999982</v>
          </cell>
          <cell r="AL55">
            <v>1747.9999999999991</v>
          </cell>
          <cell r="AM55">
            <v>0</v>
          </cell>
          <cell r="AN55">
            <v>0</v>
          </cell>
          <cell r="AO55">
            <v>1747.9999999999991</v>
          </cell>
          <cell r="AP55">
            <v>43.796296296296276</v>
          </cell>
          <cell r="AQ55">
            <v>0</v>
          </cell>
          <cell r="AR55">
            <v>9.1666666666666838</v>
          </cell>
          <cell r="AS55">
            <v>2184.9666666666708</v>
          </cell>
          <cell r="AT55">
            <v>2.037037037037035</v>
          </cell>
          <cell r="AU55">
            <v>593.44999999999936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2778.4166666666702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2778.4166666666702</v>
          </cell>
          <cell r="BU55">
            <v>4526.4166666666697</v>
          </cell>
          <cell r="BV55">
            <v>0</v>
          </cell>
          <cell r="BW55">
            <v>4526.4166666666697</v>
          </cell>
          <cell r="BX55">
            <v>13.444444444444422</v>
          </cell>
          <cell r="BY55">
            <v>6493.2633333333224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6493.2633333333224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R55">
            <v>179404.38</v>
          </cell>
          <cell r="CS55">
            <v>0</v>
          </cell>
          <cell r="CT55">
            <v>179404.38</v>
          </cell>
          <cell r="CU55">
            <v>145000</v>
          </cell>
          <cell r="CV55">
            <v>0</v>
          </cell>
          <cell r="CW55">
            <v>145000</v>
          </cell>
          <cell r="CX55">
            <v>1</v>
          </cell>
          <cell r="CY55">
            <v>0</v>
          </cell>
          <cell r="CZ55">
            <v>0</v>
          </cell>
          <cell r="DA55">
            <v>0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8491.2999999999993</v>
          </cell>
          <cell r="DH55">
            <v>8491.2999999999993</v>
          </cell>
          <cell r="DI55">
            <v>0</v>
          </cell>
          <cell r="DJ55">
            <v>0</v>
          </cell>
          <cell r="DK55">
            <v>8491.2999999999993</v>
          </cell>
          <cell r="DL55">
            <v>8491.2999999999993</v>
          </cell>
          <cell r="DM55">
            <v>0</v>
          </cell>
          <cell r="DN55">
            <v>0</v>
          </cell>
          <cell r="DO55">
            <v>0</v>
          </cell>
          <cell r="DP55">
            <v>0</v>
          </cell>
          <cell r="DQ55">
            <v>0</v>
          </cell>
          <cell r="DR55">
            <v>0</v>
          </cell>
          <cell r="DS55">
            <v>0</v>
          </cell>
          <cell r="DT55">
            <v>0</v>
          </cell>
          <cell r="DU55">
            <v>153491.29999999999</v>
          </cell>
          <cell r="DV55">
            <v>0</v>
          </cell>
          <cell r="DW55">
            <v>153491.29999999999</v>
          </cell>
          <cell r="DX55">
            <v>332895.68</v>
          </cell>
          <cell r="DY55">
            <v>0</v>
          </cell>
          <cell r="DZ55">
            <v>332895.68</v>
          </cell>
          <cell r="EA55">
            <v>324404.38</v>
          </cell>
          <cell r="EB55">
            <v>5898.2614545454544</v>
          </cell>
          <cell r="EC55">
            <v>3750</v>
          </cell>
          <cell r="ED55">
            <v>0</v>
          </cell>
          <cell r="EE55">
            <v>206250</v>
          </cell>
          <cell r="EF55">
            <v>0</v>
          </cell>
          <cell r="EG55">
            <v>332895.68</v>
          </cell>
          <cell r="EH55">
            <v>334699.59459183674</v>
          </cell>
          <cell r="EI55">
            <v>1803.9145918367431</v>
          </cell>
          <cell r="EJ55">
            <v>334699.59459183674</v>
          </cell>
        </row>
        <row r="56">
          <cell r="A56">
            <v>2310</v>
          </cell>
          <cell r="B56">
            <v>8812310</v>
          </cell>
          <cell r="C56">
            <v>1504</v>
          </cell>
          <cell r="D56" t="str">
            <v>RB051504</v>
          </cell>
          <cell r="E56" t="str">
            <v>Burnham-on-Crouch P</v>
          </cell>
          <cell r="F56" t="str">
            <v>P</v>
          </cell>
          <cell r="G56" t="str">
            <v>Y</v>
          </cell>
          <cell r="H56">
            <v>10004918</v>
          </cell>
          <cell r="I56" t="str">
            <v/>
          </cell>
          <cell r="J56"/>
          <cell r="K56">
            <v>2310</v>
          </cell>
          <cell r="L56">
            <v>114821</v>
          </cell>
          <cell r="M56"/>
          <cell r="N56"/>
          <cell r="O56">
            <v>7</v>
          </cell>
          <cell r="P56">
            <v>0</v>
          </cell>
          <cell r="Q56">
            <v>0</v>
          </cell>
          <cell r="R56">
            <v>0</v>
          </cell>
          <cell r="S56">
            <v>60</v>
          </cell>
          <cell r="T56">
            <v>358</v>
          </cell>
          <cell r="U56">
            <v>418</v>
          </cell>
          <cell r="V56">
            <v>418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418</v>
          </cell>
          <cell r="AF56">
            <v>1279723.72</v>
          </cell>
          <cell r="AG56">
            <v>0</v>
          </cell>
          <cell r="AH56">
            <v>0</v>
          </cell>
          <cell r="AI56">
            <v>0</v>
          </cell>
          <cell r="AJ56">
            <v>1279723.72</v>
          </cell>
          <cell r="AK56">
            <v>56.000000000000121</v>
          </cell>
          <cell r="AL56">
            <v>24472.000000000051</v>
          </cell>
          <cell r="AM56">
            <v>0</v>
          </cell>
          <cell r="AN56">
            <v>0</v>
          </cell>
          <cell r="AO56">
            <v>24472.000000000051</v>
          </cell>
          <cell r="AP56">
            <v>263.6306954436451</v>
          </cell>
          <cell r="AQ56">
            <v>0</v>
          </cell>
          <cell r="AR56">
            <v>154.36930455635488</v>
          </cell>
          <cell r="AS56">
            <v>36795.467434052749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36795.467434052749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36795.467434052749</v>
          </cell>
          <cell r="BU56">
            <v>61267.4674340528</v>
          </cell>
          <cell r="BV56">
            <v>0</v>
          </cell>
          <cell r="BW56">
            <v>61267.4674340528</v>
          </cell>
          <cell r="BX56">
            <v>95.270655270655311</v>
          </cell>
          <cell r="BY56">
            <v>46012.8683760684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46012.8683760684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R56">
            <v>1387004.0558101211</v>
          </cell>
          <cell r="CS56">
            <v>0</v>
          </cell>
          <cell r="CT56">
            <v>1387004.0558101211</v>
          </cell>
          <cell r="CU56">
            <v>145000</v>
          </cell>
          <cell r="CV56">
            <v>0</v>
          </cell>
          <cell r="CW56">
            <v>145000</v>
          </cell>
          <cell r="CX56">
            <v>1</v>
          </cell>
          <cell r="CY56">
            <v>0</v>
          </cell>
          <cell r="CZ56">
            <v>0</v>
          </cell>
          <cell r="DA56">
            <v>0</v>
          </cell>
          <cell r="DB56">
            <v>0</v>
          </cell>
          <cell r="DC56">
            <v>0</v>
          </cell>
          <cell r="DD56">
            <v>0</v>
          </cell>
          <cell r="DE56">
            <v>0</v>
          </cell>
          <cell r="DF56">
            <v>0</v>
          </cell>
          <cell r="DG56">
            <v>37468</v>
          </cell>
          <cell r="DH56">
            <v>38304</v>
          </cell>
          <cell r="DI56">
            <v>836</v>
          </cell>
          <cell r="DJ56">
            <v>0</v>
          </cell>
          <cell r="DK56">
            <v>39140</v>
          </cell>
          <cell r="DL56">
            <v>39140</v>
          </cell>
          <cell r="DM56">
            <v>0</v>
          </cell>
          <cell r="DN56">
            <v>0</v>
          </cell>
          <cell r="DO56">
            <v>0</v>
          </cell>
          <cell r="DP56">
            <v>0</v>
          </cell>
          <cell r="DQ56">
            <v>0</v>
          </cell>
          <cell r="DR56">
            <v>0</v>
          </cell>
          <cell r="DS56">
            <v>0</v>
          </cell>
          <cell r="DT56">
            <v>0</v>
          </cell>
          <cell r="DU56">
            <v>184140</v>
          </cell>
          <cell r="DV56">
            <v>0</v>
          </cell>
          <cell r="DW56">
            <v>184140</v>
          </cell>
          <cell r="DX56">
            <v>1571144.0558101211</v>
          </cell>
          <cell r="DY56">
            <v>0</v>
          </cell>
          <cell r="DZ56">
            <v>1571144.0558101211</v>
          </cell>
          <cell r="EA56">
            <v>1532004.0558101211</v>
          </cell>
          <cell r="EB56">
            <v>3665.081473229955</v>
          </cell>
          <cell r="EC56">
            <v>3750</v>
          </cell>
          <cell r="ED56">
            <v>84.918526770044991</v>
          </cell>
          <cell r="EE56">
            <v>1567500</v>
          </cell>
          <cell r="EF56">
            <v>35495.944189878879</v>
          </cell>
          <cell r="EG56">
            <v>1606640</v>
          </cell>
          <cell r="EH56">
            <v>1499358.4784503633</v>
          </cell>
          <cell r="EI56">
            <v>0</v>
          </cell>
          <cell r="EJ56">
            <v>1606640</v>
          </cell>
        </row>
        <row r="57">
          <cell r="A57">
            <v>2085</v>
          </cell>
          <cell r="B57">
            <v>8812085</v>
          </cell>
          <cell r="C57"/>
          <cell r="D57"/>
          <cell r="E57" t="str">
            <v>Burrsville Cmty I, Clacton</v>
          </cell>
          <cell r="F57" t="str">
            <v>P</v>
          </cell>
          <cell r="G57"/>
          <cell r="H57"/>
          <cell r="I57" t="str">
            <v>Y</v>
          </cell>
          <cell r="J57"/>
          <cell r="K57">
            <v>2085</v>
          </cell>
          <cell r="L57">
            <v>139808</v>
          </cell>
          <cell r="M57"/>
          <cell r="N57"/>
          <cell r="O57">
            <v>3</v>
          </cell>
          <cell r="P57">
            <v>0</v>
          </cell>
          <cell r="Q57">
            <v>0</v>
          </cell>
          <cell r="R57">
            <v>0</v>
          </cell>
          <cell r="S57">
            <v>60</v>
          </cell>
          <cell r="T57">
            <v>120</v>
          </cell>
          <cell r="U57">
            <v>180</v>
          </cell>
          <cell r="V57">
            <v>180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180</v>
          </cell>
          <cell r="AF57">
            <v>551077.19999999995</v>
          </cell>
          <cell r="AG57">
            <v>0</v>
          </cell>
          <cell r="AH57">
            <v>0</v>
          </cell>
          <cell r="AI57">
            <v>0</v>
          </cell>
          <cell r="AJ57">
            <v>551077.19999999995</v>
          </cell>
          <cell r="AK57">
            <v>46.000000000000078</v>
          </cell>
          <cell r="AL57">
            <v>20102.000000000033</v>
          </cell>
          <cell r="AM57">
            <v>0</v>
          </cell>
          <cell r="AN57">
            <v>0</v>
          </cell>
          <cell r="AO57">
            <v>20102.000000000033</v>
          </cell>
          <cell r="AP57">
            <v>6.033519553072626</v>
          </cell>
          <cell r="AQ57">
            <v>0</v>
          </cell>
          <cell r="AR57">
            <v>58.3240223463687</v>
          </cell>
          <cell r="AS57">
            <v>13902.113966480445</v>
          </cell>
          <cell r="AT57">
            <v>27.150837988826883</v>
          </cell>
          <cell r="AU57">
            <v>7909.8536312849355</v>
          </cell>
          <cell r="AV57">
            <v>23.128491620111763</v>
          </cell>
          <cell r="AW57">
            <v>7963.1396648044802</v>
          </cell>
          <cell r="AX57">
            <v>28.156424581005663</v>
          </cell>
          <cell r="AY57">
            <v>11185.702793296119</v>
          </cell>
          <cell r="AZ57">
            <v>32.178770949720601</v>
          </cell>
          <cell r="BA57">
            <v>15340.263687150806</v>
          </cell>
          <cell r="BB57">
            <v>5.0279329608938461</v>
          </cell>
          <cell r="BC57">
            <v>3994.8435754189873</v>
          </cell>
          <cell r="BD57">
            <v>60295.917318435771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60295.917318435771</v>
          </cell>
          <cell r="BU57">
            <v>80397.917318435808</v>
          </cell>
          <cell r="BV57">
            <v>0</v>
          </cell>
          <cell r="BW57">
            <v>80397.917318435808</v>
          </cell>
          <cell r="BX57">
            <v>49.915966386554643</v>
          </cell>
          <cell r="BY57">
            <v>24107.914285714298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24107.914285714298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655583.03160414996</v>
          </cell>
          <cell r="CS57">
            <v>0</v>
          </cell>
          <cell r="CT57">
            <v>655583.03160414996</v>
          </cell>
          <cell r="CU57">
            <v>145000</v>
          </cell>
          <cell r="CV57">
            <v>0</v>
          </cell>
          <cell r="CW57">
            <v>145000</v>
          </cell>
          <cell r="CX57">
            <v>1</v>
          </cell>
          <cell r="CY57">
            <v>0</v>
          </cell>
          <cell r="CZ57">
            <v>0</v>
          </cell>
          <cell r="DA57">
            <v>0</v>
          </cell>
          <cell r="DB57">
            <v>0</v>
          </cell>
          <cell r="DC57">
            <v>0</v>
          </cell>
          <cell r="DD57">
            <v>0</v>
          </cell>
          <cell r="DE57">
            <v>0</v>
          </cell>
          <cell r="DF57">
            <v>0</v>
          </cell>
          <cell r="DG57">
            <v>3458.9540000000002</v>
          </cell>
          <cell r="DH57">
            <v>3458.9540000000002</v>
          </cell>
          <cell r="DI57">
            <v>0</v>
          </cell>
          <cell r="DJ57">
            <v>0</v>
          </cell>
          <cell r="DK57">
            <v>3458.95</v>
          </cell>
          <cell r="DL57">
            <v>3458.95</v>
          </cell>
          <cell r="DM57">
            <v>0</v>
          </cell>
          <cell r="DN57">
            <v>0</v>
          </cell>
          <cell r="DO57">
            <v>0</v>
          </cell>
          <cell r="DP57">
            <v>0</v>
          </cell>
          <cell r="DQ57">
            <v>0</v>
          </cell>
          <cell r="DR57">
            <v>0</v>
          </cell>
          <cell r="DS57">
            <v>0</v>
          </cell>
          <cell r="DT57">
            <v>0</v>
          </cell>
          <cell r="DU57">
            <v>148458.95000000001</v>
          </cell>
          <cell r="DV57">
            <v>0</v>
          </cell>
          <cell r="DW57">
            <v>148458.95000000001</v>
          </cell>
          <cell r="DX57">
            <v>804041.98160415003</v>
          </cell>
          <cell r="DY57">
            <v>0</v>
          </cell>
          <cell r="DZ57">
            <v>804041.98160415003</v>
          </cell>
          <cell r="EA57">
            <v>800583.03160414996</v>
          </cell>
          <cell r="EB57">
            <v>4447.683508911944</v>
          </cell>
          <cell r="EC57">
            <v>3750</v>
          </cell>
          <cell r="ED57">
            <v>0</v>
          </cell>
          <cell r="EE57">
            <v>675000</v>
          </cell>
          <cell r="EF57">
            <v>0</v>
          </cell>
          <cell r="EG57">
            <v>804041.98160415003</v>
          </cell>
          <cell r="EH57">
            <v>776656.28208695655</v>
          </cell>
          <cell r="EI57">
            <v>0</v>
          </cell>
          <cell r="EJ57">
            <v>804041.98160415003</v>
          </cell>
        </row>
        <row r="58">
          <cell r="A58">
            <v>5236</v>
          </cell>
          <cell r="B58">
            <v>8815236</v>
          </cell>
          <cell r="C58">
            <v>1254</v>
          </cell>
          <cell r="D58" t="str">
            <v>GMPS1254</v>
          </cell>
          <cell r="E58" t="str">
            <v>Buttsbury I, Billericay</v>
          </cell>
          <cell r="F58" t="str">
            <v>P</v>
          </cell>
          <cell r="G58" t="str">
            <v>Y</v>
          </cell>
          <cell r="H58">
            <v>10005089</v>
          </cell>
          <cell r="I58" t="str">
            <v/>
          </cell>
          <cell r="J58"/>
          <cell r="K58">
            <v>5236</v>
          </cell>
          <cell r="L58">
            <v>115276</v>
          </cell>
          <cell r="M58"/>
          <cell r="N58"/>
          <cell r="O58">
            <v>3</v>
          </cell>
          <cell r="P58">
            <v>0</v>
          </cell>
          <cell r="Q58">
            <v>0</v>
          </cell>
          <cell r="R58">
            <v>1</v>
          </cell>
          <cell r="S58">
            <v>117</v>
          </cell>
          <cell r="T58">
            <v>243</v>
          </cell>
          <cell r="U58">
            <v>360</v>
          </cell>
          <cell r="V58">
            <v>361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361</v>
          </cell>
          <cell r="AF58">
            <v>1105215.94</v>
          </cell>
          <cell r="AG58">
            <v>0</v>
          </cell>
          <cell r="AH58">
            <v>0</v>
          </cell>
          <cell r="AI58">
            <v>0</v>
          </cell>
          <cell r="AJ58">
            <v>1105215.94</v>
          </cell>
          <cell r="AK58">
            <v>7.0194444444444279</v>
          </cell>
          <cell r="AL58">
            <v>3067.4972222222145</v>
          </cell>
          <cell r="AM58">
            <v>0</v>
          </cell>
          <cell r="AN58">
            <v>0</v>
          </cell>
          <cell r="AO58">
            <v>3067.4972222222145</v>
          </cell>
          <cell r="AP58">
            <v>348.96666666666681</v>
          </cell>
          <cell r="AQ58">
            <v>0</v>
          </cell>
          <cell r="AR58">
            <v>3.008333333333332</v>
          </cell>
          <cell r="AS58">
            <v>717.06633333333309</v>
          </cell>
          <cell r="AT58">
            <v>5.0138888888888928</v>
          </cell>
          <cell r="AU58">
            <v>1460.6962500000011</v>
          </cell>
          <cell r="AV58">
            <v>0</v>
          </cell>
          <cell r="AW58">
            <v>0</v>
          </cell>
          <cell r="AX58">
            <v>3.008333333333332</v>
          </cell>
          <cell r="AY58">
            <v>1195.1205833333327</v>
          </cell>
          <cell r="AZ58">
            <v>1.0027777777777787</v>
          </cell>
          <cell r="BA58">
            <v>478.04422222222269</v>
          </cell>
          <cell r="BB58">
            <v>0</v>
          </cell>
          <cell r="BC58">
            <v>0</v>
          </cell>
          <cell r="BD58">
            <v>3850.9273888888893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3850.9273888888893</v>
          </cell>
          <cell r="BU58">
            <v>6918.4246111111042</v>
          </cell>
          <cell r="BV58">
            <v>0</v>
          </cell>
          <cell r="BW58">
            <v>6918.4246111111042</v>
          </cell>
          <cell r="BX58">
            <v>87.650205761316869</v>
          </cell>
          <cell r="BY58">
            <v>42332.419876543208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42332.419876543208</v>
          </cell>
          <cell r="CM58">
            <v>8.913580246913595</v>
          </cell>
          <cell r="CN58">
            <v>5044.1059259259346</v>
          </cell>
          <cell r="CO58">
            <v>0</v>
          </cell>
          <cell r="CP58">
            <v>0</v>
          </cell>
          <cell r="CQ58">
            <v>5044.1059259259346</v>
          </cell>
          <cell r="CR58">
            <v>1159510.89041358</v>
          </cell>
          <cell r="CS58">
            <v>0</v>
          </cell>
          <cell r="CT58">
            <v>1159510.89041358</v>
          </cell>
          <cell r="CU58">
            <v>145000</v>
          </cell>
          <cell r="CV58">
            <v>0</v>
          </cell>
          <cell r="CW58">
            <v>145000</v>
          </cell>
          <cell r="CX58">
            <v>1.0156360164</v>
          </cell>
          <cell r="CY58">
            <v>20397.353676485349</v>
          </cell>
          <cell r="CZ58">
            <v>0</v>
          </cell>
          <cell r="DA58">
            <v>20397.353676485349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</v>
          </cell>
          <cell r="DG58">
            <v>4257.29</v>
          </cell>
          <cell r="DH58">
            <v>4788</v>
          </cell>
          <cell r="DI58">
            <v>530.71</v>
          </cell>
          <cell r="DJ58">
            <v>0</v>
          </cell>
          <cell r="DK58">
            <v>5318.71</v>
          </cell>
          <cell r="DL58">
            <v>5318.71</v>
          </cell>
          <cell r="DM58">
            <v>0</v>
          </cell>
          <cell r="DN58">
            <v>0</v>
          </cell>
          <cell r="DO58">
            <v>0</v>
          </cell>
          <cell r="DP58">
            <v>0</v>
          </cell>
          <cell r="DQ58">
            <v>0</v>
          </cell>
          <cell r="DR58">
            <v>0</v>
          </cell>
          <cell r="DS58">
            <v>0</v>
          </cell>
          <cell r="DT58">
            <v>0</v>
          </cell>
          <cell r="DU58">
            <v>170716.06367648536</v>
          </cell>
          <cell r="DV58">
            <v>0</v>
          </cell>
          <cell r="DW58">
            <v>170716.06367648536</v>
          </cell>
          <cell r="DX58">
            <v>1330226.9540900653</v>
          </cell>
          <cell r="DY58">
            <v>0</v>
          </cell>
          <cell r="DZ58">
            <v>1330226.9540900653</v>
          </cell>
          <cell r="EA58">
            <v>1324908.2440900654</v>
          </cell>
          <cell r="EB58">
            <v>3670.1059393076603</v>
          </cell>
          <cell r="EC58">
            <v>3750</v>
          </cell>
          <cell r="ED58">
            <v>79.894060692339735</v>
          </cell>
          <cell r="EE58">
            <v>1353750</v>
          </cell>
          <cell r="EF58">
            <v>28841.75590993464</v>
          </cell>
          <cell r="EG58">
            <v>1359068.71</v>
          </cell>
          <cell r="EH58">
            <v>1261797.5758779999</v>
          </cell>
          <cell r="EI58">
            <v>0</v>
          </cell>
          <cell r="EJ58">
            <v>1359068.71</v>
          </cell>
        </row>
        <row r="59">
          <cell r="A59">
            <v>5238</v>
          </cell>
          <cell r="B59">
            <v>8815238</v>
          </cell>
          <cell r="C59"/>
          <cell r="D59"/>
          <cell r="E59" t="str">
            <v>Buttsbury J, The, Billericay</v>
          </cell>
          <cell r="F59" t="str">
            <v>P</v>
          </cell>
          <cell r="G59"/>
          <cell r="H59"/>
          <cell r="I59" t="str">
            <v>Y</v>
          </cell>
          <cell r="J59"/>
          <cell r="K59">
            <v>5238</v>
          </cell>
          <cell r="L59">
            <v>136734</v>
          </cell>
          <cell r="M59"/>
          <cell r="N59"/>
          <cell r="O59">
            <v>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498</v>
          </cell>
          <cell r="U59">
            <v>498</v>
          </cell>
          <cell r="V59">
            <v>498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498</v>
          </cell>
          <cell r="AF59">
            <v>1524646.92</v>
          </cell>
          <cell r="AG59">
            <v>0</v>
          </cell>
          <cell r="AH59">
            <v>0</v>
          </cell>
          <cell r="AI59">
            <v>0</v>
          </cell>
          <cell r="AJ59">
            <v>1524646.92</v>
          </cell>
          <cell r="AK59">
            <v>5.9999999999999813</v>
          </cell>
          <cell r="AL59">
            <v>2621.9999999999914</v>
          </cell>
          <cell r="AM59">
            <v>0</v>
          </cell>
          <cell r="AN59">
            <v>0</v>
          </cell>
          <cell r="AO59">
            <v>2621.9999999999914</v>
          </cell>
          <cell r="AP59">
            <v>482.96981891348071</v>
          </cell>
          <cell r="AQ59">
            <v>0</v>
          </cell>
          <cell r="AR59">
            <v>1.0020120724346098</v>
          </cell>
          <cell r="AS59">
            <v>238.83959758551359</v>
          </cell>
          <cell r="AT59">
            <v>12.024144869215267</v>
          </cell>
          <cell r="AU59">
            <v>3502.9941247484835</v>
          </cell>
          <cell r="AV59">
            <v>1.0020120724346098</v>
          </cell>
          <cell r="AW59">
            <v>344.99275653923615</v>
          </cell>
          <cell r="AX59">
            <v>1.0020120724346098</v>
          </cell>
          <cell r="AY59">
            <v>398.0693360160974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4484.8958148893307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4484.8958148893307</v>
          </cell>
          <cell r="BU59">
            <v>7106.8958148893216</v>
          </cell>
          <cell r="BV59">
            <v>0</v>
          </cell>
          <cell r="BW59">
            <v>7106.8958148893216</v>
          </cell>
          <cell r="BX59">
            <v>123.7393075356417</v>
          </cell>
          <cell r="BY59">
            <v>59762.373360488877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59762.373360488877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R59">
            <v>1591516.1891753781</v>
          </cell>
          <cell r="CS59">
            <v>0</v>
          </cell>
          <cell r="CT59">
            <v>1591516.1891753781</v>
          </cell>
          <cell r="CU59">
            <v>145000</v>
          </cell>
          <cell r="CV59">
            <v>0</v>
          </cell>
          <cell r="CW59">
            <v>145000</v>
          </cell>
          <cell r="CX59">
            <v>1.0156360164</v>
          </cell>
          <cell r="CY59">
            <v>27152.195612811727</v>
          </cell>
          <cell r="CZ59">
            <v>0</v>
          </cell>
          <cell r="DA59">
            <v>27152.195612811727</v>
          </cell>
          <cell r="DB59">
            <v>0</v>
          </cell>
          <cell r="DC59">
            <v>0</v>
          </cell>
          <cell r="DD59">
            <v>0</v>
          </cell>
          <cell r="DE59">
            <v>0</v>
          </cell>
          <cell r="DF59">
            <v>0</v>
          </cell>
          <cell r="DG59">
            <v>6668.3519999999999</v>
          </cell>
          <cell r="DH59">
            <v>6668.3519999999999</v>
          </cell>
          <cell r="DI59">
            <v>0</v>
          </cell>
          <cell r="DJ59">
            <v>0</v>
          </cell>
          <cell r="DK59">
            <v>6668.35</v>
          </cell>
          <cell r="DL59">
            <v>6668.35</v>
          </cell>
          <cell r="DM59">
            <v>0</v>
          </cell>
          <cell r="DN59">
            <v>0</v>
          </cell>
          <cell r="DO59">
            <v>0</v>
          </cell>
          <cell r="DP59">
            <v>0</v>
          </cell>
          <cell r="DQ59">
            <v>0</v>
          </cell>
          <cell r="DR59">
            <v>0</v>
          </cell>
          <cell r="DS59">
            <v>0</v>
          </cell>
          <cell r="DT59">
            <v>0</v>
          </cell>
          <cell r="DU59">
            <v>178820.54561281172</v>
          </cell>
          <cell r="DV59">
            <v>0</v>
          </cell>
          <cell r="DW59">
            <v>178820.54561281172</v>
          </cell>
          <cell r="DX59">
            <v>1770336.7347881899</v>
          </cell>
          <cell r="DY59">
            <v>0</v>
          </cell>
          <cell r="DZ59">
            <v>1770336.7347881899</v>
          </cell>
          <cell r="EA59">
            <v>1763668.3847881898</v>
          </cell>
          <cell r="EB59">
            <v>3541.5027806991761</v>
          </cell>
          <cell r="EC59">
            <v>3750</v>
          </cell>
          <cell r="ED59">
            <v>208.49721930082387</v>
          </cell>
          <cell r="EE59">
            <v>1867500</v>
          </cell>
          <cell r="EF59">
            <v>103831.61521181022</v>
          </cell>
          <cell r="EG59">
            <v>1874168.35</v>
          </cell>
          <cell r="EH59">
            <v>1674093.7807235643</v>
          </cell>
          <cell r="EI59">
            <v>0</v>
          </cell>
          <cell r="EJ59">
            <v>1874168.35</v>
          </cell>
        </row>
        <row r="60">
          <cell r="A60">
            <v>2128</v>
          </cell>
          <cell r="B60">
            <v>8812128</v>
          </cell>
          <cell r="C60"/>
          <cell r="D60"/>
          <cell r="E60" t="str">
            <v>Camulos Academy, Colchester</v>
          </cell>
          <cell r="F60" t="str">
            <v>P</v>
          </cell>
          <cell r="G60"/>
          <cell r="H60"/>
          <cell r="I60" t="str">
            <v>Y</v>
          </cell>
          <cell r="J60"/>
          <cell r="K60">
            <v>2128</v>
          </cell>
          <cell r="L60">
            <v>141950</v>
          </cell>
          <cell r="M60">
            <v>50</v>
          </cell>
          <cell r="N60"/>
          <cell r="O60">
            <v>7</v>
          </cell>
          <cell r="P60">
            <v>0</v>
          </cell>
          <cell r="Q60">
            <v>0</v>
          </cell>
          <cell r="R60">
            <v>2</v>
          </cell>
          <cell r="S60">
            <v>86.166666666666671</v>
          </cell>
          <cell r="T60">
            <v>248</v>
          </cell>
          <cell r="U60">
            <v>334.16666666666669</v>
          </cell>
          <cell r="V60">
            <v>336.16666666666669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336.16666666666669</v>
          </cell>
          <cell r="AF60">
            <v>1029187.6966666667</v>
          </cell>
          <cell r="AG60">
            <v>0</v>
          </cell>
          <cell r="AH60">
            <v>0</v>
          </cell>
          <cell r="AI60">
            <v>0</v>
          </cell>
          <cell r="AJ60">
            <v>1029187.6966666667</v>
          </cell>
          <cell r="AK60">
            <v>48.496174863387907</v>
          </cell>
          <cell r="AL60">
            <v>21192.828415300512</v>
          </cell>
          <cell r="AM60">
            <v>0</v>
          </cell>
          <cell r="AN60">
            <v>0</v>
          </cell>
          <cell r="AO60">
            <v>21192.828415300512</v>
          </cell>
          <cell r="AP60">
            <v>311.83881578947359</v>
          </cell>
          <cell r="AQ60">
            <v>0</v>
          </cell>
          <cell r="AR60">
            <v>2.2116228070175428</v>
          </cell>
          <cell r="AS60">
            <v>527.16241228070157</v>
          </cell>
          <cell r="AT60">
            <v>8.8464912280701711</v>
          </cell>
          <cell r="AU60">
            <v>2577.2482894736827</v>
          </cell>
          <cell r="AV60">
            <v>3.3174342105263164</v>
          </cell>
          <cell r="AW60">
            <v>1142.1925986842107</v>
          </cell>
          <cell r="AX60">
            <v>2.2116228070175428</v>
          </cell>
          <cell r="AY60">
            <v>878.61139254385921</v>
          </cell>
          <cell r="AZ60">
            <v>2.2116228070175428</v>
          </cell>
          <cell r="BA60">
            <v>1054.3248245614031</v>
          </cell>
          <cell r="BB60">
            <v>5.5290570175438489</v>
          </cell>
          <cell r="BC60">
            <v>4393.0016721491138</v>
          </cell>
          <cell r="BD60">
            <v>10572.541189692973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10572.541189692973</v>
          </cell>
          <cell r="BU60">
            <v>31765.369604993484</v>
          </cell>
          <cell r="BV60">
            <v>0</v>
          </cell>
          <cell r="BW60">
            <v>31765.369604993484</v>
          </cell>
          <cell r="BX60">
            <v>101.73464912280687</v>
          </cell>
          <cell r="BY60">
            <v>49134.78348684204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49134.78348684204</v>
          </cell>
          <cell r="CM60">
            <v>17.621639784946247</v>
          </cell>
          <cell r="CN60">
            <v>9971.9097379032319</v>
          </cell>
          <cell r="CO60">
            <v>0</v>
          </cell>
          <cell r="CP60">
            <v>0</v>
          </cell>
          <cell r="CQ60">
            <v>9971.9097379032319</v>
          </cell>
          <cell r="CR60">
            <v>1120059.7594964053</v>
          </cell>
          <cell r="CS60">
            <v>0</v>
          </cell>
          <cell r="CT60">
            <v>1120059.7594964053</v>
          </cell>
          <cell r="CU60">
            <v>145000</v>
          </cell>
          <cell r="CV60">
            <v>0</v>
          </cell>
          <cell r="CW60">
            <v>145000</v>
          </cell>
          <cell r="CX60">
            <v>1</v>
          </cell>
          <cell r="CY60">
            <v>0</v>
          </cell>
          <cell r="CZ60">
            <v>0</v>
          </cell>
          <cell r="DA60">
            <v>0</v>
          </cell>
          <cell r="DB60">
            <v>0</v>
          </cell>
          <cell r="DC60">
            <v>0</v>
          </cell>
          <cell r="DD60">
            <v>0</v>
          </cell>
          <cell r="DE60">
            <v>0</v>
          </cell>
          <cell r="DF60">
            <v>0</v>
          </cell>
          <cell r="DG60">
            <v>7049.9</v>
          </cell>
          <cell r="DH60">
            <v>7049.9</v>
          </cell>
          <cell r="DI60">
            <v>0</v>
          </cell>
          <cell r="DJ60">
            <v>0</v>
          </cell>
          <cell r="DK60">
            <v>7049.9</v>
          </cell>
          <cell r="DL60">
            <v>7049.9</v>
          </cell>
          <cell r="DM60">
            <v>0</v>
          </cell>
          <cell r="DN60">
            <v>0</v>
          </cell>
          <cell r="DO60">
            <v>0</v>
          </cell>
          <cell r="DP60">
            <v>0</v>
          </cell>
          <cell r="DQ60">
            <v>0</v>
          </cell>
          <cell r="DR60">
            <v>0</v>
          </cell>
          <cell r="DS60">
            <v>0</v>
          </cell>
          <cell r="DT60">
            <v>0</v>
          </cell>
          <cell r="DU60">
            <v>152049.9</v>
          </cell>
          <cell r="DV60">
            <v>0</v>
          </cell>
          <cell r="DW60">
            <v>152049.9</v>
          </cell>
          <cell r="DX60">
            <v>1272109.6594964052</v>
          </cell>
          <cell r="DY60">
            <v>0</v>
          </cell>
          <cell r="DZ60">
            <v>1272109.6594964052</v>
          </cell>
          <cell r="EA60">
            <v>1265059.7594964053</v>
          </cell>
          <cell r="EB60">
            <v>3763.1921452545521</v>
          </cell>
          <cell r="EC60">
            <v>3750</v>
          </cell>
          <cell r="ED60">
            <v>0</v>
          </cell>
          <cell r="EE60">
            <v>1260625</v>
          </cell>
          <cell r="EF60">
            <v>0</v>
          </cell>
          <cell r="EG60">
            <v>1272109.6594964052</v>
          </cell>
          <cell r="EH60">
            <v>1264606.5908823528</v>
          </cell>
          <cell r="EI60">
            <v>0</v>
          </cell>
          <cell r="EJ60">
            <v>1272109.6594964052</v>
          </cell>
        </row>
        <row r="61">
          <cell r="A61">
            <v>3103</v>
          </cell>
          <cell r="B61">
            <v>8813103</v>
          </cell>
          <cell r="C61">
            <v>1560</v>
          </cell>
          <cell r="D61" t="str">
            <v>RB051560</v>
          </cell>
          <cell r="E61" t="str">
            <v>Canewdon Endowed CE V/C P &amp; N</v>
          </cell>
          <cell r="F61" t="str">
            <v>P</v>
          </cell>
          <cell r="G61" t="str">
            <v/>
          </cell>
          <cell r="H61" t="str">
            <v/>
          </cell>
          <cell r="I61" t="str">
            <v/>
          </cell>
          <cell r="J61"/>
          <cell r="K61">
            <v>3103</v>
          </cell>
          <cell r="L61">
            <v>115091</v>
          </cell>
          <cell r="M61"/>
          <cell r="N61"/>
          <cell r="O61">
            <v>7</v>
          </cell>
          <cell r="P61">
            <v>0</v>
          </cell>
          <cell r="Q61">
            <v>0</v>
          </cell>
          <cell r="R61">
            <v>0</v>
          </cell>
          <cell r="S61">
            <v>14</v>
          </cell>
          <cell r="T61">
            <v>97</v>
          </cell>
          <cell r="U61">
            <v>111</v>
          </cell>
          <cell r="V61">
            <v>111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111</v>
          </cell>
          <cell r="AF61">
            <v>339830.94</v>
          </cell>
          <cell r="AG61">
            <v>0</v>
          </cell>
          <cell r="AH61">
            <v>0</v>
          </cell>
          <cell r="AI61">
            <v>0</v>
          </cell>
          <cell r="AJ61">
            <v>339830.94</v>
          </cell>
          <cell r="AK61">
            <v>8.0000000000000036</v>
          </cell>
          <cell r="AL61">
            <v>3496.0000000000009</v>
          </cell>
          <cell r="AM61">
            <v>0</v>
          </cell>
          <cell r="AN61">
            <v>0</v>
          </cell>
          <cell r="AO61">
            <v>3496.0000000000009</v>
          </cell>
          <cell r="AP61">
            <v>103.00000000000001</v>
          </cell>
          <cell r="AQ61">
            <v>0</v>
          </cell>
          <cell r="AR61">
            <v>6.0000000000000053</v>
          </cell>
          <cell r="AS61">
            <v>1430.1600000000014</v>
          </cell>
          <cell r="AT61">
            <v>1.0000000000000002</v>
          </cell>
          <cell r="AU61">
            <v>291.33000000000004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1.0000000000000002</v>
          </cell>
          <cell r="BA61">
            <v>476.72000000000014</v>
          </cell>
          <cell r="BB61">
            <v>0</v>
          </cell>
          <cell r="BC61">
            <v>0</v>
          </cell>
          <cell r="BD61">
            <v>2198.2100000000019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2198.2100000000019</v>
          </cell>
          <cell r="BU61">
            <v>5694.2100000000028</v>
          </cell>
          <cell r="BV61">
            <v>0</v>
          </cell>
          <cell r="BW61">
            <v>5694.2100000000028</v>
          </cell>
          <cell r="BX61">
            <v>24.28125</v>
          </cell>
          <cell r="BY61">
            <v>11727.1153125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11727.1153125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R61">
            <v>357252.26531250001</v>
          </cell>
          <cell r="CS61">
            <v>0</v>
          </cell>
          <cell r="CT61">
            <v>357252.26531250001</v>
          </cell>
          <cell r="CU61">
            <v>145000</v>
          </cell>
          <cell r="CV61">
            <v>0</v>
          </cell>
          <cell r="CW61">
            <v>145000</v>
          </cell>
          <cell r="CX61">
            <v>1</v>
          </cell>
          <cell r="CY61">
            <v>0</v>
          </cell>
          <cell r="CZ61">
            <v>0</v>
          </cell>
          <cell r="DA61">
            <v>0</v>
          </cell>
          <cell r="DB61">
            <v>0</v>
          </cell>
          <cell r="DC61">
            <v>0</v>
          </cell>
          <cell r="DD61">
            <v>0</v>
          </cell>
          <cell r="DE61">
            <v>0</v>
          </cell>
          <cell r="DF61">
            <v>0</v>
          </cell>
          <cell r="DG61">
            <v>13611.26</v>
          </cell>
          <cell r="DH61">
            <v>15466.5</v>
          </cell>
          <cell r="DI61">
            <v>1855.2399999999998</v>
          </cell>
          <cell r="DJ61">
            <v>10807.11</v>
          </cell>
          <cell r="DK61">
            <v>28128.85</v>
          </cell>
          <cell r="DL61">
            <v>28128.849999999995</v>
          </cell>
          <cell r="DM61">
            <v>0</v>
          </cell>
          <cell r="DN61">
            <v>0</v>
          </cell>
          <cell r="DO61">
            <v>0</v>
          </cell>
          <cell r="DP61">
            <v>0</v>
          </cell>
          <cell r="DQ61">
            <v>0</v>
          </cell>
          <cell r="DR61">
            <v>0</v>
          </cell>
          <cell r="DS61">
            <v>0</v>
          </cell>
          <cell r="DT61">
            <v>0</v>
          </cell>
          <cell r="DU61">
            <v>173128.85</v>
          </cell>
          <cell r="DV61">
            <v>0</v>
          </cell>
          <cell r="DW61">
            <v>173128.85</v>
          </cell>
          <cell r="DX61">
            <v>530381.11531250004</v>
          </cell>
          <cell r="DY61">
            <v>0</v>
          </cell>
          <cell r="DZ61">
            <v>530381.11531250004</v>
          </cell>
          <cell r="EA61">
            <v>502252.26531250001</v>
          </cell>
          <cell r="EB61">
            <v>4524.7951829954955</v>
          </cell>
          <cell r="EC61">
            <v>3750</v>
          </cell>
          <cell r="ED61">
            <v>0</v>
          </cell>
          <cell r="EE61">
            <v>416250</v>
          </cell>
          <cell r="EF61">
            <v>0</v>
          </cell>
          <cell r="EG61">
            <v>530381.11531250004</v>
          </cell>
          <cell r="EH61">
            <v>517453.37793548394</v>
          </cell>
          <cell r="EI61">
            <v>0</v>
          </cell>
          <cell r="EJ61">
            <v>530381.11531250004</v>
          </cell>
        </row>
        <row r="62">
          <cell r="A62">
            <v>2025</v>
          </cell>
          <cell r="B62">
            <v>8812025</v>
          </cell>
          <cell r="C62"/>
          <cell r="D62"/>
          <cell r="E62" t="str">
            <v>Cann Hall P, Clacton</v>
          </cell>
          <cell r="F62" t="str">
            <v>P</v>
          </cell>
          <cell r="G62"/>
          <cell r="H62"/>
          <cell r="I62" t="str">
            <v>Y</v>
          </cell>
          <cell r="J62"/>
          <cell r="K62">
            <v>2025</v>
          </cell>
          <cell r="L62">
            <v>138911</v>
          </cell>
          <cell r="M62"/>
          <cell r="N62"/>
          <cell r="O62">
            <v>7</v>
          </cell>
          <cell r="P62">
            <v>0</v>
          </cell>
          <cell r="Q62">
            <v>0</v>
          </cell>
          <cell r="R62">
            <v>0</v>
          </cell>
          <cell r="S62">
            <v>58</v>
          </cell>
          <cell r="T62">
            <v>388</v>
          </cell>
          <cell r="U62">
            <v>446</v>
          </cell>
          <cell r="V62">
            <v>446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446</v>
          </cell>
          <cell r="AF62">
            <v>1365446.84</v>
          </cell>
          <cell r="AG62">
            <v>0</v>
          </cell>
          <cell r="AH62">
            <v>0</v>
          </cell>
          <cell r="AI62">
            <v>0</v>
          </cell>
          <cell r="AJ62">
            <v>1365446.84</v>
          </cell>
          <cell r="AK62">
            <v>54.999999999999908</v>
          </cell>
          <cell r="AL62">
            <v>24034.999999999956</v>
          </cell>
          <cell r="AM62">
            <v>0</v>
          </cell>
          <cell r="AN62">
            <v>0</v>
          </cell>
          <cell r="AO62">
            <v>24034.999999999956</v>
          </cell>
          <cell r="AP62">
            <v>85.191011235954974</v>
          </cell>
          <cell r="AQ62">
            <v>0</v>
          </cell>
          <cell r="AR62">
            <v>91.204494382022517</v>
          </cell>
          <cell r="AS62">
            <v>21739.503280898887</v>
          </cell>
          <cell r="AT62">
            <v>10.022471910112381</v>
          </cell>
          <cell r="AU62">
            <v>2919.8467415730397</v>
          </cell>
          <cell r="AV62">
            <v>94.211235955056281</v>
          </cell>
          <cell r="AW62">
            <v>32436.92853932588</v>
          </cell>
          <cell r="AX62">
            <v>99.22247191011256</v>
          </cell>
          <cell r="AY62">
            <v>39418.111415730418</v>
          </cell>
          <cell r="AZ62">
            <v>36.080898876404504</v>
          </cell>
          <cell r="BA62">
            <v>17200.486112359555</v>
          </cell>
          <cell r="BB62">
            <v>30.067415730337103</v>
          </cell>
          <cell r="BC62">
            <v>23889.463820224737</v>
          </cell>
          <cell r="BD62">
            <v>137604.33991011253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137604.33991011253</v>
          </cell>
          <cell r="BU62">
            <v>161639.3399101125</v>
          </cell>
          <cell r="BV62">
            <v>0</v>
          </cell>
          <cell r="BW62">
            <v>161639.3399101125</v>
          </cell>
          <cell r="BX62">
            <v>156.32989690721658</v>
          </cell>
          <cell r="BY62">
            <v>75502.650309278397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75502.650309278397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R62">
            <v>1602588.830219391</v>
          </cell>
          <cell r="CS62">
            <v>0</v>
          </cell>
          <cell r="CT62">
            <v>1602588.830219391</v>
          </cell>
          <cell r="CU62">
            <v>145000</v>
          </cell>
          <cell r="CV62">
            <v>0</v>
          </cell>
          <cell r="CW62">
            <v>145000</v>
          </cell>
          <cell r="CX62">
            <v>1</v>
          </cell>
          <cell r="CY62">
            <v>0</v>
          </cell>
          <cell r="CZ62">
            <v>0</v>
          </cell>
          <cell r="DA62">
            <v>0</v>
          </cell>
          <cell r="DB62">
            <v>0</v>
          </cell>
          <cell r="DC62">
            <v>0</v>
          </cell>
          <cell r="DD62">
            <v>0</v>
          </cell>
          <cell r="DE62">
            <v>0</v>
          </cell>
          <cell r="DF62">
            <v>0</v>
          </cell>
          <cell r="DG62">
            <v>6902</v>
          </cell>
          <cell r="DH62">
            <v>6902</v>
          </cell>
          <cell r="DI62">
            <v>0</v>
          </cell>
          <cell r="DJ62">
            <v>0</v>
          </cell>
          <cell r="DK62">
            <v>6902</v>
          </cell>
          <cell r="DL62">
            <v>6902</v>
          </cell>
          <cell r="DM62">
            <v>0</v>
          </cell>
          <cell r="DN62">
            <v>0</v>
          </cell>
          <cell r="DO62">
            <v>0</v>
          </cell>
          <cell r="DP62">
            <v>0</v>
          </cell>
          <cell r="DQ62">
            <v>0</v>
          </cell>
          <cell r="DR62">
            <v>0</v>
          </cell>
          <cell r="DS62">
            <v>0</v>
          </cell>
          <cell r="DT62">
            <v>0</v>
          </cell>
          <cell r="DU62">
            <v>151902</v>
          </cell>
          <cell r="DV62">
            <v>0</v>
          </cell>
          <cell r="DW62">
            <v>151902</v>
          </cell>
          <cell r="DX62">
            <v>1754490.830219391</v>
          </cell>
          <cell r="DY62">
            <v>0</v>
          </cell>
          <cell r="DZ62">
            <v>1754490.830219391</v>
          </cell>
          <cell r="EA62">
            <v>1747588.830219391</v>
          </cell>
          <cell r="EB62">
            <v>3918.3606058730743</v>
          </cell>
          <cell r="EC62">
            <v>3750</v>
          </cell>
          <cell r="ED62">
            <v>0</v>
          </cell>
          <cell r="EE62">
            <v>1672500</v>
          </cell>
          <cell r="EF62">
            <v>0</v>
          </cell>
          <cell r="EG62">
            <v>1754490.830219391</v>
          </cell>
          <cell r="EH62">
            <v>1688873.5445393259</v>
          </cell>
          <cell r="EI62">
            <v>0</v>
          </cell>
          <cell r="EJ62">
            <v>1754490.830219391</v>
          </cell>
        </row>
        <row r="63">
          <cell r="A63">
            <v>2751</v>
          </cell>
          <cell r="B63">
            <v>8812751</v>
          </cell>
          <cell r="C63">
            <v>1564</v>
          </cell>
          <cell r="D63" t="str">
            <v>RB051564</v>
          </cell>
          <cell r="E63" t="str">
            <v>Canvey Island I</v>
          </cell>
          <cell r="F63" t="str">
            <v>P</v>
          </cell>
          <cell r="G63" t="str">
            <v>Y</v>
          </cell>
          <cell r="H63">
            <v>10003360</v>
          </cell>
          <cell r="I63" t="str">
            <v/>
          </cell>
          <cell r="J63"/>
          <cell r="K63">
            <v>2751</v>
          </cell>
          <cell r="L63">
            <v>114980</v>
          </cell>
          <cell r="M63"/>
          <cell r="N63"/>
          <cell r="O63">
            <v>3</v>
          </cell>
          <cell r="P63">
            <v>0</v>
          </cell>
          <cell r="Q63">
            <v>0</v>
          </cell>
          <cell r="R63">
            <v>0</v>
          </cell>
          <cell r="S63">
            <v>60</v>
          </cell>
          <cell r="T63">
            <v>118</v>
          </cell>
          <cell r="U63">
            <v>178</v>
          </cell>
          <cell r="V63">
            <v>178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178</v>
          </cell>
          <cell r="AF63">
            <v>544954.12</v>
          </cell>
          <cell r="AG63">
            <v>0</v>
          </cell>
          <cell r="AH63">
            <v>0</v>
          </cell>
          <cell r="AI63">
            <v>0</v>
          </cell>
          <cell r="AJ63">
            <v>544954.12</v>
          </cell>
          <cell r="AK63">
            <v>39.000000000000064</v>
          </cell>
          <cell r="AL63">
            <v>17043.000000000025</v>
          </cell>
          <cell r="AM63">
            <v>0</v>
          </cell>
          <cell r="AN63">
            <v>0</v>
          </cell>
          <cell r="AO63">
            <v>17043.000000000025</v>
          </cell>
          <cell r="AP63">
            <v>59.999999999999957</v>
          </cell>
          <cell r="AQ63">
            <v>0</v>
          </cell>
          <cell r="AR63">
            <v>48.000000000000071</v>
          </cell>
          <cell r="AS63">
            <v>11441.280000000017</v>
          </cell>
          <cell r="AT63">
            <v>14.999999999999996</v>
          </cell>
          <cell r="AU63">
            <v>4369.9499999999989</v>
          </cell>
          <cell r="AV63">
            <v>34.999999999999986</v>
          </cell>
          <cell r="AW63">
            <v>12050.499999999996</v>
          </cell>
          <cell r="AX63">
            <v>0</v>
          </cell>
          <cell r="AY63">
            <v>0</v>
          </cell>
          <cell r="AZ63">
            <v>8</v>
          </cell>
          <cell r="BA63">
            <v>3813.76</v>
          </cell>
          <cell r="BB63">
            <v>12.000000000000009</v>
          </cell>
          <cell r="BC63">
            <v>9534.360000000006</v>
          </cell>
          <cell r="BD63">
            <v>41209.85000000002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41209.85000000002</v>
          </cell>
          <cell r="BU63">
            <v>58252.850000000049</v>
          </cell>
          <cell r="BV63">
            <v>0</v>
          </cell>
          <cell r="BW63">
            <v>58252.850000000049</v>
          </cell>
          <cell r="BX63">
            <v>37.711864406779661</v>
          </cell>
          <cell r="BY63">
            <v>18213.699152542373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18213.699152542373</v>
          </cell>
          <cell r="CM63">
            <v>1.5084745762711864</v>
          </cell>
          <cell r="CN63">
            <v>853.63067796610164</v>
          </cell>
          <cell r="CO63">
            <v>0</v>
          </cell>
          <cell r="CP63">
            <v>0</v>
          </cell>
          <cell r="CQ63">
            <v>853.63067796610164</v>
          </cell>
          <cell r="CR63">
            <v>622274.29983050842</v>
          </cell>
          <cell r="CS63">
            <v>0</v>
          </cell>
          <cell r="CT63">
            <v>622274.29983050842</v>
          </cell>
          <cell r="CU63">
            <v>145000</v>
          </cell>
          <cell r="CV63">
            <v>0</v>
          </cell>
          <cell r="CW63">
            <v>145000</v>
          </cell>
          <cell r="CX63">
            <v>1</v>
          </cell>
          <cell r="CY63">
            <v>0</v>
          </cell>
          <cell r="CZ63">
            <v>0</v>
          </cell>
          <cell r="DA63">
            <v>0</v>
          </cell>
          <cell r="DB63">
            <v>0</v>
          </cell>
          <cell r="DC63">
            <v>0</v>
          </cell>
          <cell r="DD63">
            <v>0</v>
          </cell>
          <cell r="DE63">
            <v>0</v>
          </cell>
          <cell r="DF63">
            <v>0</v>
          </cell>
          <cell r="DG63">
            <v>12620.8</v>
          </cell>
          <cell r="DH63">
            <v>12902.4</v>
          </cell>
          <cell r="DI63">
            <v>281.60000000000036</v>
          </cell>
          <cell r="DJ63">
            <v>0</v>
          </cell>
          <cell r="DK63">
            <v>13184</v>
          </cell>
          <cell r="DL63">
            <v>13184</v>
          </cell>
          <cell r="DM63">
            <v>0</v>
          </cell>
          <cell r="DN63">
            <v>0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158184</v>
          </cell>
          <cell r="DV63">
            <v>0</v>
          </cell>
          <cell r="DW63">
            <v>158184</v>
          </cell>
          <cell r="DX63">
            <v>780458.29983050842</v>
          </cell>
          <cell r="DY63">
            <v>0</v>
          </cell>
          <cell r="DZ63">
            <v>780458.29983050842</v>
          </cell>
          <cell r="EA63">
            <v>767274.29983050842</v>
          </cell>
          <cell r="EB63">
            <v>4310.5297743286992</v>
          </cell>
          <cell r="EC63">
            <v>3750</v>
          </cell>
          <cell r="ED63">
            <v>0</v>
          </cell>
          <cell r="EE63">
            <v>667500</v>
          </cell>
          <cell r="EF63">
            <v>0</v>
          </cell>
          <cell r="EG63">
            <v>780458.29983050842</v>
          </cell>
          <cell r="EH63">
            <v>758990.85191444447</v>
          </cell>
          <cell r="EI63">
            <v>0</v>
          </cell>
          <cell r="EJ63">
            <v>780458.29983050842</v>
          </cell>
        </row>
        <row r="64">
          <cell r="A64">
            <v>2311</v>
          </cell>
          <cell r="B64">
            <v>8812311</v>
          </cell>
          <cell r="C64">
            <v>1562</v>
          </cell>
          <cell r="D64" t="str">
            <v>RB051562</v>
          </cell>
          <cell r="E64" t="str">
            <v>Canvey J, Canvey Island</v>
          </cell>
          <cell r="F64" t="str">
            <v>P</v>
          </cell>
          <cell r="G64" t="str">
            <v>Y</v>
          </cell>
          <cell r="H64">
            <v>10003362</v>
          </cell>
          <cell r="I64" t="str">
            <v/>
          </cell>
          <cell r="J64"/>
          <cell r="K64">
            <v>2311</v>
          </cell>
          <cell r="L64">
            <v>114822</v>
          </cell>
          <cell r="M64"/>
          <cell r="N64"/>
          <cell r="O64">
            <v>4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240</v>
          </cell>
          <cell r="U64">
            <v>240</v>
          </cell>
          <cell r="V64">
            <v>240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240</v>
          </cell>
          <cell r="AF64">
            <v>734769.6</v>
          </cell>
          <cell r="AG64">
            <v>0</v>
          </cell>
          <cell r="AH64">
            <v>0</v>
          </cell>
          <cell r="AI64">
            <v>0</v>
          </cell>
          <cell r="AJ64">
            <v>734769.6</v>
          </cell>
          <cell r="AK64">
            <v>37.999999999999915</v>
          </cell>
          <cell r="AL64">
            <v>16605.99999999996</v>
          </cell>
          <cell r="AM64">
            <v>0</v>
          </cell>
          <cell r="AN64">
            <v>0</v>
          </cell>
          <cell r="AO64">
            <v>16605.99999999996</v>
          </cell>
          <cell r="AP64">
            <v>81</v>
          </cell>
          <cell r="AQ64">
            <v>0</v>
          </cell>
          <cell r="AR64">
            <v>52.000000000000085</v>
          </cell>
          <cell r="AS64">
            <v>12394.720000000021</v>
          </cell>
          <cell r="AT64">
            <v>25.999999999999922</v>
          </cell>
          <cell r="AU64">
            <v>7574.5799999999772</v>
          </cell>
          <cell r="AV64">
            <v>34.999999999999922</v>
          </cell>
          <cell r="AW64">
            <v>12050.499999999973</v>
          </cell>
          <cell r="AX64">
            <v>1.0000000000000009</v>
          </cell>
          <cell r="AY64">
            <v>397.27000000000032</v>
          </cell>
          <cell r="AZ64">
            <v>22.999999999999993</v>
          </cell>
          <cell r="BA64">
            <v>10964.559999999998</v>
          </cell>
          <cell r="BB64">
            <v>22.000000000000007</v>
          </cell>
          <cell r="BC64">
            <v>17479.660000000003</v>
          </cell>
          <cell r="BD64">
            <v>60861.289999999979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60861.289999999979</v>
          </cell>
          <cell r="BU64">
            <v>77467.289999999935</v>
          </cell>
          <cell r="BV64">
            <v>0</v>
          </cell>
          <cell r="BW64">
            <v>77467.289999999935</v>
          </cell>
          <cell r="BX64">
            <v>85.355648535564953</v>
          </cell>
          <cell r="BY64">
            <v>41224.217573221809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41224.217573221809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853461.10757322167</v>
          </cell>
          <cell r="CS64">
            <v>0</v>
          </cell>
          <cell r="CT64">
            <v>853461.10757322167</v>
          </cell>
          <cell r="CU64">
            <v>145000</v>
          </cell>
          <cell r="CV64">
            <v>0</v>
          </cell>
          <cell r="CW64">
            <v>145000</v>
          </cell>
          <cell r="CX64">
            <v>1</v>
          </cell>
          <cell r="CY64">
            <v>0</v>
          </cell>
          <cell r="CZ64">
            <v>0</v>
          </cell>
          <cell r="DA64">
            <v>0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18931.2</v>
          </cell>
          <cell r="DH64">
            <v>19353.599999999999</v>
          </cell>
          <cell r="DI64">
            <v>422.39999999999782</v>
          </cell>
          <cell r="DJ64">
            <v>0</v>
          </cell>
          <cell r="DK64">
            <v>19776</v>
          </cell>
          <cell r="DL64">
            <v>19776</v>
          </cell>
          <cell r="DM64">
            <v>0</v>
          </cell>
          <cell r="DN64">
            <v>0</v>
          </cell>
          <cell r="DO64">
            <v>0</v>
          </cell>
          <cell r="DP64">
            <v>0</v>
          </cell>
          <cell r="DQ64">
            <v>0</v>
          </cell>
          <cell r="DR64">
            <v>0</v>
          </cell>
          <cell r="DS64">
            <v>0</v>
          </cell>
          <cell r="DT64">
            <v>0</v>
          </cell>
          <cell r="DU64">
            <v>164776</v>
          </cell>
          <cell r="DV64">
            <v>0</v>
          </cell>
          <cell r="DW64">
            <v>164776</v>
          </cell>
          <cell r="DX64">
            <v>1018237.1075732217</v>
          </cell>
          <cell r="DY64">
            <v>0</v>
          </cell>
          <cell r="DZ64">
            <v>1018237.1075732217</v>
          </cell>
          <cell r="EA64">
            <v>998461.10757322167</v>
          </cell>
          <cell r="EB64">
            <v>4160.2546148884239</v>
          </cell>
          <cell r="EC64">
            <v>3750</v>
          </cell>
          <cell r="ED64">
            <v>0</v>
          </cell>
          <cell r="EE64">
            <v>900000</v>
          </cell>
          <cell r="EF64">
            <v>0</v>
          </cell>
          <cell r="EG64">
            <v>1018237.1075732217</v>
          </cell>
          <cell r="EH64">
            <v>979911.80597468349</v>
          </cell>
          <cell r="EI64">
            <v>0</v>
          </cell>
          <cell r="EJ64">
            <v>1018237.1075732217</v>
          </cell>
        </row>
        <row r="65">
          <cell r="A65">
            <v>5249</v>
          </cell>
          <cell r="B65">
            <v>8815249</v>
          </cell>
          <cell r="C65">
            <v>1646</v>
          </cell>
          <cell r="D65" t="str">
            <v>GMPS1646</v>
          </cell>
          <cell r="E65" t="str">
            <v>Cathedral CE (V/A) P, The, Chelmsford</v>
          </cell>
          <cell r="F65" t="str">
            <v>P</v>
          </cell>
          <cell r="G65" t="str">
            <v>Y</v>
          </cell>
          <cell r="H65">
            <v>10022108</v>
          </cell>
          <cell r="I65" t="str">
            <v/>
          </cell>
          <cell r="J65"/>
          <cell r="K65">
            <v>5249</v>
          </cell>
          <cell r="L65">
            <v>115289</v>
          </cell>
          <cell r="M65"/>
          <cell r="N65"/>
          <cell r="O65">
            <v>7</v>
          </cell>
          <cell r="P65">
            <v>0</v>
          </cell>
          <cell r="Q65">
            <v>0</v>
          </cell>
          <cell r="R65">
            <v>1</v>
          </cell>
          <cell r="S65">
            <v>45</v>
          </cell>
          <cell r="T65">
            <v>269</v>
          </cell>
          <cell r="U65">
            <v>314</v>
          </cell>
          <cell r="V65">
            <v>315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315</v>
          </cell>
          <cell r="AF65">
            <v>964385.1</v>
          </cell>
          <cell r="AG65">
            <v>0</v>
          </cell>
          <cell r="AH65">
            <v>0</v>
          </cell>
          <cell r="AI65">
            <v>0</v>
          </cell>
          <cell r="AJ65">
            <v>964385.1</v>
          </cell>
          <cell r="AK65">
            <v>10.031847133757966</v>
          </cell>
          <cell r="AL65">
            <v>4383.9171974522305</v>
          </cell>
          <cell r="AM65">
            <v>0</v>
          </cell>
          <cell r="AN65">
            <v>0</v>
          </cell>
          <cell r="AO65">
            <v>4383.9171974522305</v>
          </cell>
          <cell r="AP65">
            <v>228.72611464968162</v>
          </cell>
          <cell r="AQ65">
            <v>0</v>
          </cell>
          <cell r="AR65">
            <v>58.184713375796072</v>
          </cell>
          <cell r="AS65">
            <v>13868.908280254753</v>
          </cell>
          <cell r="AT65">
            <v>2.0063694267515935</v>
          </cell>
          <cell r="AU65">
            <v>584.51560509554167</v>
          </cell>
          <cell r="AV65">
            <v>25.079617834394917</v>
          </cell>
          <cell r="AW65">
            <v>8634.9124203821702</v>
          </cell>
          <cell r="AX65">
            <v>0</v>
          </cell>
          <cell r="AY65">
            <v>0</v>
          </cell>
          <cell r="AZ65">
            <v>1.0031847133757967</v>
          </cell>
          <cell r="BA65">
            <v>478.23821656050984</v>
          </cell>
          <cell r="BB65">
            <v>0</v>
          </cell>
          <cell r="BC65">
            <v>0</v>
          </cell>
          <cell r="BD65">
            <v>23566.574522292973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23566.574522292973</v>
          </cell>
          <cell r="BU65">
            <v>27950.491719745201</v>
          </cell>
          <cell r="BV65">
            <v>0</v>
          </cell>
          <cell r="BW65">
            <v>27950.491719745201</v>
          </cell>
          <cell r="BX65">
            <v>76.653992395437342</v>
          </cell>
          <cell r="BY65">
            <v>37021.578707224377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37021.578707224377</v>
          </cell>
          <cell r="CM65">
            <v>8.197026022304847</v>
          </cell>
          <cell r="CN65">
            <v>4638.6150557620895</v>
          </cell>
          <cell r="CO65">
            <v>0</v>
          </cell>
          <cell r="CP65">
            <v>0</v>
          </cell>
          <cell r="CQ65">
            <v>4638.6150557620895</v>
          </cell>
          <cell r="CR65">
            <v>1033995.7854827316</v>
          </cell>
          <cell r="CS65">
            <v>0</v>
          </cell>
          <cell r="CT65">
            <v>1033995.7854827316</v>
          </cell>
          <cell r="CU65">
            <v>145000</v>
          </cell>
          <cell r="CV65">
            <v>0</v>
          </cell>
          <cell r="CW65">
            <v>145000</v>
          </cell>
          <cell r="CX65">
            <v>1</v>
          </cell>
          <cell r="CY65">
            <v>0</v>
          </cell>
          <cell r="CZ65">
            <v>0</v>
          </cell>
          <cell r="DA65">
            <v>0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4668.24</v>
          </cell>
          <cell r="DH65">
            <v>4788</v>
          </cell>
          <cell r="DI65">
            <v>119.76000000000022</v>
          </cell>
          <cell r="DJ65">
            <v>0</v>
          </cell>
          <cell r="DK65">
            <v>4907.76</v>
          </cell>
          <cell r="DL65">
            <v>4907.76</v>
          </cell>
          <cell r="DM65">
            <v>0</v>
          </cell>
          <cell r="DN65">
            <v>0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149907.76</v>
          </cell>
          <cell r="DV65">
            <v>0</v>
          </cell>
          <cell r="DW65">
            <v>149907.76</v>
          </cell>
          <cell r="DX65">
            <v>1183903.5454827317</v>
          </cell>
          <cell r="DY65">
            <v>0</v>
          </cell>
          <cell r="DZ65">
            <v>1183903.5454827317</v>
          </cell>
          <cell r="EA65">
            <v>1178995.7854827316</v>
          </cell>
          <cell r="EB65">
            <v>3742.8437634372435</v>
          </cell>
          <cell r="EC65">
            <v>3750</v>
          </cell>
          <cell r="ED65">
            <v>7.1562365627564759</v>
          </cell>
          <cell r="EE65">
            <v>1181250</v>
          </cell>
          <cell r="EF65">
            <v>2254.2145172683522</v>
          </cell>
          <cell r="EG65">
            <v>1186157.76</v>
          </cell>
          <cell r="EH65">
            <v>1128171.5639504886</v>
          </cell>
          <cell r="EI65">
            <v>0</v>
          </cell>
          <cell r="EJ65">
            <v>1186157.76</v>
          </cell>
        </row>
        <row r="66">
          <cell r="A66">
            <v>3826</v>
          </cell>
          <cell r="B66">
            <v>8813826</v>
          </cell>
          <cell r="C66">
            <v>1643</v>
          </cell>
          <cell r="D66" t="str">
            <v>RB051643</v>
          </cell>
          <cell r="E66" t="str">
            <v>Chancellor Park P, Chelmsford</v>
          </cell>
          <cell r="F66" t="str">
            <v>P</v>
          </cell>
          <cell r="G66" t="str">
            <v>Y</v>
          </cell>
          <cell r="H66">
            <v>10003384</v>
          </cell>
          <cell r="I66" t="str">
            <v/>
          </cell>
          <cell r="J66"/>
          <cell r="K66">
            <v>3826</v>
          </cell>
          <cell r="L66">
            <v>133661</v>
          </cell>
          <cell r="M66"/>
          <cell r="N66"/>
          <cell r="O66">
            <v>7</v>
          </cell>
          <cell r="P66">
            <v>0</v>
          </cell>
          <cell r="Q66">
            <v>0</v>
          </cell>
          <cell r="R66">
            <v>0</v>
          </cell>
          <cell r="S66">
            <v>30</v>
          </cell>
          <cell r="T66">
            <v>209</v>
          </cell>
          <cell r="U66">
            <v>239</v>
          </cell>
          <cell r="V66">
            <v>239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239</v>
          </cell>
          <cell r="AF66">
            <v>731708.05999999994</v>
          </cell>
          <cell r="AG66">
            <v>0</v>
          </cell>
          <cell r="AH66">
            <v>0</v>
          </cell>
          <cell r="AI66">
            <v>0</v>
          </cell>
          <cell r="AJ66">
            <v>731708.05999999994</v>
          </cell>
          <cell r="AK66">
            <v>19.999999999999993</v>
          </cell>
          <cell r="AL66">
            <v>8739.9999999999964</v>
          </cell>
          <cell r="AM66">
            <v>0</v>
          </cell>
          <cell r="AN66">
            <v>0</v>
          </cell>
          <cell r="AO66">
            <v>8739.9999999999964</v>
          </cell>
          <cell r="AP66">
            <v>228.00000000000011</v>
          </cell>
          <cell r="AQ66">
            <v>0</v>
          </cell>
          <cell r="AR66">
            <v>6.0000000000000115</v>
          </cell>
          <cell r="AS66">
            <v>1430.1600000000028</v>
          </cell>
          <cell r="AT66">
            <v>1.9999999999999989</v>
          </cell>
          <cell r="AU66">
            <v>582.65999999999963</v>
          </cell>
          <cell r="AV66">
            <v>1.9999999999999989</v>
          </cell>
          <cell r="AW66">
            <v>688.59999999999968</v>
          </cell>
          <cell r="AX66">
            <v>0</v>
          </cell>
          <cell r="AY66">
            <v>0</v>
          </cell>
          <cell r="AZ66">
            <v>0.99999999999999944</v>
          </cell>
          <cell r="BA66">
            <v>476.71999999999974</v>
          </cell>
          <cell r="BB66">
            <v>0</v>
          </cell>
          <cell r="BC66">
            <v>0</v>
          </cell>
          <cell r="BD66">
            <v>3178.1400000000017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3178.1400000000017</v>
          </cell>
          <cell r="BU66">
            <v>11918.139999999998</v>
          </cell>
          <cell r="BV66">
            <v>0</v>
          </cell>
          <cell r="BW66">
            <v>11918.139999999998</v>
          </cell>
          <cell r="BX66">
            <v>53.629268292682923</v>
          </cell>
          <cell r="BY66">
            <v>25901.327707317072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25901.327707317072</v>
          </cell>
          <cell r="CM66">
            <v>1.143540669856459</v>
          </cell>
          <cell r="CN66">
            <v>647.11822966507157</v>
          </cell>
          <cell r="CO66">
            <v>0</v>
          </cell>
          <cell r="CP66">
            <v>0</v>
          </cell>
          <cell r="CQ66">
            <v>647.11822966507157</v>
          </cell>
          <cell r="CR66">
            <v>770174.64593698212</v>
          </cell>
          <cell r="CS66">
            <v>0</v>
          </cell>
          <cell r="CT66">
            <v>770174.64593698212</v>
          </cell>
          <cell r="CU66">
            <v>145000</v>
          </cell>
          <cell r="CV66">
            <v>0</v>
          </cell>
          <cell r="CW66">
            <v>145000</v>
          </cell>
          <cell r="CX66">
            <v>1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32291.5</v>
          </cell>
          <cell r="DH66">
            <v>33012</v>
          </cell>
          <cell r="DI66">
            <v>720.5</v>
          </cell>
          <cell r="DJ66">
            <v>0</v>
          </cell>
          <cell r="DK66">
            <v>33732.5</v>
          </cell>
          <cell r="DL66">
            <v>33732.5</v>
          </cell>
          <cell r="DM66">
            <v>0</v>
          </cell>
          <cell r="DN66">
            <v>0</v>
          </cell>
          <cell r="DO66">
            <v>0</v>
          </cell>
          <cell r="DP66">
            <v>0</v>
          </cell>
          <cell r="DQ66">
            <v>0</v>
          </cell>
          <cell r="DR66">
            <v>0</v>
          </cell>
          <cell r="DS66">
            <v>0</v>
          </cell>
          <cell r="DT66">
            <v>0</v>
          </cell>
          <cell r="DU66">
            <v>178732.5</v>
          </cell>
          <cell r="DV66">
            <v>0</v>
          </cell>
          <cell r="DW66">
            <v>178732.5</v>
          </cell>
          <cell r="DX66">
            <v>948907.14593698212</v>
          </cell>
          <cell r="DY66">
            <v>0</v>
          </cell>
          <cell r="DZ66">
            <v>948907.14593698212</v>
          </cell>
          <cell r="EA66">
            <v>915174.64593698212</v>
          </cell>
          <cell r="EB66">
            <v>3829.1826189831886</v>
          </cell>
          <cell r="EC66">
            <v>3750</v>
          </cell>
          <cell r="ED66">
            <v>0</v>
          </cell>
          <cell r="EE66">
            <v>896250</v>
          </cell>
          <cell r="EF66">
            <v>0</v>
          </cell>
          <cell r="EG66">
            <v>948907.14593698212</v>
          </cell>
          <cell r="EH66">
            <v>911376.84150829876</v>
          </cell>
          <cell r="EI66">
            <v>0</v>
          </cell>
          <cell r="EJ66">
            <v>948907.14593698212</v>
          </cell>
        </row>
        <row r="67">
          <cell r="A67">
            <v>3019</v>
          </cell>
          <cell r="B67">
            <v>8813019</v>
          </cell>
          <cell r="C67">
            <v>1634</v>
          </cell>
          <cell r="D67" t="str">
            <v>RB051634</v>
          </cell>
          <cell r="E67" t="str">
            <v>Chappel CE (Cont) P</v>
          </cell>
          <cell r="F67" t="str">
            <v>P</v>
          </cell>
          <cell r="G67" t="str">
            <v>Y</v>
          </cell>
          <cell r="H67">
            <v>10003473</v>
          </cell>
          <cell r="I67" t="str">
            <v/>
          </cell>
          <cell r="J67"/>
          <cell r="K67">
            <v>3019</v>
          </cell>
          <cell r="L67">
            <v>115073</v>
          </cell>
          <cell r="M67"/>
          <cell r="N67"/>
          <cell r="O67">
            <v>7</v>
          </cell>
          <cell r="P67">
            <v>0</v>
          </cell>
          <cell r="Q67">
            <v>0</v>
          </cell>
          <cell r="R67">
            <v>0</v>
          </cell>
          <cell r="S67">
            <v>16</v>
          </cell>
          <cell r="T67">
            <v>92</v>
          </cell>
          <cell r="U67">
            <v>108</v>
          </cell>
          <cell r="V67">
            <v>108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108</v>
          </cell>
          <cell r="AF67">
            <v>330646.32</v>
          </cell>
          <cell r="AG67">
            <v>0</v>
          </cell>
          <cell r="AH67">
            <v>0</v>
          </cell>
          <cell r="AI67">
            <v>0</v>
          </cell>
          <cell r="AJ67">
            <v>330646.32</v>
          </cell>
          <cell r="AK67">
            <v>5.0000000000000009</v>
          </cell>
          <cell r="AL67">
            <v>2185</v>
          </cell>
          <cell r="AM67">
            <v>0</v>
          </cell>
          <cell r="AN67">
            <v>0</v>
          </cell>
          <cell r="AO67">
            <v>2185</v>
          </cell>
          <cell r="AP67">
            <v>103.96261682242995</v>
          </cell>
          <cell r="AQ67">
            <v>0</v>
          </cell>
          <cell r="AR67">
            <v>4.0373831775700975</v>
          </cell>
          <cell r="AS67">
            <v>962.35065420560852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962.35065420560852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962.35065420560852</v>
          </cell>
          <cell r="BU67">
            <v>3147.3506542056084</v>
          </cell>
          <cell r="BV67">
            <v>0</v>
          </cell>
          <cell r="BW67">
            <v>3147.3506542056084</v>
          </cell>
          <cell r="BX67">
            <v>22.60465116279066</v>
          </cell>
          <cell r="BY67">
            <v>10917.368372093006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10917.368372093006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344711.03902629862</v>
          </cell>
          <cell r="CS67">
            <v>0</v>
          </cell>
          <cell r="CT67">
            <v>344711.03902629862</v>
          </cell>
          <cell r="CU67">
            <v>145000</v>
          </cell>
          <cell r="CV67">
            <v>0</v>
          </cell>
          <cell r="CW67">
            <v>145000</v>
          </cell>
          <cell r="CX67">
            <v>1</v>
          </cell>
          <cell r="CY67">
            <v>0</v>
          </cell>
          <cell r="CZ67">
            <v>0</v>
          </cell>
          <cell r="DA67">
            <v>0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5520.07</v>
          </cell>
          <cell r="DH67">
            <v>5520.07</v>
          </cell>
          <cell r="DI67">
            <v>0</v>
          </cell>
          <cell r="DJ67">
            <v>0</v>
          </cell>
          <cell r="DK67">
            <v>5520.07</v>
          </cell>
          <cell r="DL67">
            <v>5520.07</v>
          </cell>
          <cell r="DM67">
            <v>0</v>
          </cell>
          <cell r="DN67">
            <v>0</v>
          </cell>
          <cell r="DO67">
            <v>0</v>
          </cell>
          <cell r="DP67">
            <v>0</v>
          </cell>
          <cell r="DQ67">
            <v>0</v>
          </cell>
          <cell r="DR67">
            <v>0</v>
          </cell>
          <cell r="DS67">
            <v>0</v>
          </cell>
          <cell r="DT67">
            <v>0</v>
          </cell>
          <cell r="DU67">
            <v>150520.07</v>
          </cell>
          <cell r="DV67">
            <v>0</v>
          </cell>
          <cell r="DW67">
            <v>150520.07</v>
          </cell>
          <cell r="DX67">
            <v>495231.10902629863</v>
          </cell>
          <cell r="DY67">
            <v>0</v>
          </cell>
          <cell r="DZ67">
            <v>495231.10902629863</v>
          </cell>
          <cell r="EA67">
            <v>489711.03902629862</v>
          </cell>
          <cell r="EB67">
            <v>4534.3614724657282</v>
          </cell>
          <cell r="EC67">
            <v>3750</v>
          </cell>
          <cell r="ED67">
            <v>0</v>
          </cell>
          <cell r="EE67">
            <v>405000</v>
          </cell>
          <cell r="EF67">
            <v>0</v>
          </cell>
          <cell r="EG67">
            <v>495231.10902629863</v>
          </cell>
          <cell r="EH67">
            <v>480028.86128000001</v>
          </cell>
          <cell r="EI67">
            <v>0</v>
          </cell>
          <cell r="EJ67">
            <v>495231.10902629863</v>
          </cell>
        </row>
        <row r="68">
          <cell r="A68">
            <v>5261</v>
          </cell>
          <cell r="B68">
            <v>8815261</v>
          </cell>
          <cell r="C68">
            <v>2844</v>
          </cell>
          <cell r="D68" t="str">
            <v>GMPS2844</v>
          </cell>
          <cell r="E68" t="str">
            <v>Chase Lane P &amp; N, Harwich</v>
          </cell>
          <cell r="F68" t="str">
            <v>P</v>
          </cell>
          <cell r="G68" t="str">
            <v>Y</v>
          </cell>
          <cell r="H68">
            <v>10003725</v>
          </cell>
          <cell r="I68" t="str">
            <v/>
          </cell>
          <cell r="J68"/>
          <cell r="K68">
            <v>5261</v>
          </cell>
          <cell r="L68">
            <v>115301</v>
          </cell>
          <cell r="M68"/>
          <cell r="N68"/>
          <cell r="O68">
            <v>7</v>
          </cell>
          <cell r="P68">
            <v>0</v>
          </cell>
          <cell r="Q68">
            <v>0</v>
          </cell>
          <cell r="R68">
            <v>1</v>
          </cell>
          <cell r="S68">
            <v>60</v>
          </cell>
          <cell r="T68">
            <v>357</v>
          </cell>
          <cell r="U68">
            <v>417</v>
          </cell>
          <cell r="V68">
            <v>418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418</v>
          </cell>
          <cell r="AF68">
            <v>1279723.72</v>
          </cell>
          <cell r="AG68">
            <v>0</v>
          </cell>
          <cell r="AH68">
            <v>0</v>
          </cell>
          <cell r="AI68">
            <v>0</v>
          </cell>
          <cell r="AJ68">
            <v>1279723.72</v>
          </cell>
          <cell r="AK68">
            <v>62.148681055155755</v>
          </cell>
          <cell r="AL68">
            <v>27158.973621103061</v>
          </cell>
          <cell r="AM68">
            <v>0</v>
          </cell>
          <cell r="AN68">
            <v>0</v>
          </cell>
          <cell r="AO68">
            <v>27158.973621103061</v>
          </cell>
          <cell r="AP68">
            <v>141.33812949640298</v>
          </cell>
          <cell r="AQ68">
            <v>0</v>
          </cell>
          <cell r="AR68">
            <v>69.165467625899453</v>
          </cell>
          <cell r="AS68">
            <v>16486.280863309395</v>
          </cell>
          <cell r="AT68">
            <v>132.31654676258989</v>
          </cell>
          <cell r="AU68">
            <v>38547.779568345315</v>
          </cell>
          <cell r="AV68">
            <v>0</v>
          </cell>
          <cell r="AW68">
            <v>0</v>
          </cell>
          <cell r="AX68">
            <v>8.0191846522781951</v>
          </cell>
          <cell r="AY68">
            <v>3185.7814868105584</v>
          </cell>
          <cell r="AZ68">
            <v>67.16067146282964</v>
          </cell>
          <cell r="BA68">
            <v>32016.835299760147</v>
          </cell>
          <cell r="BB68">
            <v>0</v>
          </cell>
          <cell r="BC68">
            <v>0</v>
          </cell>
          <cell r="BD68">
            <v>90236.677218225406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90236.677218225406</v>
          </cell>
          <cell r="BU68">
            <v>117395.65083932847</v>
          </cell>
          <cell r="BV68">
            <v>0</v>
          </cell>
          <cell r="BW68">
            <v>117395.65083932847</v>
          </cell>
          <cell r="BX68">
            <v>111.8591549295775</v>
          </cell>
          <cell r="BY68">
            <v>54024.616056338047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54024.616056338047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1451143.9868956662</v>
          </cell>
          <cell r="CS68">
            <v>0</v>
          </cell>
          <cell r="CT68">
            <v>1451143.9868956662</v>
          </cell>
          <cell r="CU68">
            <v>145000</v>
          </cell>
          <cell r="CV68">
            <v>0</v>
          </cell>
          <cell r="CW68">
            <v>145000</v>
          </cell>
          <cell r="CX68">
            <v>1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34454.400000000001</v>
          </cell>
          <cell r="DH68">
            <v>39998.910000000003</v>
          </cell>
          <cell r="DI68">
            <v>5544.510000000002</v>
          </cell>
          <cell r="DJ68">
            <v>-27322.58</v>
          </cell>
          <cell r="DK68">
            <v>18220.84</v>
          </cell>
          <cell r="DL68">
            <v>18220.84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163220.84</v>
          </cell>
          <cell r="DV68">
            <v>0</v>
          </cell>
          <cell r="DW68">
            <v>163220.84</v>
          </cell>
          <cell r="DX68">
            <v>1614364.8268956663</v>
          </cell>
          <cell r="DY68">
            <v>0</v>
          </cell>
          <cell r="DZ68">
            <v>1614364.8268956663</v>
          </cell>
          <cell r="EA68">
            <v>1596143.9868956662</v>
          </cell>
          <cell r="EB68">
            <v>3818.5262844393928</v>
          </cell>
          <cell r="EC68">
            <v>3750</v>
          </cell>
          <cell r="ED68">
            <v>0</v>
          </cell>
          <cell r="EE68">
            <v>1567500</v>
          </cell>
          <cell r="EF68">
            <v>0</v>
          </cell>
          <cell r="EG68">
            <v>1614364.8268956663</v>
          </cell>
          <cell r="EH68">
            <v>1546010.6386826923</v>
          </cell>
          <cell r="EI68">
            <v>0</v>
          </cell>
          <cell r="EJ68">
            <v>1614364.8268956663</v>
          </cell>
        </row>
        <row r="69">
          <cell r="A69">
            <v>2132</v>
          </cell>
          <cell r="B69">
            <v>8812132</v>
          </cell>
          <cell r="C69"/>
          <cell r="D69"/>
          <cell r="E69" t="str">
            <v>Cherry Tree P &amp; SLU, Colchester</v>
          </cell>
          <cell r="F69" t="str">
            <v>P</v>
          </cell>
          <cell r="G69"/>
          <cell r="H69"/>
          <cell r="I69" t="str">
            <v>Y</v>
          </cell>
          <cell r="J69"/>
          <cell r="K69">
            <v>2132</v>
          </cell>
          <cell r="L69">
            <v>142002</v>
          </cell>
          <cell r="M69"/>
          <cell r="N69"/>
          <cell r="O69">
            <v>7</v>
          </cell>
          <cell r="P69">
            <v>0</v>
          </cell>
          <cell r="Q69">
            <v>0</v>
          </cell>
          <cell r="R69">
            <v>0</v>
          </cell>
          <cell r="S69">
            <v>20</v>
          </cell>
          <cell r="T69">
            <v>134</v>
          </cell>
          <cell r="U69">
            <v>154</v>
          </cell>
          <cell r="V69">
            <v>154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154</v>
          </cell>
          <cell r="AF69">
            <v>471477.16</v>
          </cell>
          <cell r="AG69">
            <v>0</v>
          </cell>
          <cell r="AH69">
            <v>0</v>
          </cell>
          <cell r="AI69">
            <v>0</v>
          </cell>
          <cell r="AJ69">
            <v>471477.16</v>
          </cell>
          <cell r="AK69">
            <v>20.999999999999943</v>
          </cell>
          <cell r="AL69">
            <v>9176.9999999999745</v>
          </cell>
          <cell r="AM69">
            <v>0</v>
          </cell>
          <cell r="AN69">
            <v>0</v>
          </cell>
          <cell r="AO69">
            <v>9176.9999999999745</v>
          </cell>
          <cell r="AP69">
            <v>16.99999999999994</v>
          </cell>
          <cell r="AQ69">
            <v>0</v>
          </cell>
          <cell r="AR69">
            <v>74.000000000000071</v>
          </cell>
          <cell r="AS69">
            <v>17638.640000000018</v>
          </cell>
          <cell r="AT69">
            <v>4.0000000000000044</v>
          </cell>
          <cell r="AU69">
            <v>1165.3200000000013</v>
          </cell>
          <cell r="AV69">
            <v>0</v>
          </cell>
          <cell r="AW69">
            <v>0</v>
          </cell>
          <cell r="AX69">
            <v>50.00000000000005</v>
          </cell>
          <cell r="AY69">
            <v>19863.500000000018</v>
          </cell>
          <cell r="AZ69">
            <v>4.0000000000000044</v>
          </cell>
          <cell r="BA69">
            <v>1906.8800000000022</v>
          </cell>
          <cell r="BB69">
            <v>5.0000000000000044</v>
          </cell>
          <cell r="BC69">
            <v>3972.6500000000033</v>
          </cell>
          <cell r="BD69">
            <v>44546.990000000042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44546.990000000042</v>
          </cell>
          <cell r="BU69">
            <v>53723.99000000002</v>
          </cell>
          <cell r="BV69">
            <v>0</v>
          </cell>
          <cell r="BW69">
            <v>53723.99000000002</v>
          </cell>
          <cell r="BX69">
            <v>60.15625</v>
          </cell>
          <cell r="BY69">
            <v>29053.6640625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29053.6640625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R69">
            <v>554254.81406250002</v>
          </cell>
          <cell r="CS69">
            <v>0</v>
          </cell>
          <cell r="CT69">
            <v>554254.81406250002</v>
          </cell>
          <cell r="CU69">
            <v>145000</v>
          </cell>
          <cell r="CV69">
            <v>0</v>
          </cell>
          <cell r="CW69">
            <v>145000</v>
          </cell>
          <cell r="CX69">
            <v>1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2956.134</v>
          </cell>
          <cell r="DH69">
            <v>2956.134</v>
          </cell>
          <cell r="DI69">
            <v>0</v>
          </cell>
          <cell r="DJ69">
            <v>0</v>
          </cell>
          <cell r="DK69">
            <v>2956.13</v>
          </cell>
          <cell r="DL69">
            <v>2956.13</v>
          </cell>
          <cell r="DM69">
            <v>0</v>
          </cell>
          <cell r="DN69">
            <v>0</v>
          </cell>
          <cell r="DO69">
            <v>0</v>
          </cell>
          <cell r="DP69">
            <v>0</v>
          </cell>
          <cell r="DQ69">
            <v>0</v>
          </cell>
          <cell r="DR69">
            <v>0</v>
          </cell>
          <cell r="DS69">
            <v>0</v>
          </cell>
          <cell r="DT69">
            <v>0</v>
          </cell>
          <cell r="DU69">
            <v>147956.13</v>
          </cell>
          <cell r="DV69">
            <v>0</v>
          </cell>
          <cell r="DW69">
            <v>147956.13</v>
          </cell>
          <cell r="DX69">
            <v>702210.94406250003</v>
          </cell>
          <cell r="DY69">
            <v>0</v>
          </cell>
          <cell r="DZ69">
            <v>702210.94406250003</v>
          </cell>
          <cell r="EA69">
            <v>699254.81406250002</v>
          </cell>
          <cell r="EB69">
            <v>4540.6156757305198</v>
          </cell>
          <cell r="EC69">
            <v>3750</v>
          </cell>
          <cell r="ED69">
            <v>0</v>
          </cell>
          <cell r="EE69">
            <v>577500</v>
          </cell>
          <cell r="EF69">
            <v>0</v>
          </cell>
          <cell r="EG69">
            <v>702210.94406250003</v>
          </cell>
          <cell r="EH69">
            <v>683754.0254409638</v>
          </cell>
          <cell r="EI69">
            <v>0</v>
          </cell>
          <cell r="EJ69">
            <v>702210.94406250003</v>
          </cell>
        </row>
        <row r="70">
          <cell r="A70">
            <v>3253</v>
          </cell>
          <cell r="B70">
            <v>8813253</v>
          </cell>
          <cell r="C70"/>
          <cell r="D70"/>
          <cell r="E70" t="str">
            <v>Cherry Tree P, Basildon</v>
          </cell>
          <cell r="F70" t="str">
            <v>P</v>
          </cell>
          <cell r="G70"/>
          <cell r="H70"/>
          <cell r="I70" t="str">
            <v>Y</v>
          </cell>
          <cell r="J70"/>
          <cell r="K70">
            <v>3253</v>
          </cell>
          <cell r="L70">
            <v>143452</v>
          </cell>
          <cell r="M70"/>
          <cell r="N70"/>
          <cell r="O70">
            <v>7</v>
          </cell>
          <cell r="P70">
            <v>0</v>
          </cell>
          <cell r="Q70">
            <v>0</v>
          </cell>
          <cell r="R70">
            <v>0</v>
          </cell>
          <cell r="S70">
            <v>57</v>
          </cell>
          <cell r="T70">
            <v>346</v>
          </cell>
          <cell r="U70">
            <v>403</v>
          </cell>
          <cell r="V70">
            <v>403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403</v>
          </cell>
          <cell r="AF70">
            <v>1233800.6199999999</v>
          </cell>
          <cell r="AG70">
            <v>0</v>
          </cell>
          <cell r="AH70">
            <v>0</v>
          </cell>
          <cell r="AI70">
            <v>0</v>
          </cell>
          <cell r="AJ70">
            <v>1233800.6199999999</v>
          </cell>
          <cell r="AK70">
            <v>111.99999999999983</v>
          </cell>
          <cell r="AL70">
            <v>48943.99999999992</v>
          </cell>
          <cell r="AM70">
            <v>0</v>
          </cell>
          <cell r="AN70">
            <v>0</v>
          </cell>
          <cell r="AO70">
            <v>48943.99999999992</v>
          </cell>
          <cell r="AP70">
            <v>45.999999999999794</v>
          </cell>
          <cell r="AQ70">
            <v>0</v>
          </cell>
          <cell r="AR70">
            <v>41.999999999999829</v>
          </cell>
          <cell r="AS70">
            <v>10011.119999999961</v>
          </cell>
          <cell r="AT70">
            <v>5.9999999999999885</v>
          </cell>
          <cell r="AU70">
            <v>1747.9799999999966</v>
          </cell>
          <cell r="AV70">
            <v>37.000000000000021</v>
          </cell>
          <cell r="AW70">
            <v>12739.100000000008</v>
          </cell>
          <cell r="AX70">
            <v>41.999999999999829</v>
          </cell>
          <cell r="AY70">
            <v>16685.339999999931</v>
          </cell>
          <cell r="AZ70">
            <v>224.00000000000006</v>
          </cell>
          <cell r="BA70">
            <v>106785.28000000003</v>
          </cell>
          <cell r="BB70">
            <v>5.9999999999999885</v>
          </cell>
          <cell r="BC70">
            <v>4767.1799999999903</v>
          </cell>
          <cell r="BD70">
            <v>152735.99999999991</v>
          </cell>
          <cell r="BE70">
            <v>0</v>
          </cell>
          <cell r="BF70">
            <v>0</v>
          </cell>
          <cell r="BG70">
            <v>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152735.99999999991</v>
          </cell>
          <cell r="BU70">
            <v>201679.99999999983</v>
          </cell>
          <cell r="BV70">
            <v>0</v>
          </cell>
          <cell r="BW70">
            <v>201679.99999999983</v>
          </cell>
          <cell r="BX70">
            <v>125.32317073170749</v>
          </cell>
          <cell r="BY70">
            <v>60527.331768292774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60527.331768292774</v>
          </cell>
          <cell r="CM70">
            <v>6.9884393063583623</v>
          </cell>
          <cell r="CN70">
            <v>3954.6879190751333</v>
          </cell>
          <cell r="CO70">
            <v>0</v>
          </cell>
          <cell r="CP70">
            <v>0</v>
          </cell>
          <cell r="CQ70">
            <v>3954.6879190751333</v>
          </cell>
          <cell r="CR70">
            <v>1499962.6396873677</v>
          </cell>
          <cell r="CS70">
            <v>0</v>
          </cell>
          <cell r="CT70">
            <v>1499962.6396873677</v>
          </cell>
          <cell r="CU70">
            <v>145000</v>
          </cell>
          <cell r="CV70">
            <v>0</v>
          </cell>
          <cell r="CW70">
            <v>145000</v>
          </cell>
          <cell r="CX70">
            <v>1.0156360164</v>
          </cell>
          <cell r="CY70">
            <v>25720.662811538987</v>
          </cell>
          <cell r="CZ70">
            <v>0</v>
          </cell>
          <cell r="DA70">
            <v>25720.662811538987</v>
          </cell>
          <cell r="DB70">
            <v>0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31740.65</v>
          </cell>
          <cell r="DH70">
            <v>31740.65</v>
          </cell>
          <cell r="DI70">
            <v>0</v>
          </cell>
          <cell r="DJ70">
            <v>0</v>
          </cell>
          <cell r="DK70">
            <v>31740.65</v>
          </cell>
          <cell r="DL70">
            <v>31740.65</v>
          </cell>
          <cell r="DM70">
            <v>0</v>
          </cell>
          <cell r="DN70">
            <v>0</v>
          </cell>
          <cell r="DO70">
            <v>0</v>
          </cell>
          <cell r="DP70">
            <v>0</v>
          </cell>
          <cell r="DQ70">
            <v>0</v>
          </cell>
          <cell r="DR70">
            <v>0</v>
          </cell>
          <cell r="DS70">
            <v>0</v>
          </cell>
          <cell r="DT70">
            <v>0</v>
          </cell>
          <cell r="DU70">
            <v>202461.31281153898</v>
          </cell>
          <cell r="DV70">
            <v>0</v>
          </cell>
          <cell r="DW70">
            <v>202461.31281153898</v>
          </cell>
          <cell r="DX70">
            <v>1702423.9524989068</v>
          </cell>
          <cell r="DY70">
            <v>0</v>
          </cell>
          <cell r="DZ70">
            <v>1702423.9524989068</v>
          </cell>
          <cell r="EA70">
            <v>1670683.3024989066</v>
          </cell>
          <cell r="EB70">
            <v>4145.6161352330191</v>
          </cell>
          <cell r="EC70">
            <v>3750</v>
          </cell>
          <cell r="ED70">
            <v>0</v>
          </cell>
          <cell r="EE70">
            <v>1511250</v>
          </cell>
          <cell r="EF70">
            <v>0</v>
          </cell>
          <cell r="EG70">
            <v>1702423.9524989068</v>
          </cell>
          <cell r="EH70">
            <v>1655489.5670719319</v>
          </cell>
          <cell r="EI70">
            <v>0</v>
          </cell>
          <cell r="EJ70">
            <v>1702423.9524989068</v>
          </cell>
        </row>
        <row r="71">
          <cell r="A71">
            <v>2125</v>
          </cell>
          <cell r="B71">
            <v>8812125</v>
          </cell>
          <cell r="C71"/>
          <cell r="D71"/>
          <cell r="E71" t="str">
            <v>Chigwell P</v>
          </cell>
          <cell r="F71" t="str">
            <v>P</v>
          </cell>
          <cell r="G71"/>
          <cell r="H71"/>
          <cell r="I71" t="str">
            <v>Y</v>
          </cell>
          <cell r="J71"/>
          <cell r="K71">
            <v>2125</v>
          </cell>
          <cell r="L71">
            <v>141869</v>
          </cell>
          <cell r="M71"/>
          <cell r="N71"/>
          <cell r="O71">
            <v>7</v>
          </cell>
          <cell r="P71">
            <v>0</v>
          </cell>
          <cell r="Q71">
            <v>0</v>
          </cell>
          <cell r="R71">
            <v>1</v>
          </cell>
          <cell r="S71">
            <v>28</v>
          </cell>
          <cell r="T71">
            <v>209</v>
          </cell>
          <cell r="U71">
            <v>237</v>
          </cell>
          <cell r="V71">
            <v>238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238</v>
          </cell>
          <cell r="AF71">
            <v>728646.52</v>
          </cell>
          <cell r="AG71">
            <v>0</v>
          </cell>
          <cell r="AH71">
            <v>0</v>
          </cell>
          <cell r="AI71">
            <v>0</v>
          </cell>
          <cell r="AJ71">
            <v>728646.52</v>
          </cell>
          <cell r="AK71">
            <v>14.059071729957804</v>
          </cell>
          <cell r="AL71">
            <v>6143.8143459915591</v>
          </cell>
          <cell r="AM71">
            <v>0</v>
          </cell>
          <cell r="AN71">
            <v>0</v>
          </cell>
          <cell r="AO71">
            <v>6143.8143459915591</v>
          </cell>
          <cell r="AP71">
            <v>168.54077253218878</v>
          </cell>
          <cell r="AQ71">
            <v>0</v>
          </cell>
          <cell r="AR71">
            <v>7.1502145922746729</v>
          </cell>
          <cell r="AS71">
            <v>1704.3251502145911</v>
          </cell>
          <cell r="AT71">
            <v>33.708154506437857</v>
          </cell>
          <cell r="AU71">
            <v>9820.1966523605406</v>
          </cell>
          <cell r="AV71">
            <v>11.236051502145935</v>
          </cell>
          <cell r="AW71">
            <v>3868.5725321888458</v>
          </cell>
          <cell r="AX71">
            <v>15.321888412017174</v>
          </cell>
          <cell r="AY71">
            <v>6086.9266094420627</v>
          </cell>
          <cell r="AZ71">
            <v>2.0429184549356214</v>
          </cell>
          <cell r="BA71">
            <v>973.90008583690951</v>
          </cell>
          <cell r="BB71">
            <v>0</v>
          </cell>
          <cell r="BC71">
            <v>0</v>
          </cell>
          <cell r="BD71">
            <v>22453.921030042951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22453.921030042951</v>
          </cell>
          <cell r="BU71">
            <v>28597.73537603451</v>
          </cell>
          <cell r="BV71">
            <v>0</v>
          </cell>
          <cell r="BW71">
            <v>28597.73537603451</v>
          </cell>
          <cell r="BX71">
            <v>66.740740740740648</v>
          </cell>
          <cell r="BY71">
            <v>32233.775555555512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32233.775555555512</v>
          </cell>
          <cell r="CM71">
            <v>6.8325358851674727</v>
          </cell>
          <cell r="CN71">
            <v>3866.4637320574211</v>
          </cell>
          <cell r="CO71">
            <v>0</v>
          </cell>
          <cell r="CP71">
            <v>0</v>
          </cell>
          <cell r="CQ71">
            <v>3866.4637320574211</v>
          </cell>
          <cell r="CR71">
            <v>793344.49466364738</v>
          </cell>
          <cell r="CS71">
            <v>0</v>
          </cell>
          <cell r="CT71">
            <v>793344.49466364738</v>
          </cell>
          <cell r="CU71">
            <v>145000</v>
          </cell>
          <cell r="CV71">
            <v>0</v>
          </cell>
          <cell r="CW71">
            <v>145000</v>
          </cell>
          <cell r="CX71">
            <v>1.0156360164</v>
          </cell>
          <cell r="CY71">
            <v>14671.96990741051</v>
          </cell>
          <cell r="CZ71">
            <v>0</v>
          </cell>
          <cell r="DA71">
            <v>14671.96990741051</v>
          </cell>
          <cell r="DB71">
            <v>0</v>
          </cell>
          <cell r="DC71">
            <v>0</v>
          </cell>
          <cell r="DD71">
            <v>0</v>
          </cell>
          <cell r="DE71">
            <v>0</v>
          </cell>
          <cell r="DF71">
            <v>0</v>
          </cell>
          <cell r="DG71">
            <v>5176.5</v>
          </cell>
          <cell r="DH71">
            <v>5176.5</v>
          </cell>
          <cell r="DI71">
            <v>0</v>
          </cell>
          <cell r="DJ71">
            <v>0</v>
          </cell>
          <cell r="DK71">
            <v>5176.5</v>
          </cell>
          <cell r="DL71">
            <v>5176.5</v>
          </cell>
          <cell r="DM71">
            <v>0</v>
          </cell>
          <cell r="DN71">
            <v>0</v>
          </cell>
          <cell r="DO71">
            <v>0</v>
          </cell>
          <cell r="DP71">
            <v>0</v>
          </cell>
          <cell r="DQ71">
            <v>0</v>
          </cell>
          <cell r="DR71">
            <v>0</v>
          </cell>
          <cell r="DS71">
            <v>0</v>
          </cell>
          <cell r="DT71">
            <v>0</v>
          </cell>
          <cell r="DU71">
            <v>164848.4699074105</v>
          </cell>
          <cell r="DV71">
            <v>0</v>
          </cell>
          <cell r="DW71">
            <v>164848.4699074105</v>
          </cell>
          <cell r="DX71">
            <v>958192.96457105782</v>
          </cell>
          <cell r="DY71">
            <v>0</v>
          </cell>
          <cell r="DZ71">
            <v>958192.96457105782</v>
          </cell>
          <cell r="EA71">
            <v>953016.46457105794</v>
          </cell>
          <cell r="EB71">
            <v>4004.27085954226</v>
          </cell>
          <cell r="EC71">
            <v>3750</v>
          </cell>
          <cell r="ED71">
            <v>0</v>
          </cell>
          <cell r="EE71">
            <v>892500</v>
          </cell>
          <cell r="EF71">
            <v>0</v>
          </cell>
          <cell r="EG71">
            <v>958192.96457105782</v>
          </cell>
          <cell r="EH71">
            <v>913614.70331854059</v>
          </cell>
          <cell r="EI71">
            <v>0</v>
          </cell>
          <cell r="EJ71">
            <v>958192.96457105782</v>
          </cell>
        </row>
        <row r="72">
          <cell r="A72">
            <v>2323</v>
          </cell>
          <cell r="B72">
            <v>8812323</v>
          </cell>
          <cell r="C72"/>
          <cell r="D72"/>
          <cell r="E72" t="str">
            <v>Chigwell Row I</v>
          </cell>
          <cell r="F72" t="str">
            <v>P</v>
          </cell>
          <cell r="G72"/>
          <cell r="H72"/>
          <cell r="I72" t="str">
            <v>Y</v>
          </cell>
          <cell r="J72"/>
          <cell r="K72">
            <v>2323</v>
          </cell>
          <cell r="L72">
            <v>145993</v>
          </cell>
          <cell r="M72"/>
          <cell r="N72"/>
          <cell r="O72">
            <v>3</v>
          </cell>
          <cell r="P72">
            <v>0</v>
          </cell>
          <cell r="Q72">
            <v>0</v>
          </cell>
          <cell r="R72">
            <v>0</v>
          </cell>
          <cell r="S72">
            <v>22</v>
          </cell>
          <cell r="T72">
            <v>35</v>
          </cell>
          <cell r="U72">
            <v>57</v>
          </cell>
          <cell r="V72">
            <v>57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57</v>
          </cell>
          <cell r="AF72">
            <v>174507.78</v>
          </cell>
          <cell r="AG72">
            <v>0</v>
          </cell>
          <cell r="AH72">
            <v>0</v>
          </cell>
          <cell r="AI72">
            <v>0</v>
          </cell>
          <cell r="AJ72">
            <v>174507.78</v>
          </cell>
          <cell r="AK72">
            <v>8.9999999999999858</v>
          </cell>
          <cell r="AL72">
            <v>3932.9999999999932</v>
          </cell>
          <cell r="AM72">
            <v>0</v>
          </cell>
          <cell r="AN72">
            <v>0</v>
          </cell>
          <cell r="AO72">
            <v>3932.9999999999932</v>
          </cell>
          <cell r="AP72">
            <v>33.999999999999972</v>
          </cell>
          <cell r="AQ72">
            <v>0</v>
          </cell>
          <cell r="AR72">
            <v>2.9999999999999987</v>
          </cell>
          <cell r="AS72">
            <v>715.0799999999997</v>
          </cell>
          <cell r="AT72">
            <v>12.999999999999972</v>
          </cell>
          <cell r="AU72">
            <v>3787.2899999999913</v>
          </cell>
          <cell r="AV72">
            <v>3.9999999999999982</v>
          </cell>
          <cell r="AW72">
            <v>1377.1999999999994</v>
          </cell>
          <cell r="AX72">
            <v>1.9999999999999991</v>
          </cell>
          <cell r="AY72">
            <v>794.53999999999962</v>
          </cell>
          <cell r="AZ72">
            <v>0.99999999999999956</v>
          </cell>
          <cell r="BA72">
            <v>476.7199999999998</v>
          </cell>
          <cell r="BB72">
            <v>0</v>
          </cell>
          <cell r="BC72">
            <v>0</v>
          </cell>
          <cell r="BD72">
            <v>7150.8299999999908</v>
          </cell>
          <cell r="BE72">
            <v>0</v>
          </cell>
          <cell r="BF72">
            <v>0</v>
          </cell>
          <cell r="BG72">
            <v>0</v>
          </cell>
          <cell r="BH72">
            <v>0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7150.8299999999908</v>
          </cell>
          <cell r="BU72">
            <v>11083.829999999984</v>
          </cell>
          <cell r="BV72">
            <v>0</v>
          </cell>
          <cell r="BW72">
            <v>11083.829999999984</v>
          </cell>
          <cell r="BX72">
            <v>6.5142857142856982</v>
          </cell>
          <cell r="BY72">
            <v>3146.2045714285637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3146.2045714285637</v>
          </cell>
          <cell r="CM72">
            <v>3.2571428571428545</v>
          </cell>
          <cell r="CN72">
            <v>1843.1845714285698</v>
          </cell>
          <cell r="CO72">
            <v>0</v>
          </cell>
          <cell r="CP72">
            <v>0</v>
          </cell>
          <cell r="CQ72">
            <v>1843.1845714285698</v>
          </cell>
          <cell r="CR72">
            <v>190580.99914285712</v>
          </cell>
          <cell r="CS72">
            <v>0</v>
          </cell>
          <cell r="CT72">
            <v>190580.99914285712</v>
          </cell>
          <cell r="CU72">
            <v>145000</v>
          </cell>
          <cell r="CV72">
            <v>0</v>
          </cell>
          <cell r="CW72">
            <v>145000</v>
          </cell>
          <cell r="CX72">
            <v>1.0156360164</v>
          </cell>
          <cell r="CY72">
            <v>5247.1500061261031</v>
          </cell>
          <cell r="CZ72">
            <v>0</v>
          </cell>
          <cell r="DA72">
            <v>5247.1500061261031</v>
          </cell>
          <cell r="DB72">
            <v>0</v>
          </cell>
          <cell r="DC72">
            <v>0</v>
          </cell>
          <cell r="DD72">
            <v>0</v>
          </cell>
          <cell r="DE72">
            <v>0</v>
          </cell>
          <cell r="DF72">
            <v>0</v>
          </cell>
          <cell r="DG72">
            <v>5028.13</v>
          </cell>
          <cell r="DH72">
            <v>1005.626</v>
          </cell>
          <cell r="DI72">
            <v>-4022.5039999999999</v>
          </cell>
          <cell r="DJ72">
            <v>0</v>
          </cell>
          <cell r="DK72">
            <v>-3016.88</v>
          </cell>
          <cell r="DL72">
            <v>-3016.88</v>
          </cell>
          <cell r="DM72">
            <v>0</v>
          </cell>
          <cell r="DN72">
            <v>0</v>
          </cell>
          <cell r="DO72">
            <v>0</v>
          </cell>
          <cell r="DP72">
            <v>0</v>
          </cell>
          <cell r="DQ72">
            <v>0</v>
          </cell>
          <cell r="DR72">
            <v>0</v>
          </cell>
          <cell r="DS72">
            <v>0</v>
          </cell>
          <cell r="DT72">
            <v>0</v>
          </cell>
          <cell r="DU72">
            <v>147230.27000612608</v>
          </cell>
          <cell r="DV72">
            <v>0</v>
          </cell>
          <cell r="DW72">
            <v>147230.27000612608</v>
          </cell>
          <cell r="DX72">
            <v>337811.26914898318</v>
          </cell>
          <cell r="DY72">
            <v>0</v>
          </cell>
          <cell r="DZ72">
            <v>337811.26914898318</v>
          </cell>
          <cell r="EA72">
            <v>340828.14914898324</v>
          </cell>
          <cell r="EB72">
            <v>5979.4412131400568</v>
          </cell>
          <cell r="EC72">
            <v>3750</v>
          </cell>
          <cell r="ED72">
            <v>0</v>
          </cell>
          <cell r="EE72">
            <v>213750</v>
          </cell>
          <cell r="EF72">
            <v>0</v>
          </cell>
          <cell r="EG72">
            <v>337811.26914898318</v>
          </cell>
          <cell r="EH72">
            <v>339697.27805299999</v>
          </cell>
          <cell r="EI72">
            <v>1886.0089040168095</v>
          </cell>
          <cell r="EJ72">
            <v>339697.27805299999</v>
          </cell>
        </row>
        <row r="73">
          <cell r="A73">
            <v>2330</v>
          </cell>
          <cell r="B73">
            <v>8812330</v>
          </cell>
          <cell r="C73">
            <v>4816</v>
          </cell>
          <cell r="D73" t="str">
            <v>RB054816</v>
          </cell>
          <cell r="E73" t="str">
            <v>Chipping Hill School, Witham</v>
          </cell>
          <cell r="F73" t="str">
            <v>P</v>
          </cell>
          <cell r="G73" t="str">
            <v>Y</v>
          </cell>
          <cell r="H73">
            <v>10003486</v>
          </cell>
          <cell r="I73" t="str">
            <v/>
          </cell>
          <cell r="J73"/>
          <cell r="K73">
            <v>2330</v>
          </cell>
          <cell r="L73">
            <v>114827</v>
          </cell>
          <cell r="M73">
            <v>25</v>
          </cell>
          <cell r="N73"/>
          <cell r="O73">
            <v>7</v>
          </cell>
          <cell r="P73">
            <v>0</v>
          </cell>
          <cell r="Q73">
            <v>0</v>
          </cell>
          <cell r="R73">
            <v>0</v>
          </cell>
          <cell r="S73">
            <v>74.583333333333329</v>
          </cell>
          <cell r="T73">
            <v>299</v>
          </cell>
          <cell r="U73">
            <v>373.58333333333331</v>
          </cell>
          <cell r="V73">
            <v>373.58333333333331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373.58333333333331</v>
          </cell>
          <cell r="AF73">
            <v>1143740.3183333334</v>
          </cell>
          <cell r="AG73">
            <v>0</v>
          </cell>
          <cell r="AH73">
            <v>0</v>
          </cell>
          <cell r="AI73">
            <v>0</v>
          </cell>
          <cell r="AJ73">
            <v>1143740.3183333334</v>
          </cell>
          <cell r="AK73">
            <v>36.42177344475396</v>
          </cell>
          <cell r="AL73">
            <v>15916.314995357478</v>
          </cell>
          <cell r="AM73">
            <v>0</v>
          </cell>
          <cell r="AN73">
            <v>0</v>
          </cell>
          <cell r="AO73">
            <v>15916.314995357478</v>
          </cell>
          <cell r="AP73">
            <v>327.7959610027853</v>
          </cell>
          <cell r="AQ73">
            <v>0</v>
          </cell>
          <cell r="AR73">
            <v>18.731197771587738</v>
          </cell>
          <cell r="AS73">
            <v>4464.7683008356535</v>
          </cell>
          <cell r="AT73">
            <v>24.974930362116996</v>
          </cell>
          <cell r="AU73">
            <v>7275.9464623955446</v>
          </cell>
          <cell r="AV73">
            <v>2.0812441968430813</v>
          </cell>
          <cell r="AW73">
            <v>716.57237697307289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12457.287140204269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12457.287140204269</v>
          </cell>
          <cell r="BU73">
            <v>28373.602135561749</v>
          </cell>
          <cell r="BV73">
            <v>0</v>
          </cell>
          <cell r="BW73">
            <v>28373.602135561749</v>
          </cell>
          <cell r="BX73">
            <v>88.049943883277336</v>
          </cell>
          <cell r="BY73">
            <v>42525.481397306459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42525.481397306459</v>
          </cell>
          <cell r="CM73">
            <v>1.2494425863991079</v>
          </cell>
          <cell r="CN73">
            <v>707.04706521739115</v>
          </cell>
          <cell r="CO73">
            <v>0</v>
          </cell>
          <cell r="CP73">
            <v>0</v>
          </cell>
          <cell r="CQ73">
            <v>707.04706521739115</v>
          </cell>
          <cell r="CR73">
            <v>1215346.4489314191</v>
          </cell>
          <cell r="CS73">
            <v>0</v>
          </cell>
          <cell r="CT73">
            <v>1215346.4489314191</v>
          </cell>
          <cell r="CU73">
            <v>145000</v>
          </cell>
          <cell r="CV73">
            <v>0</v>
          </cell>
          <cell r="CW73">
            <v>145000</v>
          </cell>
          <cell r="CX73">
            <v>1</v>
          </cell>
          <cell r="CY73">
            <v>0</v>
          </cell>
          <cell r="CZ73">
            <v>0</v>
          </cell>
          <cell r="DA73">
            <v>0</v>
          </cell>
          <cell r="DB73">
            <v>0</v>
          </cell>
          <cell r="DC73">
            <v>0</v>
          </cell>
          <cell r="DD73">
            <v>0</v>
          </cell>
          <cell r="DE73">
            <v>0</v>
          </cell>
          <cell r="DF73">
            <v>0</v>
          </cell>
          <cell r="DG73">
            <v>58203.69</v>
          </cell>
          <cell r="DH73">
            <v>55130.82</v>
          </cell>
          <cell r="DI73">
            <v>-3072.8700000000026</v>
          </cell>
          <cell r="DJ73">
            <v>-1448.92</v>
          </cell>
          <cell r="DK73">
            <v>50609.03</v>
          </cell>
          <cell r="DL73">
            <v>50609.029999999992</v>
          </cell>
          <cell r="DM73">
            <v>0</v>
          </cell>
          <cell r="DN73">
            <v>0</v>
          </cell>
          <cell r="DO73">
            <v>0</v>
          </cell>
          <cell r="DP73">
            <v>0</v>
          </cell>
          <cell r="DQ73">
            <v>0</v>
          </cell>
          <cell r="DR73">
            <v>0</v>
          </cell>
          <cell r="DS73">
            <v>0</v>
          </cell>
          <cell r="DT73">
            <v>0</v>
          </cell>
          <cell r="DU73">
            <v>195609.03</v>
          </cell>
          <cell r="DV73">
            <v>0</v>
          </cell>
          <cell r="DW73">
            <v>195609.03</v>
          </cell>
          <cell r="DX73">
            <v>1410955.4789314191</v>
          </cell>
          <cell r="DY73">
            <v>0</v>
          </cell>
          <cell r="DZ73">
            <v>1410955.4789314191</v>
          </cell>
          <cell r="EA73">
            <v>1360346.4489314191</v>
          </cell>
          <cell r="EB73">
            <v>3641.3467292386858</v>
          </cell>
          <cell r="EC73">
            <v>3750</v>
          </cell>
          <cell r="ED73">
            <v>108.65327076131416</v>
          </cell>
          <cell r="EE73">
            <v>1400937.5</v>
          </cell>
          <cell r="EF73">
            <v>40591.051068580942</v>
          </cell>
          <cell r="EG73">
            <v>1451546.53</v>
          </cell>
          <cell r="EH73">
            <v>1355708.4005265539</v>
          </cell>
          <cell r="EI73">
            <v>0</v>
          </cell>
          <cell r="EJ73">
            <v>1451546.53</v>
          </cell>
        </row>
        <row r="74">
          <cell r="A74">
            <v>2685</v>
          </cell>
          <cell r="B74">
            <v>8812685</v>
          </cell>
          <cell r="C74"/>
          <cell r="D74"/>
          <cell r="E74" t="str">
            <v>Chipping Ongar P</v>
          </cell>
          <cell r="F74" t="str">
            <v>P</v>
          </cell>
          <cell r="G74"/>
          <cell r="H74"/>
          <cell r="I74" t="str">
            <v>Y</v>
          </cell>
          <cell r="J74"/>
          <cell r="K74">
            <v>2685</v>
          </cell>
          <cell r="L74">
            <v>146195</v>
          </cell>
          <cell r="M74"/>
          <cell r="N74"/>
          <cell r="O74">
            <v>7</v>
          </cell>
          <cell r="P74">
            <v>0</v>
          </cell>
          <cell r="Q74">
            <v>0</v>
          </cell>
          <cell r="R74">
            <v>0</v>
          </cell>
          <cell r="S74">
            <v>30</v>
          </cell>
          <cell r="T74">
            <v>178</v>
          </cell>
          <cell r="U74">
            <v>208</v>
          </cell>
          <cell r="V74">
            <v>208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208</v>
          </cell>
          <cell r="AF74">
            <v>636800.31999999995</v>
          </cell>
          <cell r="AG74">
            <v>0</v>
          </cell>
          <cell r="AH74">
            <v>0</v>
          </cell>
          <cell r="AI74">
            <v>0</v>
          </cell>
          <cell r="AJ74">
            <v>636800.31999999995</v>
          </cell>
          <cell r="AK74">
            <v>15.999999999999995</v>
          </cell>
          <cell r="AL74">
            <v>6991.9999999999964</v>
          </cell>
          <cell r="AM74">
            <v>0</v>
          </cell>
          <cell r="AN74">
            <v>0</v>
          </cell>
          <cell r="AO74">
            <v>6991.9999999999964</v>
          </cell>
          <cell r="AP74">
            <v>106.00000000000009</v>
          </cell>
          <cell r="AQ74">
            <v>0</v>
          </cell>
          <cell r="AR74">
            <v>65</v>
          </cell>
          <cell r="AS74">
            <v>15493.400000000001</v>
          </cell>
          <cell r="AT74">
            <v>35.00000000000005</v>
          </cell>
          <cell r="AU74">
            <v>10196.550000000014</v>
          </cell>
          <cell r="AV74">
            <v>0</v>
          </cell>
          <cell r="AW74">
            <v>0</v>
          </cell>
          <cell r="AX74">
            <v>2.0000000000000009</v>
          </cell>
          <cell r="AY74">
            <v>794.5400000000003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26484.490000000016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26484.490000000016</v>
          </cell>
          <cell r="BU74">
            <v>33476.490000000013</v>
          </cell>
          <cell r="BV74">
            <v>0</v>
          </cell>
          <cell r="BW74">
            <v>33476.490000000013</v>
          </cell>
          <cell r="BX74">
            <v>42.305084745762798</v>
          </cell>
          <cell r="BY74">
            <v>20432.086779661058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20432.086779661058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690708.89677966095</v>
          </cell>
          <cell r="CS74">
            <v>0</v>
          </cell>
          <cell r="CT74">
            <v>690708.89677966095</v>
          </cell>
          <cell r="CU74">
            <v>145000</v>
          </cell>
          <cell r="CV74">
            <v>0</v>
          </cell>
          <cell r="CW74">
            <v>145000</v>
          </cell>
          <cell r="CX74">
            <v>1.0156360164</v>
          </cell>
          <cell r="CY74">
            <v>13067.158015672692</v>
          </cell>
          <cell r="CZ74">
            <v>0</v>
          </cell>
          <cell r="DA74">
            <v>13067.158015672692</v>
          </cell>
          <cell r="DB74">
            <v>0</v>
          </cell>
          <cell r="DC74">
            <v>0</v>
          </cell>
          <cell r="DD74">
            <v>0</v>
          </cell>
          <cell r="DE74">
            <v>0</v>
          </cell>
          <cell r="DF74">
            <v>0</v>
          </cell>
          <cell r="DG74">
            <v>14301.29</v>
          </cell>
          <cell r="DH74">
            <v>2860.2580000000003</v>
          </cell>
          <cell r="DI74">
            <v>-11441.032000000001</v>
          </cell>
          <cell r="DJ74">
            <v>0</v>
          </cell>
          <cell r="DK74">
            <v>-8580.77</v>
          </cell>
          <cell r="DL74">
            <v>-8580.77</v>
          </cell>
          <cell r="DM74">
            <v>0</v>
          </cell>
          <cell r="DN74">
            <v>0</v>
          </cell>
          <cell r="DO74">
            <v>0</v>
          </cell>
          <cell r="DP74">
            <v>0</v>
          </cell>
          <cell r="DQ74">
            <v>0</v>
          </cell>
          <cell r="DR74">
            <v>0</v>
          </cell>
          <cell r="DS74">
            <v>0</v>
          </cell>
          <cell r="DT74">
            <v>0</v>
          </cell>
          <cell r="DU74">
            <v>149486.38801567271</v>
          </cell>
          <cell r="DV74">
            <v>0</v>
          </cell>
          <cell r="DW74">
            <v>149486.38801567271</v>
          </cell>
          <cell r="DX74">
            <v>840195.28479533363</v>
          </cell>
          <cell r="DY74">
            <v>0</v>
          </cell>
          <cell r="DZ74">
            <v>840195.28479533363</v>
          </cell>
          <cell r="EA74">
            <v>848776.05479533365</v>
          </cell>
          <cell r="EB74">
            <v>4080.6541095929501</v>
          </cell>
          <cell r="EC74">
            <v>3750</v>
          </cell>
          <cell r="ED74">
            <v>0</v>
          </cell>
          <cell r="EE74">
            <v>780000</v>
          </cell>
          <cell r="EF74">
            <v>0</v>
          </cell>
          <cell r="EG74">
            <v>840195.28479533363</v>
          </cell>
          <cell r="EH74">
            <v>807337.08377510146</v>
          </cell>
          <cell r="EI74">
            <v>0</v>
          </cell>
          <cell r="EJ74">
            <v>840195.28479533363</v>
          </cell>
        </row>
        <row r="75">
          <cell r="A75">
            <v>3795</v>
          </cell>
          <cell r="B75">
            <v>8813795</v>
          </cell>
          <cell r="C75">
            <v>1760</v>
          </cell>
          <cell r="D75" t="str">
            <v>RB051760</v>
          </cell>
          <cell r="E75" t="str">
            <v>Chrishall Holy Trinity &amp; St Nicholas CE (V/A) P</v>
          </cell>
          <cell r="F75" t="str">
            <v>P</v>
          </cell>
          <cell r="G75" t="str">
            <v/>
          </cell>
          <cell r="H75" t="str">
            <v/>
          </cell>
          <cell r="I75" t="str">
            <v/>
          </cell>
          <cell r="J75"/>
          <cell r="K75">
            <v>3795</v>
          </cell>
          <cell r="L75">
            <v>115195</v>
          </cell>
          <cell r="M75"/>
          <cell r="N75"/>
          <cell r="O75">
            <v>7</v>
          </cell>
          <cell r="P75">
            <v>0</v>
          </cell>
          <cell r="Q75">
            <v>0</v>
          </cell>
          <cell r="R75">
            <v>0</v>
          </cell>
          <cell r="S75">
            <v>13</v>
          </cell>
          <cell r="T75">
            <v>84</v>
          </cell>
          <cell r="U75">
            <v>97</v>
          </cell>
          <cell r="V75">
            <v>97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97</v>
          </cell>
          <cell r="AF75">
            <v>296969.38</v>
          </cell>
          <cell r="AG75">
            <v>0</v>
          </cell>
          <cell r="AH75">
            <v>0</v>
          </cell>
          <cell r="AI75">
            <v>0</v>
          </cell>
          <cell r="AJ75">
            <v>296969.38</v>
          </cell>
          <cell r="AK75">
            <v>3.0000000000000009</v>
          </cell>
          <cell r="AL75">
            <v>1311.0000000000002</v>
          </cell>
          <cell r="AM75">
            <v>0</v>
          </cell>
          <cell r="AN75">
            <v>0</v>
          </cell>
          <cell r="AO75">
            <v>1311.0000000000002</v>
          </cell>
          <cell r="AP75">
            <v>97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1311.0000000000002</v>
          </cell>
          <cell r="BV75">
            <v>0</v>
          </cell>
          <cell r="BW75">
            <v>1311.0000000000002</v>
          </cell>
          <cell r="BX75">
            <v>19.400000000000002</v>
          </cell>
          <cell r="BY75">
            <v>9369.6180000000022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9369.6180000000022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307649.99800000002</v>
          </cell>
          <cell r="CS75">
            <v>0</v>
          </cell>
          <cell r="CT75">
            <v>307649.99800000002</v>
          </cell>
          <cell r="CU75">
            <v>145000</v>
          </cell>
          <cell r="CV75">
            <v>0</v>
          </cell>
          <cell r="CW75">
            <v>145000</v>
          </cell>
          <cell r="CX75">
            <v>1</v>
          </cell>
          <cell r="CY75">
            <v>0</v>
          </cell>
          <cell r="CZ75">
            <v>0</v>
          </cell>
          <cell r="DA75">
            <v>0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1458.2</v>
          </cell>
          <cell r="DH75">
            <v>4920.8</v>
          </cell>
          <cell r="DI75">
            <v>3462.6000000000004</v>
          </cell>
          <cell r="DJ75">
            <v>2177.91</v>
          </cell>
          <cell r="DK75">
            <v>10561.31</v>
          </cell>
          <cell r="DL75">
            <v>10561.31</v>
          </cell>
          <cell r="DM75">
            <v>0</v>
          </cell>
          <cell r="DN75">
            <v>0</v>
          </cell>
          <cell r="DO75">
            <v>0</v>
          </cell>
          <cell r="DP75">
            <v>0</v>
          </cell>
          <cell r="DQ75">
            <v>0</v>
          </cell>
          <cell r="DR75">
            <v>0</v>
          </cell>
          <cell r="DS75">
            <v>0</v>
          </cell>
          <cell r="DT75">
            <v>0</v>
          </cell>
          <cell r="DU75">
            <v>155561.31</v>
          </cell>
          <cell r="DV75">
            <v>0</v>
          </cell>
          <cell r="DW75">
            <v>155561.31</v>
          </cell>
          <cell r="DX75">
            <v>463211.30800000002</v>
          </cell>
          <cell r="DY75">
            <v>0</v>
          </cell>
          <cell r="DZ75">
            <v>463211.30800000002</v>
          </cell>
          <cell r="EA75">
            <v>452649.99800000002</v>
          </cell>
          <cell r="EB75">
            <v>4666.4948247422681</v>
          </cell>
          <cell r="EC75">
            <v>3750</v>
          </cell>
          <cell r="ED75">
            <v>0</v>
          </cell>
          <cell r="EE75">
            <v>363750</v>
          </cell>
          <cell r="EF75">
            <v>0</v>
          </cell>
          <cell r="EG75">
            <v>463211.30800000002</v>
          </cell>
          <cell r="EH75">
            <v>451902.40020000003</v>
          </cell>
          <cell r="EI75">
            <v>0</v>
          </cell>
          <cell r="EJ75">
            <v>463211.30800000002</v>
          </cell>
        </row>
        <row r="76">
          <cell r="A76">
            <v>2082</v>
          </cell>
          <cell r="B76">
            <v>8812082</v>
          </cell>
          <cell r="C76">
            <v>2706</v>
          </cell>
          <cell r="D76" t="str">
            <v>RB052706</v>
          </cell>
          <cell r="E76" t="str">
            <v>Church Langley Cmty P, Harlow</v>
          </cell>
          <cell r="F76" t="str">
            <v>P</v>
          </cell>
          <cell r="G76" t="str">
            <v>Y</v>
          </cell>
          <cell r="H76">
            <v>10003843</v>
          </cell>
          <cell r="I76" t="str">
            <v/>
          </cell>
          <cell r="J76"/>
          <cell r="K76">
            <v>2082</v>
          </cell>
          <cell r="L76">
            <v>131209</v>
          </cell>
          <cell r="M76"/>
          <cell r="N76"/>
          <cell r="O76">
            <v>7</v>
          </cell>
          <cell r="P76">
            <v>0</v>
          </cell>
          <cell r="Q76">
            <v>0</v>
          </cell>
          <cell r="R76">
            <v>1</v>
          </cell>
          <cell r="S76">
            <v>62</v>
          </cell>
          <cell r="T76">
            <v>434</v>
          </cell>
          <cell r="U76">
            <v>496</v>
          </cell>
          <cell r="V76">
            <v>497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497</v>
          </cell>
          <cell r="AF76">
            <v>1521585.38</v>
          </cell>
          <cell r="AG76">
            <v>0</v>
          </cell>
          <cell r="AH76">
            <v>0</v>
          </cell>
          <cell r="AI76">
            <v>0</v>
          </cell>
          <cell r="AJ76">
            <v>1521585.38</v>
          </cell>
          <cell r="AK76">
            <v>29.058467741935498</v>
          </cell>
          <cell r="AL76">
            <v>12698.55040322581</v>
          </cell>
          <cell r="AM76">
            <v>0</v>
          </cell>
          <cell r="AN76">
            <v>0</v>
          </cell>
          <cell r="AO76">
            <v>12698.55040322581</v>
          </cell>
          <cell r="AP76">
            <v>392.36842105263145</v>
          </cell>
          <cell r="AQ76">
            <v>0</v>
          </cell>
          <cell r="AR76">
            <v>31.188259109311758</v>
          </cell>
          <cell r="AS76">
            <v>7434.0334412955508</v>
          </cell>
          <cell r="AT76">
            <v>56.340080971660079</v>
          </cell>
          <cell r="AU76">
            <v>16413.555789473729</v>
          </cell>
          <cell r="AV76">
            <v>6.0364372469635867</v>
          </cell>
          <cell r="AW76">
            <v>2078.3453441295628</v>
          </cell>
          <cell r="AX76">
            <v>11.066801619433202</v>
          </cell>
          <cell r="AY76">
            <v>4396.5082793522279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30322.442854251069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30322.442854251069</v>
          </cell>
          <cell r="BU76">
            <v>43020.993257476875</v>
          </cell>
          <cell r="BV76">
            <v>0</v>
          </cell>
          <cell r="BW76">
            <v>43020.993257476875</v>
          </cell>
          <cell r="BX76">
            <v>146.73333333333323</v>
          </cell>
          <cell r="BY76">
            <v>70867.797999999952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70867.797999999952</v>
          </cell>
          <cell r="CM76">
            <v>9.1612903225806441</v>
          </cell>
          <cell r="CN76">
            <v>5184.282580645161</v>
          </cell>
          <cell r="CO76">
            <v>0</v>
          </cell>
          <cell r="CP76">
            <v>0</v>
          </cell>
          <cell r="CQ76">
            <v>5184.282580645161</v>
          </cell>
          <cell r="CR76">
            <v>1640658.4538381216</v>
          </cell>
          <cell r="CS76">
            <v>0</v>
          </cell>
          <cell r="CT76">
            <v>1640658.4538381216</v>
          </cell>
          <cell r="CU76">
            <v>145000</v>
          </cell>
          <cell r="CV76">
            <v>0</v>
          </cell>
          <cell r="CW76">
            <v>145000</v>
          </cell>
          <cell r="CX76">
            <v>1.0156360164</v>
          </cell>
          <cell r="CY76">
            <v>27920.584869011527</v>
          </cell>
          <cell r="CZ76">
            <v>0</v>
          </cell>
          <cell r="DA76">
            <v>27920.584869011527</v>
          </cell>
          <cell r="DB76">
            <v>0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60146</v>
          </cell>
          <cell r="DH76">
            <v>61992</v>
          </cell>
          <cell r="DI76">
            <v>1846</v>
          </cell>
          <cell r="DJ76">
            <v>0</v>
          </cell>
          <cell r="DK76">
            <v>63838</v>
          </cell>
          <cell r="DL76">
            <v>63838</v>
          </cell>
          <cell r="DM76">
            <v>0</v>
          </cell>
          <cell r="DN76">
            <v>0</v>
          </cell>
          <cell r="DO76">
            <v>0</v>
          </cell>
          <cell r="DP76">
            <v>0</v>
          </cell>
          <cell r="DQ76">
            <v>0</v>
          </cell>
          <cell r="DR76">
            <v>0</v>
          </cell>
          <cell r="DS76">
            <v>0</v>
          </cell>
          <cell r="DT76">
            <v>0</v>
          </cell>
          <cell r="DU76">
            <v>236758.58486901154</v>
          </cell>
          <cell r="DV76">
            <v>0</v>
          </cell>
          <cell r="DW76">
            <v>236758.58486901154</v>
          </cell>
          <cell r="DX76">
            <v>1877417.0387071331</v>
          </cell>
          <cell r="DY76">
            <v>0</v>
          </cell>
          <cell r="DZ76">
            <v>1877417.0387071331</v>
          </cell>
          <cell r="EA76">
            <v>1813579.0387071331</v>
          </cell>
          <cell r="EB76">
            <v>3649.0523917648557</v>
          </cell>
          <cell r="EC76">
            <v>3750</v>
          </cell>
          <cell r="ED76">
            <v>100.94760823514434</v>
          </cell>
          <cell r="EE76">
            <v>1863750</v>
          </cell>
          <cell r="EF76">
            <v>50170.96129286685</v>
          </cell>
          <cell r="EG76">
            <v>1927588</v>
          </cell>
          <cell r="EH76">
            <v>1791646.3344333847</v>
          </cell>
          <cell r="EI76">
            <v>0</v>
          </cell>
          <cell r="EJ76">
            <v>1927588</v>
          </cell>
        </row>
        <row r="77">
          <cell r="A77">
            <v>3501</v>
          </cell>
          <cell r="B77">
            <v>8813501</v>
          </cell>
          <cell r="C77">
            <v>2708</v>
          </cell>
          <cell r="D77" t="str">
            <v>RB052708</v>
          </cell>
          <cell r="E77" t="str">
            <v>Churchgate CE (V/A) P, Harlow</v>
          </cell>
          <cell r="F77" t="str">
            <v>P</v>
          </cell>
          <cell r="G77" t="str">
            <v>Y</v>
          </cell>
          <cell r="H77">
            <v>10003912</v>
          </cell>
          <cell r="I77" t="str">
            <v/>
          </cell>
          <cell r="J77"/>
          <cell r="K77">
            <v>3501</v>
          </cell>
          <cell r="L77">
            <v>115170</v>
          </cell>
          <cell r="M77"/>
          <cell r="N77"/>
          <cell r="O77">
            <v>7</v>
          </cell>
          <cell r="P77">
            <v>0</v>
          </cell>
          <cell r="Q77">
            <v>0</v>
          </cell>
          <cell r="R77">
            <v>1</v>
          </cell>
          <cell r="S77">
            <v>20</v>
          </cell>
          <cell r="T77">
            <v>179</v>
          </cell>
          <cell r="U77">
            <v>199</v>
          </cell>
          <cell r="V77">
            <v>200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200</v>
          </cell>
          <cell r="AF77">
            <v>612308</v>
          </cell>
          <cell r="AG77">
            <v>0</v>
          </cell>
          <cell r="AH77">
            <v>0</v>
          </cell>
          <cell r="AI77">
            <v>0</v>
          </cell>
          <cell r="AJ77">
            <v>612308</v>
          </cell>
          <cell r="AK77">
            <v>30.150753768844201</v>
          </cell>
          <cell r="AL77">
            <v>13175.879396984914</v>
          </cell>
          <cell r="AM77">
            <v>0</v>
          </cell>
          <cell r="AN77">
            <v>0</v>
          </cell>
          <cell r="AO77">
            <v>13175.879396984914</v>
          </cell>
          <cell r="AP77">
            <v>153.53535353535358</v>
          </cell>
          <cell r="AQ77">
            <v>0</v>
          </cell>
          <cell r="AR77">
            <v>21.2121212121212</v>
          </cell>
          <cell r="AS77">
            <v>5056.1212121212093</v>
          </cell>
          <cell r="AT77">
            <v>17.17171717171718</v>
          </cell>
          <cell r="AU77">
            <v>5002.6363636363658</v>
          </cell>
          <cell r="AV77">
            <v>5.0505050505050599</v>
          </cell>
          <cell r="AW77">
            <v>1738.8888888888921</v>
          </cell>
          <cell r="AX77">
            <v>3.03030303030304</v>
          </cell>
          <cell r="AY77">
            <v>1203.8484848484886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13001.494949494958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13001.494949494958</v>
          </cell>
          <cell r="BU77">
            <v>26177.374346479872</v>
          </cell>
          <cell r="BV77">
            <v>0</v>
          </cell>
          <cell r="BW77">
            <v>26177.374346479872</v>
          </cell>
          <cell r="BX77">
            <v>48.587570621468998</v>
          </cell>
          <cell r="BY77">
            <v>23466.338983050882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23466.338983050882</v>
          </cell>
          <cell r="CM77">
            <v>1.1173184357541899</v>
          </cell>
          <cell r="CN77">
            <v>632.2793296089385</v>
          </cell>
          <cell r="CO77">
            <v>0</v>
          </cell>
          <cell r="CP77">
            <v>0</v>
          </cell>
          <cell r="CQ77">
            <v>632.2793296089385</v>
          </cell>
          <cell r="CR77">
            <v>662583.99265913968</v>
          </cell>
          <cell r="CS77">
            <v>0</v>
          </cell>
          <cell r="CT77">
            <v>662583.99265913968</v>
          </cell>
          <cell r="CU77">
            <v>145000</v>
          </cell>
          <cell r="CV77">
            <v>0</v>
          </cell>
          <cell r="CW77">
            <v>145000</v>
          </cell>
          <cell r="CX77">
            <v>1.0156360164</v>
          </cell>
          <cell r="CY77">
            <v>12627.396553595794</v>
          </cell>
          <cell r="CZ77">
            <v>0</v>
          </cell>
          <cell r="DA77">
            <v>12627.396553595794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4190.5</v>
          </cell>
          <cell r="DH77">
            <v>4284</v>
          </cell>
          <cell r="DI77">
            <v>93.5</v>
          </cell>
          <cell r="DJ77">
            <v>0</v>
          </cell>
          <cell r="DK77">
            <v>4377.5</v>
          </cell>
          <cell r="DL77">
            <v>4377.5</v>
          </cell>
          <cell r="DM77">
            <v>0</v>
          </cell>
          <cell r="DN77">
            <v>0</v>
          </cell>
          <cell r="DO77">
            <v>0</v>
          </cell>
          <cell r="DP77">
            <v>0</v>
          </cell>
          <cell r="DQ77">
            <v>0</v>
          </cell>
          <cell r="DR77">
            <v>0</v>
          </cell>
          <cell r="DS77">
            <v>0</v>
          </cell>
          <cell r="DT77">
            <v>0</v>
          </cell>
          <cell r="DU77">
            <v>162004.89655359578</v>
          </cell>
          <cell r="DV77">
            <v>0</v>
          </cell>
          <cell r="DW77">
            <v>162004.89655359578</v>
          </cell>
          <cell r="DX77">
            <v>824588.88921273546</v>
          </cell>
          <cell r="DY77">
            <v>0</v>
          </cell>
          <cell r="DZ77">
            <v>824588.88921273546</v>
          </cell>
          <cell r="EA77">
            <v>820211.38921273546</v>
          </cell>
          <cell r="EB77">
            <v>4101.0569460636771</v>
          </cell>
          <cell r="EC77">
            <v>3750</v>
          </cell>
          <cell r="ED77">
            <v>0</v>
          </cell>
          <cell r="EE77">
            <v>750000</v>
          </cell>
          <cell r="EF77">
            <v>0</v>
          </cell>
          <cell r="EG77">
            <v>824588.88921273546</v>
          </cell>
          <cell r="EH77">
            <v>784351.25287501502</v>
          </cell>
          <cell r="EI77">
            <v>0</v>
          </cell>
          <cell r="EJ77">
            <v>824588.88921273546</v>
          </cell>
        </row>
        <row r="78">
          <cell r="A78">
            <v>2720</v>
          </cell>
          <cell r="B78">
            <v>8812720</v>
          </cell>
          <cell r="C78">
            <v>1802</v>
          </cell>
          <cell r="D78" t="str">
            <v>RB051802</v>
          </cell>
          <cell r="E78" t="str">
            <v>Clavering P</v>
          </cell>
          <cell r="F78" t="str">
            <v>P</v>
          </cell>
          <cell r="G78" t="str">
            <v>Y</v>
          </cell>
          <cell r="H78">
            <v>10002799</v>
          </cell>
          <cell r="I78" t="str">
            <v/>
          </cell>
          <cell r="J78"/>
          <cell r="K78">
            <v>2720</v>
          </cell>
          <cell r="L78">
            <v>114967</v>
          </cell>
          <cell r="M78">
            <v>5</v>
          </cell>
          <cell r="N78"/>
          <cell r="O78">
            <v>7</v>
          </cell>
          <cell r="P78">
            <v>0</v>
          </cell>
          <cell r="Q78">
            <v>0</v>
          </cell>
          <cell r="R78">
            <v>0</v>
          </cell>
          <cell r="S78">
            <v>30.916666666666668</v>
          </cell>
          <cell r="T78">
            <v>174</v>
          </cell>
          <cell r="U78">
            <v>204.91666666666666</v>
          </cell>
          <cell r="V78">
            <v>204.91666666666666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204.91666666666666</v>
          </cell>
          <cell r="AF78">
            <v>627360.57166666666</v>
          </cell>
          <cell r="AG78">
            <v>0</v>
          </cell>
          <cell r="AH78">
            <v>0</v>
          </cell>
          <cell r="AI78">
            <v>0</v>
          </cell>
          <cell r="AJ78">
            <v>627360.57166666666</v>
          </cell>
          <cell r="AK78">
            <v>7.1010726072607353</v>
          </cell>
          <cell r="AL78">
            <v>3103.168729372941</v>
          </cell>
          <cell r="AM78">
            <v>0</v>
          </cell>
          <cell r="AN78">
            <v>0</v>
          </cell>
          <cell r="AO78">
            <v>3103.168729372941</v>
          </cell>
          <cell r="AP78">
            <v>204.91666666666666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3103.168729372941</v>
          </cell>
          <cell r="BV78">
            <v>0</v>
          </cell>
          <cell r="BW78">
            <v>3103.168729372941</v>
          </cell>
          <cell r="BX78">
            <v>43.732215447154374</v>
          </cell>
          <cell r="BY78">
            <v>21121.348094512148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21121.348094512148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651585.08849055169</v>
          </cell>
          <cell r="CS78">
            <v>0</v>
          </cell>
          <cell r="CT78">
            <v>651585.08849055169</v>
          </cell>
          <cell r="CU78">
            <v>145000</v>
          </cell>
          <cell r="CV78">
            <v>0</v>
          </cell>
          <cell r="CW78">
            <v>145000</v>
          </cell>
          <cell r="CX78">
            <v>1</v>
          </cell>
          <cell r="CY78">
            <v>0</v>
          </cell>
          <cell r="CZ78">
            <v>0</v>
          </cell>
          <cell r="DA78">
            <v>0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2417.4499999999998</v>
          </cell>
          <cell r="DH78">
            <v>3679.2</v>
          </cell>
          <cell r="DI78">
            <v>1261.75</v>
          </cell>
          <cell r="DJ78">
            <v>0</v>
          </cell>
          <cell r="DK78">
            <v>4940.95</v>
          </cell>
          <cell r="DL78">
            <v>4940.95</v>
          </cell>
          <cell r="DM78">
            <v>0</v>
          </cell>
          <cell r="DN78">
            <v>0</v>
          </cell>
          <cell r="DO78">
            <v>0</v>
          </cell>
          <cell r="DP78">
            <v>0</v>
          </cell>
          <cell r="DQ78">
            <v>0</v>
          </cell>
          <cell r="DR78">
            <v>0</v>
          </cell>
          <cell r="DS78">
            <v>0</v>
          </cell>
          <cell r="DT78">
            <v>0</v>
          </cell>
          <cell r="DU78">
            <v>149940.95000000001</v>
          </cell>
          <cell r="DV78">
            <v>0</v>
          </cell>
          <cell r="DW78">
            <v>149940.95000000001</v>
          </cell>
          <cell r="DX78">
            <v>801526.03849055176</v>
          </cell>
          <cell r="DY78">
            <v>0</v>
          </cell>
          <cell r="DZ78">
            <v>801526.03849055176</v>
          </cell>
          <cell r="EA78">
            <v>796585.08849055169</v>
          </cell>
          <cell r="EB78">
            <v>3887.3611475748762</v>
          </cell>
          <cell r="EC78">
            <v>3750</v>
          </cell>
          <cell r="ED78">
            <v>0</v>
          </cell>
          <cell r="EE78">
            <v>768437.5</v>
          </cell>
          <cell r="EF78">
            <v>0</v>
          </cell>
          <cell r="EG78">
            <v>801526.03849055176</v>
          </cell>
          <cell r="EH78">
            <v>773492.41652901354</v>
          </cell>
          <cell r="EI78">
            <v>0</v>
          </cell>
          <cell r="EJ78">
            <v>801526.03849055176</v>
          </cell>
        </row>
        <row r="79">
          <cell r="A79">
            <v>2590</v>
          </cell>
          <cell r="B79">
            <v>8812590</v>
          </cell>
          <cell r="C79">
            <v>1950</v>
          </cell>
          <cell r="D79" t="str">
            <v>RB051950</v>
          </cell>
          <cell r="E79" t="str">
            <v>Cold Norton P</v>
          </cell>
          <cell r="F79" t="str">
            <v>P</v>
          </cell>
          <cell r="G79" t="str">
            <v>Y</v>
          </cell>
          <cell r="H79">
            <v>10002891</v>
          </cell>
          <cell r="I79" t="str">
            <v/>
          </cell>
          <cell r="J79"/>
          <cell r="K79">
            <v>2590</v>
          </cell>
          <cell r="L79">
            <v>114904</v>
          </cell>
          <cell r="M79"/>
          <cell r="N79"/>
          <cell r="O79">
            <v>7</v>
          </cell>
          <cell r="P79">
            <v>0</v>
          </cell>
          <cell r="Q79">
            <v>0</v>
          </cell>
          <cell r="R79">
            <v>0</v>
          </cell>
          <cell r="S79">
            <v>21</v>
          </cell>
          <cell r="T79">
            <v>127</v>
          </cell>
          <cell r="U79">
            <v>148</v>
          </cell>
          <cell r="V79">
            <v>148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148</v>
          </cell>
          <cell r="AF79">
            <v>453107.92</v>
          </cell>
          <cell r="AG79">
            <v>0</v>
          </cell>
          <cell r="AH79">
            <v>0</v>
          </cell>
          <cell r="AI79">
            <v>0</v>
          </cell>
          <cell r="AJ79">
            <v>453107.92</v>
          </cell>
          <cell r="AK79">
            <v>1.999999999999998</v>
          </cell>
          <cell r="AL79">
            <v>873.99999999999898</v>
          </cell>
          <cell r="AM79">
            <v>0</v>
          </cell>
          <cell r="AN79">
            <v>0</v>
          </cell>
          <cell r="AO79">
            <v>873.99999999999898</v>
          </cell>
          <cell r="AP79">
            <v>129.87755102040813</v>
          </cell>
          <cell r="AQ79">
            <v>0</v>
          </cell>
          <cell r="AR79">
            <v>17.11564625850335</v>
          </cell>
          <cell r="AS79">
            <v>4079.6854421768589</v>
          </cell>
          <cell r="AT79">
            <v>0</v>
          </cell>
          <cell r="AU79">
            <v>0</v>
          </cell>
          <cell r="AV79">
            <v>1.0068027210884347</v>
          </cell>
          <cell r="AW79">
            <v>346.64217687074807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4426.3276190476072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4426.3276190476072</v>
          </cell>
          <cell r="BU79">
            <v>5300.3276190476063</v>
          </cell>
          <cell r="BV79">
            <v>0</v>
          </cell>
          <cell r="BW79">
            <v>5300.3276190476063</v>
          </cell>
          <cell r="BX79">
            <v>27.231999999999999</v>
          </cell>
          <cell r="BY79">
            <v>13152.23904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13152.23904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R79">
            <v>471560.4866590476</v>
          </cell>
          <cell r="CS79">
            <v>0</v>
          </cell>
          <cell r="CT79">
            <v>471560.4866590476</v>
          </cell>
          <cell r="CU79">
            <v>145000</v>
          </cell>
          <cell r="CV79">
            <v>0</v>
          </cell>
          <cell r="CW79">
            <v>145000</v>
          </cell>
          <cell r="CX79">
            <v>1</v>
          </cell>
          <cell r="CY79">
            <v>0</v>
          </cell>
          <cell r="CZ79">
            <v>0</v>
          </cell>
          <cell r="DA79">
            <v>0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12912.82</v>
          </cell>
          <cell r="DH79">
            <v>12912.82</v>
          </cell>
          <cell r="DI79">
            <v>0</v>
          </cell>
          <cell r="DJ79">
            <v>0</v>
          </cell>
          <cell r="DK79">
            <v>12912.82</v>
          </cell>
          <cell r="DL79">
            <v>12912.82</v>
          </cell>
          <cell r="DM79">
            <v>0</v>
          </cell>
          <cell r="DN79">
            <v>0</v>
          </cell>
          <cell r="DO79">
            <v>0</v>
          </cell>
          <cell r="DP79">
            <v>0</v>
          </cell>
          <cell r="DQ79">
            <v>0</v>
          </cell>
          <cell r="DR79">
            <v>0</v>
          </cell>
          <cell r="DS79">
            <v>0</v>
          </cell>
          <cell r="DT79">
            <v>0</v>
          </cell>
          <cell r="DU79">
            <v>157912.82</v>
          </cell>
          <cell r="DV79">
            <v>0</v>
          </cell>
          <cell r="DW79">
            <v>157912.82</v>
          </cell>
          <cell r="DX79">
            <v>629473.30665904761</v>
          </cell>
          <cell r="DY79">
            <v>0</v>
          </cell>
          <cell r="DZ79">
            <v>629473.30665904761</v>
          </cell>
          <cell r="EA79">
            <v>616560.48665904766</v>
          </cell>
          <cell r="EB79">
            <v>4165.9492341827545</v>
          </cell>
          <cell r="EC79">
            <v>3750</v>
          </cell>
          <cell r="ED79">
            <v>0</v>
          </cell>
          <cell r="EE79">
            <v>555000</v>
          </cell>
          <cell r="EF79">
            <v>0</v>
          </cell>
          <cell r="EG79">
            <v>629473.30665904761</v>
          </cell>
          <cell r="EH79">
            <v>607814.20973509934</v>
          </cell>
          <cell r="EI79">
            <v>0</v>
          </cell>
          <cell r="EJ79">
            <v>629473.30665904761</v>
          </cell>
        </row>
        <row r="80">
          <cell r="A80">
            <v>5265</v>
          </cell>
          <cell r="B80">
            <v>8815265</v>
          </cell>
          <cell r="C80">
            <v>4146</v>
          </cell>
          <cell r="D80" t="str">
            <v>GMPS4146</v>
          </cell>
          <cell r="E80" t="str">
            <v>Collingwood P, South Woodham Ferrers</v>
          </cell>
          <cell r="F80" t="str">
            <v>P</v>
          </cell>
          <cell r="G80" t="str">
            <v>Y</v>
          </cell>
          <cell r="H80">
            <v>10003068</v>
          </cell>
          <cell r="I80" t="str">
            <v/>
          </cell>
          <cell r="J80"/>
          <cell r="K80">
            <v>5265</v>
          </cell>
          <cell r="L80">
            <v>115305</v>
          </cell>
          <cell r="M80"/>
          <cell r="N80"/>
          <cell r="O80">
            <v>7</v>
          </cell>
          <cell r="P80">
            <v>0</v>
          </cell>
          <cell r="Q80">
            <v>0</v>
          </cell>
          <cell r="R80">
            <v>0</v>
          </cell>
          <cell r="S80">
            <v>29</v>
          </cell>
          <cell r="T80">
            <v>201</v>
          </cell>
          <cell r="U80">
            <v>230</v>
          </cell>
          <cell r="V80">
            <v>230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230</v>
          </cell>
          <cell r="AF80">
            <v>704154.2</v>
          </cell>
          <cell r="AG80">
            <v>0</v>
          </cell>
          <cell r="AH80">
            <v>0</v>
          </cell>
          <cell r="AI80">
            <v>0</v>
          </cell>
          <cell r="AJ80">
            <v>704154.2</v>
          </cell>
          <cell r="AK80">
            <v>28.999999999999972</v>
          </cell>
          <cell r="AL80">
            <v>12672.999999999985</v>
          </cell>
          <cell r="AM80">
            <v>0</v>
          </cell>
          <cell r="AN80">
            <v>0</v>
          </cell>
          <cell r="AO80">
            <v>12672.999999999985</v>
          </cell>
          <cell r="AP80">
            <v>224.99999999999991</v>
          </cell>
          <cell r="AQ80">
            <v>0</v>
          </cell>
          <cell r="AR80">
            <v>3.000000000000008</v>
          </cell>
          <cell r="AS80">
            <v>715.08000000000197</v>
          </cell>
          <cell r="AT80">
            <v>0.99999999999999967</v>
          </cell>
          <cell r="AU80">
            <v>291.32999999999987</v>
          </cell>
          <cell r="AV80">
            <v>0.99999999999999967</v>
          </cell>
          <cell r="AW80">
            <v>344.2999999999999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1350.7100000000019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1350.7100000000019</v>
          </cell>
          <cell r="BU80">
            <v>14023.709999999988</v>
          </cell>
          <cell r="BV80">
            <v>0</v>
          </cell>
          <cell r="BW80">
            <v>14023.709999999988</v>
          </cell>
          <cell r="BX80">
            <v>69.696969696969688</v>
          </cell>
          <cell r="BY80">
            <v>33661.545454545456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33661.545454545456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R80">
            <v>751839.45545454533</v>
          </cell>
          <cell r="CS80">
            <v>0</v>
          </cell>
          <cell r="CT80">
            <v>751839.45545454533</v>
          </cell>
          <cell r="CU80">
            <v>145000</v>
          </cell>
          <cell r="CV80">
            <v>0</v>
          </cell>
          <cell r="CW80">
            <v>145000</v>
          </cell>
          <cell r="CX80">
            <v>1</v>
          </cell>
          <cell r="CY80">
            <v>0</v>
          </cell>
          <cell r="CZ80">
            <v>0</v>
          </cell>
          <cell r="DA80">
            <v>0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6006.4</v>
          </cell>
          <cell r="DH80">
            <v>6006.4</v>
          </cell>
          <cell r="DI80">
            <v>0</v>
          </cell>
          <cell r="DJ80">
            <v>0</v>
          </cell>
          <cell r="DK80">
            <v>6006.4</v>
          </cell>
          <cell r="DL80">
            <v>6006.4</v>
          </cell>
          <cell r="DM80">
            <v>0</v>
          </cell>
          <cell r="DN80">
            <v>0</v>
          </cell>
          <cell r="DO80">
            <v>0</v>
          </cell>
          <cell r="DP80">
            <v>0</v>
          </cell>
          <cell r="DQ80">
            <v>0</v>
          </cell>
          <cell r="DR80">
            <v>0</v>
          </cell>
          <cell r="DS80">
            <v>0</v>
          </cell>
          <cell r="DT80">
            <v>0</v>
          </cell>
          <cell r="DU80">
            <v>151006.39999999999</v>
          </cell>
          <cell r="DV80">
            <v>0</v>
          </cell>
          <cell r="DW80">
            <v>151006.39999999999</v>
          </cell>
          <cell r="DX80">
            <v>902845.85545454535</v>
          </cell>
          <cell r="DY80">
            <v>0</v>
          </cell>
          <cell r="DZ80">
            <v>902845.85545454535</v>
          </cell>
          <cell r="EA80">
            <v>896839.45545454533</v>
          </cell>
          <cell r="EB80">
            <v>3899.3019802371537</v>
          </cell>
          <cell r="EC80">
            <v>3750</v>
          </cell>
          <cell r="ED80">
            <v>0</v>
          </cell>
          <cell r="EE80">
            <v>862500</v>
          </cell>
          <cell r="EF80">
            <v>0</v>
          </cell>
          <cell r="EG80">
            <v>902845.85545454535</v>
          </cell>
          <cell r="EH80">
            <v>860630.35353711783</v>
          </cell>
          <cell r="EI80">
            <v>0</v>
          </cell>
          <cell r="EJ80">
            <v>902845.85545454535</v>
          </cell>
        </row>
        <row r="81">
          <cell r="A81">
            <v>3305</v>
          </cell>
          <cell r="B81">
            <v>8813305</v>
          </cell>
          <cell r="C81"/>
          <cell r="D81"/>
          <cell r="E81" t="str">
            <v>Colne Engaine CE (V/A) P</v>
          </cell>
          <cell r="F81" t="str">
            <v>P</v>
          </cell>
          <cell r="G81"/>
          <cell r="H81"/>
          <cell r="I81" t="str">
            <v>Y</v>
          </cell>
          <cell r="J81"/>
          <cell r="K81">
            <v>3305</v>
          </cell>
          <cell r="L81">
            <v>146923</v>
          </cell>
          <cell r="M81"/>
          <cell r="N81"/>
          <cell r="O81">
            <v>7</v>
          </cell>
          <cell r="P81">
            <v>0</v>
          </cell>
          <cell r="Q81">
            <v>0</v>
          </cell>
          <cell r="R81">
            <v>0</v>
          </cell>
          <cell r="S81">
            <v>16</v>
          </cell>
          <cell r="T81">
            <v>86</v>
          </cell>
          <cell r="U81">
            <v>102</v>
          </cell>
          <cell r="V81">
            <v>102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102</v>
          </cell>
          <cell r="AF81">
            <v>312277.08</v>
          </cell>
          <cell r="AG81">
            <v>0</v>
          </cell>
          <cell r="AH81">
            <v>0</v>
          </cell>
          <cell r="AI81">
            <v>0</v>
          </cell>
          <cell r="AJ81">
            <v>312277.08</v>
          </cell>
          <cell r="AK81">
            <v>7.0000000000000044</v>
          </cell>
          <cell r="AL81">
            <v>3059.0000000000014</v>
          </cell>
          <cell r="AM81">
            <v>0</v>
          </cell>
          <cell r="AN81">
            <v>0</v>
          </cell>
          <cell r="AO81">
            <v>3059.0000000000014</v>
          </cell>
          <cell r="AP81">
            <v>86.999999999999972</v>
          </cell>
          <cell r="AQ81">
            <v>0</v>
          </cell>
          <cell r="AR81">
            <v>11.999999999999957</v>
          </cell>
          <cell r="AS81">
            <v>2860.3199999999902</v>
          </cell>
          <cell r="AT81">
            <v>2</v>
          </cell>
          <cell r="AU81">
            <v>582.66</v>
          </cell>
          <cell r="AV81">
            <v>0</v>
          </cell>
          <cell r="AW81">
            <v>0</v>
          </cell>
          <cell r="AX81">
            <v>1</v>
          </cell>
          <cell r="AY81">
            <v>397.27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3840.24999999999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3840.24999999999</v>
          </cell>
          <cell r="BU81">
            <v>6899.2499999999909</v>
          </cell>
          <cell r="BV81">
            <v>0</v>
          </cell>
          <cell r="BW81">
            <v>6899.2499999999909</v>
          </cell>
          <cell r="BX81">
            <v>21.6</v>
          </cell>
          <cell r="BY81">
            <v>10432.152000000002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10432.152000000002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R81">
            <v>329608.48200000002</v>
          </cell>
          <cell r="CS81">
            <v>0</v>
          </cell>
          <cell r="CT81">
            <v>329608.48200000002</v>
          </cell>
          <cell r="CU81">
            <v>145000</v>
          </cell>
          <cell r="CV81">
            <v>0</v>
          </cell>
          <cell r="CW81">
            <v>145000</v>
          </cell>
          <cell r="CX81">
            <v>1</v>
          </cell>
          <cell r="CY81">
            <v>0</v>
          </cell>
          <cell r="CZ81">
            <v>0</v>
          </cell>
          <cell r="DA81">
            <v>0</v>
          </cell>
          <cell r="DB81">
            <v>0</v>
          </cell>
          <cell r="DC81">
            <v>0</v>
          </cell>
          <cell r="DD81">
            <v>0</v>
          </cell>
          <cell r="DE81">
            <v>0</v>
          </cell>
          <cell r="DF81">
            <v>0</v>
          </cell>
          <cell r="DG81">
            <v>1687.78</v>
          </cell>
          <cell r="DH81">
            <v>337.55599999999998</v>
          </cell>
          <cell r="DI81">
            <v>-1350.2239999999999</v>
          </cell>
          <cell r="DJ81">
            <v>0</v>
          </cell>
          <cell r="DK81">
            <v>-1012.67</v>
          </cell>
          <cell r="DL81">
            <v>-1012.67</v>
          </cell>
          <cell r="DM81">
            <v>0</v>
          </cell>
          <cell r="DN81">
            <v>0</v>
          </cell>
          <cell r="DO81">
            <v>0</v>
          </cell>
          <cell r="DP81">
            <v>0</v>
          </cell>
          <cell r="DQ81">
            <v>0</v>
          </cell>
          <cell r="DR81">
            <v>0</v>
          </cell>
          <cell r="DS81">
            <v>0</v>
          </cell>
          <cell r="DT81">
            <v>0</v>
          </cell>
          <cell r="DU81">
            <v>143987.32999999999</v>
          </cell>
          <cell r="DV81">
            <v>0</v>
          </cell>
          <cell r="DW81">
            <v>143987.32999999999</v>
          </cell>
          <cell r="DX81">
            <v>473595.81200000003</v>
          </cell>
          <cell r="DY81">
            <v>0</v>
          </cell>
          <cell r="DZ81">
            <v>473595.81200000003</v>
          </cell>
          <cell r="EA81">
            <v>474608.48200000002</v>
          </cell>
          <cell r="EB81">
            <v>4653.0243333333337</v>
          </cell>
          <cell r="EC81">
            <v>3750</v>
          </cell>
          <cell r="ED81">
            <v>0</v>
          </cell>
          <cell r="EE81">
            <v>382500</v>
          </cell>
          <cell r="EF81">
            <v>0</v>
          </cell>
          <cell r="EG81">
            <v>473595.81200000003</v>
          </cell>
          <cell r="EH81">
            <v>459358.34571224486</v>
          </cell>
          <cell r="EI81">
            <v>0</v>
          </cell>
          <cell r="EJ81">
            <v>473595.81200000003</v>
          </cell>
        </row>
        <row r="82">
          <cell r="A82">
            <v>2094</v>
          </cell>
          <cell r="B82">
            <v>8812094</v>
          </cell>
          <cell r="C82"/>
          <cell r="D82"/>
          <cell r="E82" t="str">
            <v>Cooks Spinney P</v>
          </cell>
          <cell r="F82" t="str">
            <v>P</v>
          </cell>
          <cell r="G82"/>
          <cell r="H82"/>
          <cell r="I82" t="str">
            <v>Y</v>
          </cell>
          <cell r="J82"/>
          <cell r="K82">
            <v>2094</v>
          </cell>
          <cell r="L82">
            <v>140024</v>
          </cell>
          <cell r="M82"/>
          <cell r="N82"/>
          <cell r="O82">
            <v>7</v>
          </cell>
          <cell r="P82">
            <v>0</v>
          </cell>
          <cell r="Q82">
            <v>0</v>
          </cell>
          <cell r="R82">
            <v>3</v>
          </cell>
          <cell r="S82">
            <v>59</v>
          </cell>
          <cell r="T82">
            <v>360</v>
          </cell>
          <cell r="U82">
            <v>419</v>
          </cell>
          <cell r="V82">
            <v>422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422</v>
          </cell>
          <cell r="AF82">
            <v>1291969.8799999999</v>
          </cell>
          <cell r="AG82">
            <v>0</v>
          </cell>
          <cell r="AH82">
            <v>0</v>
          </cell>
          <cell r="AI82">
            <v>0</v>
          </cell>
          <cell r="AJ82">
            <v>1291969.8799999999</v>
          </cell>
          <cell r="AK82">
            <v>100.71599045346041</v>
          </cell>
          <cell r="AL82">
            <v>44012.887828162195</v>
          </cell>
          <cell r="AM82">
            <v>0</v>
          </cell>
          <cell r="AN82">
            <v>0</v>
          </cell>
          <cell r="AO82">
            <v>44012.887828162195</v>
          </cell>
          <cell r="AP82">
            <v>36.344497607655505</v>
          </cell>
          <cell r="AQ82">
            <v>0</v>
          </cell>
          <cell r="AR82">
            <v>135.28229665071777</v>
          </cell>
          <cell r="AS82">
            <v>32245.888229665088</v>
          </cell>
          <cell r="AT82">
            <v>109.03349282296658</v>
          </cell>
          <cell r="AU82">
            <v>31764.727464114851</v>
          </cell>
          <cell r="AV82">
            <v>65.62200956937815</v>
          </cell>
          <cell r="AW82">
            <v>22593.657894736898</v>
          </cell>
          <cell r="AX82">
            <v>71.679425837320778</v>
          </cell>
          <cell r="AY82">
            <v>28476.085502392423</v>
          </cell>
          <cell r="AZ82">
            <v>4.0382775119617218</v>
          </cell>
          <cell r="BA82">
            <v>1925.1276555023921</v>
          </cell>
          <cell r="BB82">
            <v>0</v>
          </cell>
          <cell r="BC82">
            <v>0</v>
          </cell>
          <cell r="BD82">
            <v>117005.48674641165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117005.48674641165</v>
          </cell>
          <cell r="BU82">
            <v>161018.37457457386</v>
          </cell>
          <cell r="BV82">
            <v>0</v>
          </cell>
          <cell r="BW82">
            <v>161018.37457457386</v>
          </cell>
          <cell r="BX82">
            <v>125.12790697674428</v>
          </cell>
          <cell r="BY82">
            <v>60433.02523255819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60433.02523255819</v>
          </cell>
          <cell r="CM82">
            <v>14.066666666666652</v>
          </cell>
          <cell r="CN82">
            <v>7960.1859999999915</v>
          </cell>
          <cell r="CO82">
            <v>0</v>
          </cell>
          <cell r="CP82">
            <v>0</v>
          </cell>
          <cell r="CQ82">
            <v>7960.1859999999915</v>
          </cell>
          <cell r="CR82">
            <v>1521381.4658071317</v>
          </cell>
          <cell r="CS82">
            <v>0</v>
          </cell>
          <cell r="CT82">
            <v>1521381.4658071317</v>
          </cell>
          <cell r="CU82">
            <v>145000</v>
          </cell>
          <cell r="CV82">
            <v>0</v>
          </cell>
          <cell r="CW82">
            <v>145000</v>
          </cell>
          <cell r="CX82">
            <v>1.0156360164</v>
          </cell>
          <cell r="CY82">
            <v>26055.567928016364</v>
          </cell>
          <cell r="CZ82">
            <v>0</v>
          </cell>
          <cell r="DA82">
            <v>26055.567928016364</v>
          </cell>
          <cell r="DB82">
            <v>0</v>
          </cell>
          <cell r="DC82">
            <v>0</v>
          </cell>
          <cell r="DD82">
            <v>0</v>
          </cell>
          <cell r="DE82">
            <v>0</v>
          </cell>
          <cell r="DF82">
            <v>0</v>
          </cell>
          <cell r="DG82">
            <v>5035.6660000000002</v>
          </cell>
          <cell r="DH82">
            <v>5035.6660000000002</v>
          </cell>
          <cell r="DI82">
            <v>0</v>
          </cell>
          <cell r="DJ82">
            <v>0</v>
          </cell>
          <cell r="DK82">
            <v>5035.67</v>
          </cell>
          <cell r="DL82">
            <v>5035.670000000001</v>
          </cell>
          <cell r="DM82">
            <v>0</v>
          </cell>
          <cell r="DN82">
            <v>0</v>
          </cell>
          <cell r="DO82">
            <v>0</v>
          </cell>
          <cell r="DP82">
            <v>0</v>
          </cell>
          <cell r="DQ82">
            <v>0</v>
          </cell>
          <cell r="DR82">
            <v>0</v>
          </cell>
          <cell r="DS82">
            <v>0</v>
          </cell>
          <cell r="DT82">
            <v>0</v>
          </cell>
          <cell r="DU82">
            <v>176091.23792801637</v>
          </cell>
          <cell r="DV82">
            <v>0</v>
          </cell>
          <cell r="DW82">
            <v>176091.23792801637</v>
          </cell>
          <cell r="DX82">
            <v>1697472.7037351481</v>
          </cell>
          <cell r="DY82">
            <v>0</v>
          </cell>
          <cell r="DZ82">
            <v>1697472.7037351481</v>
          </cell>
          <cell r="EA82">
            <v>1692437.0337351481</v>
          </cell>
          <cell r="EB82">
            <v>4010.5142979505881</v>
          </cell>
          <cell r="EC82">
            <v>3750</v>
          </cell>
          <cell r="ED82">
            <v>0</v>
          </cell>
          <cell r="EE82">
            <v>1582500</v>
          </cell>
          <cell r="EF82">
            <v>0</v>
          </cell>
          <cell r="EG82">
            <v>1697472.7037351481</v>
          </cell>
          <cell r="EH82">
            <v>1635873.2946094943</v>
          </cell>
          <cell r="EI82">
            <v>0</v>
          </cell>
          <cell r="EJ82">
            <v>1697472.7037351481</v>
          </cell>
        </row>
        <row r="83">
          <cell r="A83">
            <v>3123</v>
          </cell>
          <cell r="B83">
            <v>8813123</v>
          </cell>
          <cell r="C83">
            <v>1974</v>
          </cell>
          <cell r="D83" t="str">
            <v>RB051974</v>
          </cell>
          <cell r="E83" t="str">
            <v>Coopersale &amp; Theydon Garnon CE (V/C) P</v>
          </cell>
          <cell r="F83" t="str">
            <v>P</v>
          </cell>
          <cell r="G83" t="str">
            <v>Y</v>
          </cell>
          <cell r="H83">
            <v>10007554</v>
          </cell>
          <cell r="I83" t="str">
            <v/>
          </cell>
          <cell r="J83"/>
          <cell r="K83">
            <v>3123</v>
          </cell>
          <cell r="L83">
            <v>115095</v>
          </cell>
          <cell r="M83"/>
          <cell r="N83"/>
          <cell r="O83">
            <v>7</v>
          </cell>
          <cell r="P83">
            <v>0</v>
          </cell>
          <cell r="Q83">
            <v>0</v>
          </cell>
          <cell r="R83">
            <v>1</v>
          </cell>
          <cell r="S83">
            <v>30</v>
          </cell>
          <cell r="T83">
            <v>162</v>
          </cell>
          <cell r="U83">
            <v>192</v>
          </cell>
          <cell r="V83">
            <v>193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193</v>
          </cell>
          <cell r="AF83">
            <v>590877.22</v>
          </cell>
          <cell r="AG83">
            <v>0</v>
          </cell>
          <cell r="AH83">
            <v>0</v>
          </cell>
          <cell r="AI83">
            <v>0</v>
          </cell>
          <cell r="AJ83">
            <v>590877.22</v>
          </cell>
          <cell r="AK83">
            <v>30.15625</v>
          </cell>
          <cell r="AL83">
            <v>13178.281249999998</v>
          </cell>
          <cell r="AM83">
            <v>0</v>
          </cell>
          <cell r="AN83">
            <v>0</v>
          </cell>
          <cell r="AO83">
            <v>13178.281249999998</v>
          </cell>
          <cell r="AP83">
            <v>152.79166666666671</v>
          </cell>
          <cell r="AQ83">
            <v>0</v>
          </cell>
          <cell r="AR83">
            <v>7.0364583333333268</v>
          </cell>
          <cell r="AS83">
            <v>1677.2102083333318</v>
          </cell>
          <cell r="AT83">
            <v>6.03125</v>
          </cell>
          <cell r="AU83">
            <v>1757.0840624999998</v>
          </cell>
          <cell r="AV83">
            <v>0</v>
          </cell>
          <cell r="AW83">
            <v>0</v>
          </cell>
          <cell r="AX83">
            <v>27.140625</v>
          </cell>
          <cell r="AY83">
            <v>10782.15609375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14216.450364583332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14216.450364583332</v>
          </cell>
          <cell r="BU83">
            <v>27394.731614583332</v>
          </cell>
          <cell r="BV83">
            <v>0</v>
          </cell>
          <cell r="BW83">
            <v>27394.731614583332</v>
          </cell>
          <cell r="BX83">
            <v>53.107382550335501</v>
          </cell>
          <cell r="BY83">
            <v>25649.27255033554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25649.27255033554</v>
          </cell>
          <cell r="CM83">
            <v>2.38271604938272</v>
          </cell>
          <cell r="CN83">
            <v>1348.3551851851873</v>
          </cell>
          <cell r="CO83">
            <v>0</v>
          </cell>
          <cell r="CP83">
            <v>0</v>
          </cell>
          <cell r="CQ83">
            <v>1348.3551851851873</v>
          </cell>
          <cell r="CR83">
            <v>645269.57935010397</v>
          </cell>
          <cell r="CS83">
            <v>0</v>
          </cell>
          <cell r="CT83">
            <v>645269.57935010397</v>
          </cell>
          <cell r="CU83">
            <v>145000</v>
          </cell>
          <cell r="CV83">
            <v>0</v>
          </cell>
          <cell r="CW83">
            <v>145000</v>
          </cell>
          <cell r="CX83">
            <v>1.0156360164</v>
          </cell>
          <cell r="CY83">
            <v>12356.668103139333</v>
          </cell>
          <cell r="CZ83">
            <v>0</v>
          </cell>
          <cell r="DA83">
            <v>12356.668103139333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14164.5</v>
          </cell>
          <cell r="DH83">
            <v>16816.75</v>
          </cell>
          <cell r="DI83">
            <v>2652.25</v>
          </cell>
          <cell r="DJ83">
            <v>3115.5</v>
          </cell>
          <cell r="DK83">
            <v>22584.5</v>
          </cell>
          <cell r="DL83">
            <v>22584.5</v>
          </cell>
          <cell r="DM83">
            <v>0</v>
          </cell>
          <cell r="DN83">
            <v>0</v>
          </cell>
          <cell r="DO83">
            <v>0</v>
          </cell>
          <cell r="DP83">
            <v>0</v>
          </cell>
          <cell r="DQ83">
            <v>0</v>
          </cell>
          <cell r="DR83">
            <v>0</v>
          </cell>
          <cell r="DS83">
            <v>0</v>
          </cell>
          <cell r="DT83">
            <v>0</v>
          </cell>
          <cell r="DU83">
            <v>179941.16810313932</v>
          </cell>
          <cell r="DV83">
            <v>0</v>
          </cell>
          <cell r="DW83">
            <v>179941.16810313932</v>
          </cell>
          <cell r="DX83">
            <v>825210.74745324324</v>
          </cell>
          <cell r="DY83">
            <v>0</v>
          </cell>
          <cell r="DZ83">
            <v>825210.74745324324</v>
          </cell>
          <cell r="EA83">
            <v>802626.24745324336</v>
          </cell>
          <cell r="EB83">
            <v>4158.6852199649911</v>
          </cell>
          <cell r="EC83">
            <v>3750</v>
          </cell>
          <cell r="ED83">
            <v>0</v>
          </cell>
          <cell r="EE83">
            <v>723750</v>
          </cell>
          <cell r="EF83">
            <v>0</v>
          </cell>
          <cell r="EG83">
            <v>825210.74745324324</v>
          </cell>
          <cell r="EH83">
            <v>794490.78204957896</v>
          </cell>
          <cell r="EI83">
            <v>0</v>
          </cell>
          <cell r="EJ83">
            <v>825210.74745324324</v>
          </cell>
        </row>
        <row r="84">
          <cell r="A84">
            <v>3020</v>
          </cell>
          <cell r="B84">
            <v>8813020</v>
          </cell>
          <cell r="C84">
            <v>1966</v>
          </cell>
          <cell r="D84" t="str">
            <v>RB051966</v>
          </cell>
          <cell r="E84" t="str">
            <v>Copford CE (V/C) P</v>
          </cell>
          <cell r="F84" t="str">
            <v>P</v>
          </cell>
          <cell r="G84" t="str">
            <v>Y</v>
          </cell>
          <cell r="H84">
            <v>10007559</v>
          </cell>
          <cell r="I84" t="str">
            <v/>
          </cell>
          <cell r="J84"/>
          <cell r="K84">
            <v>3020</v>
          </cell>
          <cell r="L84">
            <v>115074</v>
          </cell>
          <cell r="M84"/>
          <cell r="N84"/>
          <cell r="O84">
            <v>7</v>
          </cell>
          <cell r="P84">
            <v>0</v>
          </cell>
          <cell r="Q84">
            <v>0</v>
          </cell>
          <cell r="R84">
            <v>0</v>
          </cell>
          <cell r="S84">
            <v>30</v>
          </cell>
          <cell r="T84">
            <v>185</v>
          </cell>
          <cell r="U84">
            <v>215</v>
          </cell>
          <cell r="V84">
            <v>215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215</v>
          </cell>
          <cell r="AF84">
            <v>658231.1</v>
          </cell>
          <cell r="AG84">
            <v>0</v>
          </cell>
          <cell r="AH84">
            <v>0</v>
          </cell>
          <cell r="AI84">
            <v>0</v>
          </cell>
          <cell r="AJ84">
            <v>658231.1</v>
          </cell>
          <cell r="AK84">
            <v>0.999999999999999</v>
          </cell>
          <cell r="AL84">
            <v>436.99999999999949</v>
          </cell>
          <cell r="AM84">
            <v>0</v>
          </cell>
          <cell r="AN84">
            <v>0</v>
          </cell>
          <cell r="AO84">
            <v>436.99999999999949</v>
          </cell>
          <cell r="AP84">
            <v>208.97196261682245</v>
          </cell>
          <cell r="AQ84">
            <v>0</v>
          </cell>
          <cell r="AR84">
            <v>1.0046728971962613</v>
          </cell>
          <cell r="AS84">
            <v>239.47383177570086</v>
          </cell>
          <cell r="AT84">
            <v>1.0046728971962613</v>
          </cell>
          <cell r="AU84">
            <v>292.69135514018677</v>
          </cell>
          <cell r="AV84">
            <v>0</v>
          </cell>
          <cell r="AW84">
            <v>0</v>
          </cell>
          <cell r="AX84">
            <v>4.0186915887850407</v>
          </cell>
          <cell r="AY84">
            <v>1596.505607476633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2128.6707943925207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2128.6707943925207</v>
          </cell>
          <cell r="BU84">
            <v>2565.6707943925203</v>
          </cell>
          <cell r="BV84">
            <v>0</v>
          </cell>
          <cell r="BW84">
            <v>2565.6707943925203</v>
          </cell>
          <cell r="BX84">
            <v>50.796703296703242</v>
          </cell>
          <cell r="BY84">
            <v>24533.283791208767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24533.283791208767</v>
          </cell>
          <cell r="CM84">
            <v>2.3243243243243219</v>
          </cell>
          <cell r="CN84">
            <v>1315.3118918918906</v>
          </cell>
          <cell r="CO84">
            <v>0</v>
          </cell>
          <cell r="CP84">
            <v>0</v>
          </cell>
          <cell r="CQ84">
            <v>1315.3118918918906</v>
          </cell>
          <cell r="CR84">
            <v>686645.36647749308</v>
          </cell>
          <cell r="CS84">
            <v>0</v>
          </cell>
          <cell r="CT84">
            <v>686645.36647749308</v>
          </cell>
          <cell r="CU84">
            <v>145000</v>
          </cell>
          <cell r="CV84">
            <v>0</v>
          </cell>
          <cell r="CW84">
            <v>145000</v>
          </cell>
          <cell r="CX84">
            <v>1</v>
          </cell>
          <cell r="CY84">
            <v>0</v>
          </cell>
          <cell r="CZ84">
            <v>0</v>
          </cell>
          <cell r="DA84">
            <v>0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15960</v>
          </cell>
          <cell r="DH84">
            <v>16325.75</v>
          </cell>
          <cell r="DI84">
            <v>365.75</v>
          </cell>
          <cell r="DJ84">
            <v>0</v>
          </cell>
          <cell r="DK84">
            <v>16691.5</v>
          </cell>
          <cell r="DL84">
            <v>16691.5</v>
          </cell>
          <cell r="DM84">
            <v>0</v>
          </cell>
          <cell r="DN84">
            <v>0</v>
          </cell>
          <cell r="DO84">
            <v>0</v>
          </cell>
          <cell r="DP84">
            <v>0</v>
          </cell>
          <cell r="DQ84">
            <v>0</v>
          </cell>
          <cell r="DR84">
            <v>0</v>
          </cell>
          <cell r="DS84">
            <v>0</v>
          </cell>
          <cell r="DT84">
            <v>0</v>
          </cell>
          <cell r="DU84">
            <v>161691.5</v>
          </cell>
          <cell r="DV84">
            <v>0</v>
          </cell>
          <cell r="DW84">
            <v>161691.5</v>
          </cell>
          <cell r="DX84">
            <v>848336.86647749308</v>
          </cell>
          <cell r="DY84">
            <v>0</v>
          </cell>
          <cell r="DZ84">
            <v>848336.86647749308</v>
          </cell>
          <cell r="EA84">
            <v>831645.36647749308</v>
          </cell>
          <cell r="EB84">
            <v>3868.1179836162469</v>
          </cell>
          <cell r="EC84">
            <v>3750</v>
          </cell>
          <cell r="ED84">
            <v>0</v>
          </cell>
          <cell r="EE84">
            <v>806250</v>
          </cell>
          <cell r="EF84">
            <v>0</v>
          </cell>
          <cell r="EG84">
            <v>848336.86647749308</v>
          </cell>
          <cell r="EH84">
            <v>814595.39500000002</v>
          </cell>
          <cell r="EI84">
            <v>0</v>
          </cell>
          <cell r="EJ84">
            <v>848336.86647749308</v>
          </cell>
        </row>
        <row r="85">
          <cell r="A85">
            <v>2251</v>
          </cell>
          <cell r="B85">
            <v>8812251</v>
          </cell>
          <cell r="C85"/>
          <cell r="D85"/>
          <cell r="E85" t="str">
            <v>Crays Hill P</v>
          </cell>
          <cell r="F85" t="str">
            <v>P</v>
          </cell>
          <cell r="G85"/>
          <cell r="H85"/>
          <cell r="I85" t="str">
            <v>Y</v>
          </cell>
          <cell r="J85"/>
          <cell r="K85">
            <v>2251</v>
          </cell>
          <cell r="L85">
            <v>145772</v>
          </cell>
          <cell r="M85"/>
          <cell r="N85"/>
          <cell r="O85">
            <v>7</v>
          </cell>
          <cell r="P85">
            <v>0</v>
          </cell>
          <cell r="Q85">
            <v>0</v>
          </cell>
          <cell r="R85">
            <v>5</v>
          </cell>
          <cell r="S85">
            <v>11</v>
          </cell>
          <cell r="T85">
            <v>68</v>
          </cell>
          <cell r="U85">
            <v>79</v>
          </cell>
          <cell r="V85">
            <v>84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84</v>
          </cell>
          <cell r="AF85">
            <v>257169.36</v>
          </cell>
          <cell r="AG85">
            <v>0</v>
          </cell>
          <cell r="AH85">
            <v>0</v>
          </cell>
          <cell r="AI85">
            <v>0</v>
          </cell>
          <cell r="AJ85">
            <v>257169.36</v>
          </cell>
          <cell r="AK85">
            <v>60.60759493670885</v>
          </cell>
          <cell r="AL85">
            <v>26485.518987341762</v>
          </cell>
          <cell r="AM85">
            <v>0</v>
          </cell>
          <cell r="AN85">
            <v>0</v>
          </cell>
          <cell r="AO85">
            <v>26485.518987341762</v>
          </cell>
          <cell r="AP85">
            <v>5.3164556962025298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78.68354430379749</v>
          </cell>
          <cell r="BA85">
            <v>37510.019240506343</v>
          </cell>
          <cell r="BB85">
            <v>0</v>
          </cell>
          <cell r="BC85">
            <v>0</v>
          </cell>
          <cell r="BD85">
            <v>37510.019240506343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37510.019240506343</v>
          </cell>
          <cell r="BU85">
            <v>63995.538227848105</v>
          </cell>
          <cell r="BV85">
            <v>0</v>
          </cell>
          <cell r="BW85">
            <v>63995.538227848105</v>
          </cell>
          <cell r="BX85">
            <v>77.853658536585371</v>
          </cell>
          <cell r="BY85">
            <v>37600.981463414639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37600.981463414639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R85">
            <v>358765.87969126273</v>
          </cell>
          <cell r="CS85">
            <v>0</v>
          </cell>
          <cell r="CT85">
            <v>358765.87969126273</v>
          </cell>
          <cell r="CU85">
            <v>145000</v>
          </cell>
          <cell r="CV85">
            <v>0</v>
          </cell>
          <cell r="CW85">
            <v>145000</v>
          </cell>
          <cell r="CX85">
            <v>1.0156360164</v>
          </cell>
          <cell r="CY85">
            <v>7876.8915566130154</v>
          </cell>
          <cell r="CZ85">
            <v>0</v>
          </cell>
          <cell r="DA85">
            <v>7876.8915566130154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1240.0305000000001</v>
          </cell>
          <cell r="DH85">
            <v>1240.0305000000001</v>
          </cell>
          <cell r="DI85">
            <v>0</v>
          </cell>
          <cell r="DJ85">
            <v>0</v>
          </cell>
          <cell r="DK85">
            <v>1240.03</v>
          </cell>
          <cell r="DL85">
            <v>1240.03</v>
          </cell>
          <cell r="DM85">
            <v>0</v>
          </cell>
          <cell r="DN85">
            <v>0</v>
          </cell>
          <cell r="DO85">
            <v>0</v>
          </cell>
          <cell r="DP85">
            <v>0</v>
          </cell>
          <cell r="DQ85">
            <v>0</v>
          </cell>
          <cell r="DR85">
            <v>0</v>
          </cell>
          <cell r="DS85">
            <v>0</v>
          </cell>
          <cell r="DT85">
            <v>0</v>
          </cell>
          <cell r="DU85">
            <v>154116.921556613</v>
          </cell>
          <cell r="DV85">
            <v>0</v>
          </cell>
          <cell r="DW85">
            <v>154116.921556613</v>
          </cell>
          <cell r="DX85">
            <v>512882.80124787573</v>
          </cell>
          <cell r="DY85">
            <v>0</v>
          </cell>
          <cell r="DZ85">
            <v>512882.80124787573</v>
          </cell>
          <cell r="EA85">
            <v>511642.77124787576</v>
          </cell>
          <cell r="EB85">
            <v>6090.9853719985213</v>
          </cell>
          <cell r="EC85">
            <v>3750</v>
          </cell>
          <cell r="ED85">
            <v>0</v>
          </cell>
          <cell r="EE85">
            <v>315000</v>
          </cell>
          <cell r="EF85">
            <v>0</v>
          </cell>
          <cell r="EG85">
            <v>512882.80124787573</v>
          </cell>
          <cell r="EH85">
            <v>522366.4255086818</v>
          </cell>
          <cell r="EI85">
            <v>9483.6242608060711</v>
          </cell>
          <cell r="EJ85">
            <v>522366.4255086818</v>
          </cell>
        </row>
        <row r="86">
          <cell r="A86">
            <v>2370</v>
          </cell>
          <cell r="B86">
            <v>8812370</v>
          </cell>
          <cell r="C86">
            <v>2016</v>
          </cell>
          <cell r="D86" t="str">
            <v>RB052016</v>
          </cell>
          <cell r="E86" t="str">
            <v>Cressing P</v>
          </cell>
          <cell r="F86" t="str">
            <v>P</v>
          </cell>
          <cell r="G86" t="str">
            <v>Y</v>
          </cell>
          <cell r="H86">
            <v>10006780</v>
          </cell>
          <cell r="I86" t="str">
            <v/>
          </cell>
          <cell r="J86"/>
          <cell r="K86">
            <v>2370</v>
          </cell>
          <cell r="L86">
            <v>114832</v>
          </cell>
          <cell r="M86">
            <v>10</v>
          </cell>
          <cell r="N86"/>
          <cell r="O86">
            <v>7</v>
          </cell>
          <cell r="P86">
            <v>0</v>
          </cell>
          <cell r="Q86">
            <v>0</v>
          </cell>
          <cell r="R86">
            <v>0</v>
          </cell>
          <cell r="S86">
            <v>27.833333333333332</v>
          </cell>
          <cell r="T86">
            <v>163</v>
          </cell>
          <cell r="U86">
            <v>190.83333333333334</v>
          </cell>
          <cell r="V86">
            <v>190.83333333333334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190.83333333333334</v>
          </cell>
          <cell r="AF86">
            <v>584243.8833333333</v>
          </cell>
          <cell r="AG86">
            <v>0</v>
          </cell>
          <cell r="AH86">
            <v>0</v>
          </cell>
          <cell r="AI86">
            <v>0</v>
          </cell>
          <cell r="AJ86">
            <v>584243.8833333333</v>
          </cell>
          <cell r="AK86">
            <v>33.00900900900902</v>
          </cell>
          <cell r="AL86">
            <v>14424.93693693694</v>
          </cell>
          <cell r="AM86">
            <v>0</v>
          </cell>
          <cell r="AN86">
            <v>0</v>
          </cell>
          <cell r="AO86">
            <v>14424.93693693694</v>
          </cell>
          <cell r="AP86">
            <v>137.6502732240437</v>
          </cell>
          <cell r="AQ86">
            <v>0</v>
          </cell>
          <cell r="AR86">
            <v>28.155737704917964</v>
          </cell>
          <cell r="AS86">
            <v>6711.2016393442464</v>
          </cell>
          <cell r="AT86">
            <v>16.684881602914384</v>
          </cell>
          <cell r="AU86">
            <v>4860.8065573770473</v>
          </cell>
          <cell r="AV86">
            <v>2.0856102003643029</v>
          </cell>
          <cell r="AW86">
            <v>718.07559198542947</v>
          </cell>
          <cell r="AX86">
            <v>6.2568306010928891</v>
          </cell>
          <cell r="AY86">
            <v>2485.651092896172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14775.734881602895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14775.734881602895</v>
          </cell>
          <cell r="BU86">
            <v>29200.671818539835</v>
          </cell>
          <cell r="BV86">
            <v>0</v>
          </cell>
          <cell r="BW86">
            <v>29200.671818539835</v>
          </cell>
          <cell r="BX86">
            <v>52.479166666666671</v>
          </cell>
          <cell r="BY86">
            <v>25345.863125000003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25345.863125000003</v>
          </cell>
          <cell r="CM86">
            <v>1.1707566462167682</v>
          </cell>
          <cell r="CN86">
            <v>662.51947852760691</v>
          </cell>
          <cell r="CO86">
            <v>0</v>
          </cell>
          <cell r="CP86">
            <v>0</v>
          </cell>
          <cell r="CQ86">
            <v>662.51947852760691</v>
          </cell>
          <cell r="CR86">
            <v>639452.93775540078</v>
          </cell>
          <cell r="CS86">
            <v>0</v>
          </cell>
          <cell r="CT86">
            <v>639452.93775540078</v>
          </cell>
          <cell r="CU86">
            <v>145000</v>
          </cell>
          <cell r="CV86">
            <v>0</v>
          </cell>
          <cell r="CW86">
            <v>145000</v>
          </cell>
          <cell r="CX86">
            <v>1</v>
          </cell>
          <cell r="CY86">
            <v>0</v>
          </cell>
          <cell r="CZ86">
            <v>0</v>
          </cell>
          <cell r="DA86">
            <v>0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14520</v>
          </cell>
          <cell r="DH86">
            <v>14520</v>
          </cell>
          <cell r="DI86">
            <v>0</v>
          </cell>
          <cell r="DJ86">
            <v>0</v>
          </cell>
          <cell r="DK86">
            <v>14520</v>
          </cell>
          <cell r="DL86">
            <v>14520</v>
          </cell>
          <cell r="DM86">
            <v>0</v>
          </cell>
          <cell r="DN86">
            <v>0</v>
          </cell>
          <cell r="DO86">
            <v>0</v>
          </cell>
          <cell r="DP86">
            <v>0</v>
          </cell>
          <cell r="DQ86">
            <v>0</v>
          </cell>
          <cell r="DR86">
            <v>0</v>
          </cell>
          <cell r="DS86">
            <v>0</v>
          </cell>
          <cell r="DT86">
            <v>0</v>
          </cell>
          <cell r="DU86">
            <v>159520</v>
          </cell>
          <cell r="DV86">
            <v>0</v>
          </cell>
          <cell r="DW86">
            <v>159520</v>
          </cell>
          <cell r="DX86">
            <v>798972.93775540078</v>
          </cell>
          <cell r="DY86">
            <v>0</v>
          </cell>
          <cell r="DZ86">
            <v>798972.93775540078</v>
          </cell>
          <cell r="EA86">
            <v>784452.93775540078</v>
          </cell>
          <cell r="EB86">
            <v>4110.6704161855059</v>
          </cell>
          <cell r="EC86">
            <v>3750</v>
          </cell>
          <cell r="ED86">
            <v>0</v>
          </cell>
          <cell r="EE86">
            <v>715625</v>
          </cell>
          <cell r="EF86">
            <v>0</v>
          </cell>
          <cell r="EG86">
            <v>798972.93775540078</v>
          </cell>
          <cell r="EH86">
            <v>768532.49216333625</v>
          </cell>
          <cell r="EI86">
            <v>0</v>
          </cell>
          <cell r="EJ86">
            <v>798972.93775540078</v>
          </cell>
        </row>
        <row r="87">
          <cell r="A87">
            <v>2779</v>
          </cell>
          <cell r="B87">
            <v>8812779</v>
          </cell>
          <cell r="C87">
            <v>2070</v>
          </cell>
          <cell r="D87" t="str">
            <v>RB052070</v>
          </cell>
          <cell r="E87" t="str">
            <v>Danbury Park Cmty P</v>
          </cell>
          <cell r="F87" t="str">
            <v>P</v>
          </cell>
          <cell r="G87" t="str">
            <v/>
          </cell>
          <cell r="H87" t="str">
            <v/>
          </cell>
          <cell r="I87" t="str">
            <v/>
          </cell>
          <cell r="J87"/>
          <cell r="K87">
            <v>2779</v>
          </cell>
          <cell r="L87">
            <v>114992</v>
          </cell>
          <cell r="M87"/>
          <cell r="N87"/>
          <cell r="O87">
            <v>7</v>
          </cell>
          <cell r="P87">
            <v>0</v>
          </cell>
          <cell r="Q87">
            <v>0</v>
          </cell>
          <cell r="R87">
            <v>0</v>
          </cell>
          <cell r="S87">
            <v>37</v>
          </cell>
          <cell r="T87">
            <v>221</v>
          </cell>
          <cell r="U87">
            <v>258</v>
          </cell>
          <cell r="V87">
            <v>258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258</v>
          </cell>
          <cell r="AF87">
            <v>789877.32</v>
          </cell>
          <cell r="AG87">
            <v>0</v>
          </cell>
          <cell r="AH87">
            <v>0</v>
          </cell>
          <cell r="AI87">
            <v>0</v>
          </cell>
          <cell r="AJ87">
            <v>789877.32</v>
          </cell>
          <cell r="AK87">
            <v>11.999999999999989</v>
          </cell>
          <cell r="AL87">
            <v>5243.9999999999945</v>
          </cell>
          <cell r="AM87">
            <v>0</v>
          </cell>
          <cell r="AN87">
            <v>0</v>
          </cell>
          <cell r="AO87">
            <v>5243.9999999999945</v>
          </cell>
          <cell r="AP87">
            <v>245.99999999999991</v>
          </cell>
          <cell r="AQ87">
            <v>0</v>
          </cell>
          <cell r="AR87">
            <v>8</v>
          </cell>
          <cell r="AS87">
            <v>1906.88</v>
          </cell>
          <cell r="AT87">
            <v>3.9999999999999876</v>
          </cell>
          <cell r="AU87">
            <v>1165.3199999999963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3072.1999999999962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3072.1999999999962</v>
          </cell>
          <cell r="BU87">
            <v>8316.1999999999898</v>
          </cell>
          <cell r="BV87">
            <v>0</v>
          </cell>
          <cell r="BW87">
            <v>8316.1999999999898</v>
          </cell>
          <cell r="BX87">
            <v>52.073394495412821</v>
          </cell>
          <cell r="BY87">
            <v>25149.887339449531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25149.887339449531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R87">
            <v>823343.40733944939</v>
          </cell>
          <cell r="CS87">
            <v>0</v>
          </cell>
          <cell r="CT87">
            <v>823343.40733944939</v>
          </cell>
          <cell r="CU87">
            <v>145000</v>
          </cell>
          <cell r="CV87">
            <v>0</v>
          </cell>
          <cell r="CW87">
            <v>145000</v>
          </cell>
          <cell r="CX87">
            <v>1</v>
          </cell>
          <cell r="CY87">
            <v>0</v>
          </cell>
          <cell r="CZ87">
            <v>0</v>
          </cell>
          <cell r="DA87">
            <v>0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26868.5</v>
          </cell>
          <cell r="DH87">
            <v>26208</v>
          </cell>
          <cell r="DI87">
            <v>-660.5</v>
          </cell>
          <cell r="DJ87">
            <v>-12353.72</v>
          </cell>
          <cell r="DK87">
            <v>13193.78</v>
          </cell>
          <cell r="DL87">
            <v>13193.78</v>
          </cell>
          <cell r="DM87">
            <v>0</v>
          </cell>
          <cell r="DN87">
            <v>0</v>
          </cell>
          <cell r="DO87">
            <v>0</v>
          </cell>
          <cell r="DP87">
            <v>0</v>
          </cell>
          <cell r="DQ87">
            <v>0</v>
          </cell>
          <cell r="DR87">
            <v>0</v>
          </cell>
          <cell r="DS87">
            <v>0</v>
          </cell>
          <cell r="DT87">
            <v>0</v>
          </cell>
          <cell r="DU87">
            <v>158193.78</v>
          </cell>
          <cell r="DV87">
            <v>0</v>
          </cell>
          <cell r="DW87">
            <v>158193.78</v>
          </cell>
          <cell r="DX87">
            <v>981537.18733944942</v>
          </cell>
          <cell r="DY87">
            <v>0</v>
          </cell>
          <cell r="DZ87">
            <v>981537.18733944942</v>
          </cell>
          <cell r="EA87">
            <v>968343.40733944939</v>
          </cell>
          <cell r="EB87">
            <v>3753.2690206955403</v>
          </cell>
          <cell r="EC87">
            <v>3750</v>
          </cell>
          <cell r="ED87">
            <v>0</v>
          </cell>
          <cell r="EE87">
            <v>967500</v>
          </cell>
          <cell r="EF87">
            <v>0</v>
          </cell>
          <cell r="EG87">
            <v>981537.18733944942</v>
          </cell>
          <cell r="EH87">
            <v>940542.80999999994</v>
          </cell>
          <cell r="EI87">
            <v>0</v>
          </cell>
          <cell r="EJ87">
            <v>981537.18733944942</v>
          </cell>
        </row>
        <row r="88">
          <cell r="A88">
            <v>2034</v>
          </cell>
          <cell r="B88">
            <v>8812034</v>
          </cell>
          <cell r="C88">
            <v>1610</v>
          </cell>
          <cell r="D88" t="str">
            <v>RB051610</v>
          </cell>
          <cell r="E88" t="str">
            <v>de Vere P (Castle Hedingham)</v>
          </cell>
          <cell r="F88" t="str">
            <v>P</v>
          </cell>
          <cell r="G88" t="str">
            <v/>
          </cell>
          <cell r="H88" t="str">
            <v/>
          </cell>
          <cell r="I88" t="str">
            <v/>
          </cell>
          <cell r="J88"/>
          <cell r="K88">
            <v>2034</v>
          </cell>
          <cell r="L88">
            <v>114726</v>
          </cell>
          <cell r="M88">
            <v>10</v>
          </cell>
          <cell r="N88"/>
          <cell r="O88">
            <v>7</v>
          </cell>
          <cell r="P88">
            <v>0</v>
          </cell>
          <cell r="Q88">
            <v>0</v>
          </cell>
          <cell r="R88">
            <v>0</v>
          </cell>
          <cell r="S88">
            <v>30.833333333333332</v>
          </cell>
          <cell r="T88">
            <v>138</v>
          </cell>
          <cell r="U88">
            <v>168.83333333333334</v>
          </cell>
          <cell r="V88">
            <v>168.83333333333334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168.83333333333334</v>
          </cell>
          <cell r="AF88">
            <v>516890.00333333336</v>
          </cell>
          <cell r="AG88">
            <v>0</v>
          </cell>
          <cell r="AH88">
            <v>0</v>
          </cell>
          <cell r="AI88">
            <v>0</v>
          </cell>
          <cell r="AJ88">
            <v>516890.00333333336</v>
          </cell>
          <cell r="AK88">
            <v>15.536809815950917</v>
          </cell>
          <cell r="AL88">
            <v>6789.5858895705496</v>
          </cell>
          <cell r="AM88">
            <v>0</v>
          </cell>
          <cell r="AN88">
            <v>0</v>
          </cell>
          <cell r="AO88">
            <v>6789.5858895705496</v>
          </cell>
          <cell r="AP88">
            <v>132.58077709611456</v>
          </cell>
          <cell r="AQ88">
            <v>0</v>
          </cell>
          <cell r="AR88">
            <v>36.252556237218798</v>
          </cell>
          <cell r="AS88">
            <v>8641.159304703473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8641.159304703473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8641.159304703473</v>
          </cell>
          <cell r="BU88">
            <v>15430.745194274023</v>
          </cell>
          <cell r="BV88">
            <v>0</v>
          </cell>
          <cell r="BW88">
            <v>15430.745194274023</v>
          </cell>
          <cell r="BX88">
            <v>53.247435897435835</v>
          </cell>
          <cell r="BY88">
            <v>25716.914115384589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25716.914115384589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558037.66264299199</v>
          </cell>
          <cell r="CS88">
            <v>0</v>
          </cell>
          <cell r="CT88">
            <v>558037.66264299199</v>
          </cell>
          <cell r="CU88">
            <v>145000</v>
          </cell>
          <cell r="CV88">
            <v>0</v>
          </cell>
          <cell r="CW88">
            <v>145000</v>
          </cell>
          <cell r="CX88">
            <v>1</v>
          </cell>
          <cell r="CY88">
            <v>0</v>
          </cell>
          <cell r="CZ88">
            <v>0</v>
          </cell>
          <cell r="DA88">
            <v>0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16946.73</v>
          </cell>
          <cell r="DH88">
            <v>17798.75</v>
          </cell>
          <cell r="DI88">
            <v>852.02000000000044</v>
          </cell>
          <cell r="DJ88">
            <v>0</v>
          </cell>
          <cell r="DK88">
            <v>18650.77</v>
          </cell>
          <cell r="DL88">
            <v>18650.77</v>
          </cell>
          <cell r="DM88">
            <v>0</v>
          </cell>
          <cell r="DN88">
            <v>0</v>
          </cell>
          <cell r="DO88">
            <v>0</v>
          </cell>
          <cell r="DP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163650.76999999999</v>
          </cell>
          <cell r="DV88">
            <v>0</v>
          </cell>
          <cell r="DW88">
            <v>163650.76999999999</v>
          </cell>
          <cell r="DX88">
            <v>721688.432642992</v>
          </cell>
          <cell r="DY88">
            <v>0</v>
          </cell>
          <cell r="DZ88">
            <v>721688.432642992</v>
          </cell>
          <cell r="EA88">
            <v>703037.66264299199</v>
          </cell>
          <cell r="EB88">
            <v>4164.0927698499027</v>
          </cell>
          <cell r="EC88">
            <v>3750</v>
          </cell>
          <cell r="ED88">
            <v>0</v>
          </cell>
          <cell r="EE88">
            <v>633125</v>
          </cell>
          <cell r="EF88">
            <v>0</v>
          </cell>
          <cell r="EG88">
            <v>721688.432642992</v>
          </cell>
          <cell r="EH88">
            <v>697634.45719999995</v>
          </cell>
          <cell r="EI88">
            <v>0</v>
          </cell>
          <cell r="EJ88">
            <v>721688.432642992</v>
          </cell>
        </row>
        <row r="89">
          <cell r="A89">
            <v>2155</v>
          </cell>
          <cell r="B89">
            <v>8812155</v>
          </cell>
          <cell r="C89"/>
          <cell r="D89"/>
          <cell r="E89" t="str">
            <v>Debden CE (V/C) P</v>
          </cell>
          <cell r="F89" t="str">
            <v>P</v>
          </cell>
          <cell r="G89"/>
          <cell r="H89"/>
          <cell r="I89" t="str">
            <v>Y</v>
          </cell>
          <cell r="J89"/>
          <cell r="K89">
            <v>2155</v>
          </cell>
          <cell r="L89">
            <v>143855</v>
          </cell>
          <cell r="M89"/>
          <cell r="N89"/>
          <cell r="O89">
            <v>7</v>
          </cell>
          <cell r="P89">
            <v>0</v>
          </cell>
          <cell r="Q89">
            <v>0</v>
          </cell>
          <cell r="R89">
            <v>2</v>
          </cell>
          <cell r="S89">
            <v>12</v>
          </cell>
          <cell r="T89">
            <v>79</v>
          </cell>
          <cell r="U89">
            <v>91</v>
          </cell>
          <cell r="V89">
            <v>93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93</v>
          </cell>
          <cell r="AF89">
            <v>284723.21999999997</v>
          </cell>
          <cell r="AG89">
            <v>0</v>
          </cell>
          <cell r="AH89">
            <v>0</v>
          </cell>
          <cell r="AI89">
            <v>0</v>
          </cell>
          <cell r="AJ89">
            <v>284723.21999999997</v>
          </cell>
          <cell r="AK89">
            <v>6.1318681318681278</v>
          </cell>
          <cell r="AL89">
            <v>2679.6263736263713</v>
          </cell>
          <cell r="AM89">
            <v>0</v>
          </cell>
          <cell r="AN89">
            <v>0</v>
          </cell>
          <cell r="AO89">
            <v>2679.6263736263713</v>
          </cell>
          <cell r="AP89">
            <v>93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2679.6263736263713</v>
          </cell>
          <cell r="BV89">
            <v>0</v>
          </cell>
          <cell r="BW89">
            <v>2679.6263736263713</v>
          </cell>
          <cell r="BX89">
            <v>27.648648648648621</v>
          </cell>
          <cell r="BY89">
            <v>13353.467837837825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13353.467837837825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300756.31421146414</v>
          </cell>
          <cell r="CS89">
            <v>0</v>
          </cell>
          <cell r="CT89">
            <v>300756.31421146414</v>
          </cell>
          <cell r="CU89">
            <v>145000</v>
          </cell>
          <cell r="CV89">
            <v>0</v>
          </cell>
          <cell r="CW89">
            <v>145000</v>
          </cell>
          <cell r="CX89">
            <v>1</v>
          </cell>
          <cell r="CY89">
            <v>0</v>
          </cell>
          <cell r="CZ89">
            <v>0</v>
          </cell>
          <cell r="DA89">
            <v>0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2785.45</v>
          </cell>
          <cell r="DH89">
            <v>2785.45</v>
          </cell>
          <cell r="DI89">
            <v>0</v>
          </cell>
          <cell r="DJ89">
            <v>0</v>
          </cell>
          <cell r="DK89">
            <v>2785.45</v>
          </cell>
          <cell r="DL89">
            <v>2785.45</v>
          </cell>
          <cell r="DM89">
            <v>0</v>
          </cell>
          <cell r="DN89"/>
          <cell r="DO89">
            <v>0</v>
          </cell>
          <cell r="DP89">
            <v>0</v>
          </cell>
          <cell r="DQ89">
            <v>0</v>
          </cell>
          <cell r="DR89">
            <v>0</v>
          </cell>
          <cell r="DS89">
            <v>0</v>
          </cell>
          <cell r="DT89">
            <v>0</v>
          </cell>
          <cell r="DU89">
            <v>147785.45000000001</v>
          </cell>
          <cell r="DV89">
            <v>0</v>
          </cell>
          <cell r="DW89">
            <v>147785.45000000001</v>
          </cell>
          <cell r="DX89">
            <v>448541.76421146415</v>
          </cell>
          <cell r="DY89">
            <v>0</v>
          </cell>
          <cell r="DZ89">
            <v>448541.76421146415</v>
          </cell>
          <cell r="EA89">
            <v>445756.31421146414</v>
          </cell>
          <cell r="EB89">
            <v>4793.078647435098</v>
          </cell>
          <cell r="EC89">
            <v>3750</v>
          </cell>
          <cell r="ED89">
            <v>0</v>
          </cell>
          <cell r="EE89">
            <v>348750</v>
          </cell>
          <cell r="EF89">
            <v>0</v>
          </cell>
          <cell r="EG89">
            <v>448541.76421146415</v>
          </cell>
          <cell r="EH89">
            <v>429008.68329381448</v>
          </cell>
          <cell r="EI89">
            <v>0</v>
          </cell>
          <cell r="EJ89">
            <v>448541.76421146415</v>
          </cell>
        </row>
        <row r="90">
          <cell r="A90">
            <v>3022</v>
          </cell>
          <cell r="B90">
            <v>8813022</v>
          </cell>
          <cell r="C90">
            <v>2092</v>
          </cell>
          <cell r="D90" t="str">
            <v>RB052092</v>
          </cell>
          <cell r="E90" t="str">
            <v>Dedham CE V/C P</v>
          </cell>
          <cell r="F90" t="str">
            <v>P</v>
          </cell>
          <cell r="G90" t="str">
            <v/>
          </cell>
          <cell r="H90" t="str">
            <v/>
          </cell>
          <cell r="I90" t="str">
            <v/>
          </cell>
          <cell r="J90"/>
          <cell r="K90">
            <v>3022</v>
          </cell>
          <cell r="L90">
            <v>115076</v>
          </cell>
          <cell r="M90"/>
          <cell r="N90"/>
          <cell r="O90">
            <v>7</v>
          </cell>
          <cell r="P90">
            <v>0</v>
          </cell>
          <cell r="Q90">
            <v>0</v>
          </cell>
          <cell r="R90">
            <v>0</v>
          </cell>
          <cell r="S90">
            <v>30</v>
          </cell>
          <cell r="T90">
            <v>175</v>
          </cell>
          <cell r="U90">
            <v>205</v>
          </cell>
          <cell r="V90">
            <v>205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205</v>
          </cell>
          <cell r="AF90">
            <v>627615.69999999995</v>
          </cell>
          <cell r="AG90">
            <v>0</v>
          </cell>
          <cell r="AH90">
            <v>0</v>
          </cell>
          <cell r="AI90">
            <v>0</v>
          </cell>
          <cell r="AJ90">
            <v>627615.69999999995</v>
          </cell>
          <cell r="AK90">
            <v>15.000000000000005</v>
          </cell>
          <cell r="AL90">
            <v>6555.0000000000018</v>
          </cell>
          <cell r="AM90">
            <v>0</v>
          </cell>
          <cell r="AN90">
            <v>0</v>
          </cell>
          <cell r="AO90">
            <v>6555.0000000000018</v>
          </cell>
          <cell r="AP90">
            <v>195</v>
          </cell>
          <cell r="AQ90">
            <v>0</v>
          </cell>
          <cell r="AR90">
            <v>2</v>
          </cell>
          <cell r="AS90">
            <v>476.72</v>
          </cell>
          <cell r="AT90">
            <v>5.9999999999999938</v>
          </cell>
          <cell r="AU90">
            <v>1747.9799999999982</v>
          </cell>
          <cell r="AV90">
            <v>2</v>
          </cell>
          <cell r="AW90">
            <v>688.6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2913.2999999999979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2913.2999999999979</v>
          </cell>
          <cell r="BU90">
            <v>9468.2999999999993</v>
          </cell>
          <cell r="BV90">
            <v>0</v>
          </cell>
          <cell r="BW90">
            <v>9468.2999999999993</v>
          </cell>
          <cell r="BX90">
            <v>48.304597701149433</v>
          </cell>
          <cell r="BY90">
            <v>23329.671551724143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23329.671551724143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R90">
            <v>660413.6715517242</v>
          </cell>
          <cell r="CS90">
            <v>0</v>
          </cell>
          <cell r="CT90">
            <v>660413.6715517242</v>
          </cell>
          <cell r="CU90">
            <v>145000</v>
          </cell>
          <cell r="CV90">
            <v>0</v>
          </cell>
          <cell r="CW90">
            <v>145000</v>
          </cell>
          <cell r="CX90">
            <v>1</v>
          </cell>
          <cell r="CY90">
            <v>0</v>
          </cell>
          <cell r="CZ90">
            <v>0</v>
          </cell>
          <cell r="DA90">
            <v>0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14040</v>
          </cell>
          <cell r="DH90">
            <v>14361.75</v>
          </cell>
          <cell r="DI90">
            <v>321.75</v>
          </cell>
          <cell r="DJ90">
            <v>0</v>
          </cell>
          <cell r="DK90">
            <v>14683.5</v>
          </cell>
          <cell r="DL90">
            <v>14683.5</v>
          </cell>
          <cell r="DM90">
            <v>0</v>
          </cell>
          <cell r="DN90">
            <v>0</v>
          </cell>
          <cell r="DO90">
            <v>0</v>
          </cell>
          <cell r="DP90">
            <v>0</v>
          </cell>
          <cell r="DQ90">
            <v>0</v>
          </cell>
          <cell r="DR90">
            <v>0</v>
          </cell>
          <cell r="DS90">
            <v>0</v>
          </cell>
          <cell r="DT90">
            <v>0</v>
          </cell>
          <cell r="DU90">
            <v>159683.5</v>
          </cell>
          <cell r="DV90">
            <v>0</v>
          </cell>
          <cell r="DW90">
            <v>159683.5</v>
          </cell>
          <cell r="DX90">
            <v>820097.1715517242</v>
          </cell>
          <cell r="DY90">
            <v>0</v>
          </cell>
          <cell r="DZ90">
            <v>820097.1715517242</v>
          </cell>
          <cell r="EA90">
            <v>805413.6715517242</v>
          </cell>
          <cell r="EB90">
            <v>3928.8471783010937</v>
          </cell>
          <cell r="EC90">
            <v>3750</v>
          </cell>
          <cell r="ED90">
            <v>0</v>
          </cell>
          <cell r="EE90">
            <v>768750</v>
          </cell>
          <cell r="EF90">
            <v>0</v>
          </cell>
          <cell r="EG90">
            <v>820097.1715517242</v>
          </cell>
          <cell r="EH90">
            <v>786409.69308374391</v>
          </cell>
          <cell r="EI90">
            <v>0</v>
          </cell>
          <cell r="EJ90">
            <v>820097.1715517242</v>
          </cell>
        </row>
        <row r="91">
          <cell r="A91">
            <v>3237</v>
          </cell>
          <cell r="B91">
            <v>8813237</v>
          </cell>
          <cell r="C91"/>
          <cell r="D91"/>
          <cell r="E91" t="str">
            <v>Doddinghurst CE (V/C) J</v>
          </cell>
          <cell r="F91" t="str">
            <v>P</v>
          </cell>
          <cell r="G91"/>
          <cell r="H91"/>
          <cell r="I91" t="str">
            <v>Y</v>
          </cell>
          <cell r="J91"/>
          <cell r="K91">
            <v>3237</v>
          </cell>
          <cell r="L91">
            <v>146920</v>
          </cell>
          <cell r="M91"/>
          <cell r="N91"/>
          <cell r="O91">
            <v>4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207</v>
          </cell>
          <cell r="U91">
            <v>207</v>
          </cell>
          <cell r="V91">
            <v>207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207</v>
          </cell>
          <cell r="AF91">
            <v>633738.78</v>
          </cell>
          <cell r="AG91">
            <v>0</v>
          </cell>
          <cell r="AH91">
            <v>0</v>
          </cell>
          <cell r="AI91">
            <v>0</v>
          </cell>
          <cell r="AJ91">
            <v>633738.78</v>
          </cell>
          <cell r="AK91">
            <v>17.999999999999993</v>
          </cell>
          <cell r="AL91">
            <v>7865.9999999999955</v>
          </cell>
          <cell r="AM91">
            <v>0</v>
          </cell>
          <cell r="AN91">
            <v>0</v>
          </cell>
          <cell r="AO91">
            <v>7865.9999999999955</v>
          </cell>
          <cell r="AP91">
            <v>178</v>
          </cell>
          <cell r="AQ91">
            <v>0</v>
          </cell>
          <cell r="AR91">
            <v>8.9999999999999964</v>
          </cell>
          <cell r="AS91">
            <v>2145.2399999999993</v>
          </cell>
          <cell r="AT91">
            <v>17.999999999999993</v>
          </cell>
          <cell r="AU91">
            <v>5243.9399999999978</v>
          </cell>
          <cell r="AV91">
            <v>0</v>
          </cell>
          <cell r="AW91">
            <v>0</v>
          </cell>
          <cell r="AX91">
            <v>1.0000000000000011</v>
          </cell>
          <cell r="AY91">
            <v>397.27000000000044</v>
          </cell>
          <cell r="AZ91">
            <v>1.0000000000000011</v>
          </cell>
          <cell r="BA91">
            <v>476.72000000000054</v>
          </cell>
          <cell r="BB91">
            <v>0</v>
          </cell>
          <cell r="BC91">
            <v>0</v>
          </cell>
          <cell r="BD91">
            <v>8263.1699999999983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8263.1699999999983</v>
          </cell>
          <cell r="BU91">
            <v>16129.169999999995</v>
          </cell>
          <cell r="BV91">
            <v>0</v>
          </cell>
          <cell r="BW91">
            <v>16129.169999999995</v>
          </cell>
          <cell r="BX91">
            <v>54.044334975369551</v>
          </cell>
          <cell r="BY91">
            <v>26101.792463054233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26101.792463054233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R91">
            <v>675969.74246305425</v>
          </cell>
          <cell r="CS91">
            <v>0</v>
          </cell>
          <cell r="CT91">
            <v>675969.74246305425</v>
          </cell>
          <cell r="CU91">
            <v>145000</v>
          </cell>
          <cell r="CV91">
            <v>0</v>
          </cell>
          <cell r="CW91">
            <v>145000</v>
          </cell>
          <cell r="CX91">
            <v>1.0156360164</v>
          </cell>
          <cell r="CY91">
            <v>12836.696357056098</v>
          </cell>
          <cell r="CZ91">
            <v>0</v>
          </cell>
          <cell r="DA91">
            <v>12836.696357056098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21799.06</v>
          </cell>
          <cell r="DH91">
            <v>4359.8119999999999</v>
          </cell>
          <cell r="DI91">
            <v>-17439.248</v>
          </cell>
          <cell r="DJ91">
            <v>0</v>
          </cell>
          <cell r="DK91">
            <v>-13079.44</v>
          </cell>
          <cell r="DL91">
            <v>-13079.44</v>
          </cell>
          <cell r="DM91">
            <v>0</v>
          </cell>
          <cell r="DN91">
            <v>0</v>
          </cell>
          <cell r="DO91">
            <v>0</v>
          </cell>
          <cell r="DP91">
            <v>0</v>
          </cell>
          <cell r="DQ91">
            <v>0</v>
          </cell>
          <cell r="DR91">
            <v>0</v>
          </cell>
          <cell r="DS91">
            <v>0</v>
          </cell>
          <cell r="DT91">
            <v>0</v>
          </cell>
          <cell r="DU91">
            <v>144757.25635705609</v>
          </cell>
          <cell r="DV91">
            <v>0</v>
          </cell>
          <cell r="DW91">
            <v>144757.25635705609</v>
          </cell>
          <cell r="DX91">
            <v>820726.99882011034</v>
          </cell>
          <cell r="DY91">
            <v>0</v>
          </cell>
          <cell r="DZ91">
            <v>820726.99882011034</v>
          </cell>
          <cell r="EA91">
            <v>833806.4388201104</v>
          </cell>
          <cell r="EB91">
            <v>4028.0504290826589</v>
          </cell>
          <cell r="EC91">
            <v>3750</v>
          </cell>
          <cell r="ED91">
            <v>0</v>
          </cell>
          <cell r="EE91">
            <v>776250</v>
          </cell>
          <cell r="EF91">
            <v>0</v>
          </cell>
          <cell r="EG91">
            <v>820726.99882011034</v>
          </cell>
          <cell r="EH91">
            <v>788451.76514693198</v>
          </cell>
          <cell r="EI91">
            <v>0</v>
          </cell>
          <cell r="EJ91">
            <v>820726.99882011034</v>
          </cell>
        </row>
        <row r="92">
          <cell r="A92">
            <v>2729</v>
          </cell>
          <cell r="B92">
            <v>8812729</v>
          </cell>
          <cell r="C92">
            <v>2102</v>
          </cell>
          <cell r="D92" t="str">
            <v>RB052102</v>
          </cell>
          <cell r="E92" t="str">
            <v>Doddinghurst I</v>
          </cell>
          <cell r="F92" t="str">
            <v>P</v>
          </cell>
          <cell r="G92" t="str">
            <v>Y</v>
          </cell>
          <cell r="H92">
            <v>10035695</v>
          </cell>
          <cell r="I92" t="str">
            <v/>
          </cell>
          <cell r="J92"/>
          <cell r="K92">
            <v>2729</v>
          </cell>
          <cell r="L92">
            <v>114969</v>
          </cell>
          <cell r="M92"/>
          <cell r="N92"/>
          <cell r="O92">
            <v>3</v>
          </cell>
          <cell r="P92">
            <v>0</v>
          </cell>
          <cell r="Q92">
            <v>0</v>
          </cell>
          <cell r="R92">
            <v>0</v>
          </cell>
          <cell r="S92">
            <v>50</v>
          </cell>
          <cell r="T92">
            <v>102</v>
          </cell>
          <cell r="U92">
            <v>152</v>
          </cell>
          <cell r="V92">
            <v>152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152</v>
          </cell>
          <cell r="AF92">
            <v>465354.08</v>
          </cell>
          <cell r="AG92">
            <v>0</v>
          </cell>
          <cell r="AH92">
            <v>0</v>
          </cell>
          <cell r="AI92">
            <v>0</v>
          </cell>
          <cell r="AJ92">
            <v>465354.08</v>
          </cell>
          <cell r="AK92">
            <v>11.999999999999995</v>
          </cell>
          <cell r="AL92">
            <v>5243.9999999999973</v>
          </cell>
          <cell r="AM92">
            <v>0</v>
          </cell>
          <cell r="AN92">
            <v>0</v>
          </cell>
          <cell r="AO92">
            <v>5243.9999999999973</v>
          </cell>
          <cell r="AP92">
            <v>130.00000000000003</v>
          </cell>
          <cell r="AQ92">
            <v>0</v>
          </cell>
          <cell r="AR92">
            <v>5.9999999999999973</v>
          </cell>
          <cell r="AS92">
            <v>1430.1599999999994</v>
          </cell>
          <cell r="AT92">
            <v>13.999999999999995</v>
          </cell>
          <cell r="AU92">
            <v>4078.6199999999981</v>
          </cell>
          <cell r="AV92">
            <v>0.99999999999999956</v>
          </cell>
          <cell r="AW92">
            <v>344.29999999999984</v>
          </cell>
          <cell r="AX92">
            <v>0</v>
          </cell>
          <cell r="AY92">
            <v>0</v>
          </cell>
          <cell r="AZ92">
            <v>0.99999999999999956</v>
          </cell>
          <cell r="BA92">
            <v>476.7199999999998</v>
          </cell>
          <cell r="BB92">
            <v>0</v>
          </cell>
          <cell r="BC92">
            <v>0</v>
          </cell>
          <cell r="BD92">
            <v>6329.7999999999975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6329.7999999999975</v>
          </cell>
          <cell r="BU92">
            <v>11573.799999999996</v>
          </cell>
          <cell r="BV92">
            <v>0</v>
          </cell>
          <cell r="BW92">
            <v>11573.799999999996</v>
          </cell>
          <cell r="BX92">
            <v>37.254901960784267</v>
          </cell>
          <cell r="BY92">
            <v>17992.999999999978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17992.999999999978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R92">
            <v>494920.88</v>
          </cell>
          <cell r="CS92">
            <v>0</v>
          </cell>
          <cell r="CT92">
            <v>494920.88</v>
          </cell>
          <cell r="CU92">
            <v>145000</v>
          </cell>
          <cell r="CV92">
            <v>0</v>
          </cell>
          <cell r="CW92">
            <v>145000</v>
          </cell>
          <cell r="CX92">
            <v>1.0156360164</v>
          </cell>
          <cell r="CY92">
            <v>10005.813374382436</v>
          </cell>
          <cell r="CZ92">
            <v>0</v>
          </cell>
          <cell r="DA92">
            <v>10005.813374382436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15459.7</v>
          </cell>
          <cell r="DH92">
            <v>18044.25</v>
          </cell>
          <cell r="DI92">
            <v>2584.5499999999993</v>
          </cell>
          <cell r="DJ92">
            <v>0</v>
          </cell>
          <cell r="DK92">
            <v>20628.8</v>
          </cell>
          <cell r="DL92">
            <v>20628.8</v>
          </cell>
          <cell r="DM92">
            <v>0</v>
          </cell>
          <cell r="DN92">
            <v>0</v>
          </cell>
          <cell r="DO92">
            <v>0</v>
          </cell>
          <cell r="DP92">
            <v>0</v>
          </cell>
          <cell r="DQ92">
            <v>0</v>
          </cell>
          <cell r="DR92">
            <v>0</v>
          </cell>
          <cell r="DS92">
            <v>0</v>
          </cell>
          <cell r="DT92">
            <v>0</v>
          </cell>
          <cell r="DU92">
            <v>175634.61337438243</v>
          </cell>
          <cell r="DV92">
            <v>0</v>
          </cell>
          <cell r="DW92">
            <v>175634.61337438243</v>
          </cell>
          <cell r="DX92">
            <v>670555.49337438238</v>
          </cell>
          <cell r="DY92">
            <v>0</v>
          </cell>
          <cell r="DZ92">
            <v>670555.49337438238</v>
          </cell>
          <cell r="EA92">
            <v>649926.69337438245</v>
          </cell>
          <cell r="EB92">
            <v>4275.8335090419896</v>
          </cell>
          <cell r="EC92">
            <v>3750</v>
          </cell>
          <cell r="ED92">
            <v>0</v>
          </cell>
          <cell r="EE92">
            <v>570000</v>
          </cell>
          <cell r="EF92">
            <v>0</v>
          </cell>
          <cell r="EG92">
            <v>670555.49337438238</v>
          </cell>
          <cell r="EH92">
            <v>652274.69776071608</v>
          </cell>
          <cell r="EI92">
            <v>0</v>
          </cell>
          <cell r="EJ92">
            <v>670555.49337438238</v>
          </cell>
        </row>
        <row r="93">
          <cell r="A93">
            <v>2656</v>
          </cell>
          <cell r="B93">
            <v>8812656</v>
          </cell>
          <cell r="C93">
            <v>3704</v>
          </cell>
          <cell r="D93" t="str">
            <v>RB053704</v>
          </cell>
          <cell r="E93" t="str">
            <v>Down Hall P, Rayleigh</v>
          </cell>
          <cell r="F93" t="str">
            <v>P</v>
          </cell>
          <cell r="G93" t="str">
            <v>Y</v>
          </cell>
          <cell r="H93">
            <v>10005415</v>
          </cell>
          <cell r="I93" t="str">
            <v/>
          </cell>
          <cell r="J93"/>
          <cell r="K93">
            <v>2656</v>
          </cell>
          <cell r="L93">
            <v>114936</v>
          </cell>
          <cell r="M93"/>
          <cell r="N93"/>
          <cell r="O93">
            <v>7</v>
          </cell>
          <cell r="P93">
            <v>0</v>
          </cell>
          <cell r="Q93">
            <v>0</v>
          </cell>
          <cell r="R93">
            <v>0</v>
          </cell>
          <cell r="S93">
            <v>28</v>
          </cell>
          <cell r="T93">
            <v>242</v>
          </cell>
          <cell r="U93">
            <v>270</v>
          </cell>
          <cell r="V93">
            <v>270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270</v>
          </cell>
          <cell r="AF93">
            <v>826615.8</v>
          </cell>
          <cell r="AG93">
            <v>0</v>
          </cell>
          <cell r="AH93">
            <v>0</v>
          </cell>
          <cell r="AI93">
            <v>0</v>
          </cell>
          <cell r="AJ93">
            <v>826615.8</v>
          </cell>
          <cell r="AK93">
            <v>24.000000000000004</v>
          </cell>
          <cell r="AL93">
            <v>10488</v>
          </cell>
          <cell r="AM93">
            <v>0</v>
          </cell>
          <cell r="AN93">
            <v>0</v>
          </cell>
          <cell r="AO93">
            <v>10488</v>
          </cell>
          <cell r="AP93">
            <v>257</v>
          </cell>
          <cell r="AQ93">
            <v>0</v>
          </cell>
          <cell r="AR93">
            <v>10.999999999999989</v>
          </cell>
          <cell r="AS93">
            <v>2621.9599999999978</v>
          </cell>
          <cell r="AT93">
            <v>2.0000000000000009</v>
          </cell>
          <cell r="AU93">
            <v>582.6600000000002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3204.6199999999981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3204.6199999999981</v>
          </cell>
          <cell r="BU93">
            <v>13692.619999999999</v>
          </cell>
          <cell r="BV93">
            <v>0</v>
          </cell>
          <cell r="BW93">
            <v>13692.619999999999</v>
          </cell>
          <cell r="BX93">
            <v>61.004184100418335</v>
          </cell>
          <cell r="BY93">
            <v>29463.190794979044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29463.190794979044</v>
          </cell>
          <cell r="CM93">
            <v>1.1157024793388437</v>
          </cell>
          <cell r="CN93">
            <v>631.36487603305829</v>
          </cell>
          <cell r="CO93">
            <v>0</v>
          </cell>
          <cell r="CP93">
            <v>0</v>
          </cell>
          <cell r="CQ93">
            <v>631.36487603305829</v>
          </cell>
          <cell r="CR93">
            <v>870402.97567101207</v>
          </cell>
          <cell r="CS93">
            <v>0</v>
          </cell>
          <cell r="CT93">
            <v>870402.97567101207</v>
          </cell>
          <cell r="CU93">
            <v>145000</v>
          </cell>
          <cell r="CV93">
            <v>0</v>
          </cell>
          <cell r="CW93">
            <v>145000</v>
          </cell>
          <cell r="CX93">
            <v>1</v>
          </cell>
          <cell r="CY93">
            <v>0</v>
          </cell>
          <cell r="CZ93">
            <v>0</v>
          </cell>
          <cell r="DA93">
            <v>0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26545.77</v>
          </cell>
          <cell r="DH93">
            <v>28019.32</v>
          </cell>
          <cell r="DI93">
            <v>1473.5499999999993</v>
          </cell>
          <cell r="DJ93">
            <v>-12023.48</v>
          </cell>
          <cell r="DK93">
            <v>17469.39</v>
          </cell>
          <cell r="DL93">
            <v>17469.39</v>
          </cell>
          <cell r="DM93">
            <v>0</v>
          </cell>
          <cell r="DN93">
            <v>0</v>
          </cell>
          <cell r="DO93">
            <v>0</v>
          </cell>
          <cell r="DP93">
            <v>0</v>
          </cell>
          <cell r="DQ93">
            <v>0</v>
          </cell>
          <cell r="DR93">
            <v>0</v>
          </cell>
          <cell r="DS93">
            <v>0</v>
          </cell>
          <cell r="DT93">
            <v>0</v>
          </cell>
          <cell r="DU93">
            <v>162469.39000000001</v>
          </cell>
          <cell r="DV93">
            <v>0</v>
          </cell>
          <cell r="DW93">
            <v>162469.39000000001</v>
          </cell>
          <cell r="DX93">
            <v>1032872.3656710121</v>
          </cell>
          <cell r="DY93">
            <v>0</v>
          </cell>
          <cell r="DZ93">
            <v>1032872.3656710121</v>
          </cell>
          <cell r="EA93">
            <v>1015402.9756710121</v>
          </cell>
          <cell r="EB93">
            <v>3760.7517617444892</v>
          </cell>
          <cell r="EC93">
            <v>3750</v>
          </cell>
          <cell r="ED93">
            <v>0</v>
          </cell>
          <cell r="EE93">
            <v>1012500</v>
          </cell>
          <cell r="EF93">
            <v>0</v>
          </cell>
          <cell r="EG93">
            <v>1032872.3656710121</v>
          </cell>
          <cell r="EH93">
            <v>987421.86257894745</v>
          </cell>
          <cell r="EI93">
            <v>0</v>
          </cell>
          <cell r="EJ93">
            <v>1032872.3656710121</v>
          </cell>
        </row>
        <row r="94">
          <cell r="A94">
            <v>3224</v>
          </cell>
          <cell r="B94">
            <v>8813224</v>
          </cell>
          <cell r="C94">
            <v>2114</v>
          </cell>
          <cell r="D94" t="str">
            <v>RB052114</v>
          </cell>
          <cell r="E94" t="str">
            <v>Downham CE (V/C) P</v>
          </cell>
          <cell r="F94" t="str">
            <v>P</v>
          </cell>
          <cell r="G94" t="str">
            <v/>
          </cell>
          <cell r="H94" t="str">
            <v/>
          </cell>
          <cell r="I94" t="str">
            <v/>
          </cell>
          <cell r="J94"/>
          <cell r="K94">
            <v>3224</v>
          </cell>
          <cell r="L94">
            <v>115119</v>
          </cell>
          <cell r="M94"/>
          <cell r="N94"/>
          <cell r="O94">
            <v>7</v>
          </cell>
          <cell r="P94">
            <v>0</v>
          </cell>
          <cell r="Q94">
            <v>0</v>
          </cell>
          <cell r="R94">
            <v>0</v>
          </cell>
          <cell r="S94">
            <v>30</v>
          </cell>
          <cell r="T94">
            <v>197</v>
          </cell>
          <cell r="U94">
            <v>227</v>
          </cell>
          <cell r="V94">
            <v>227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227</v>
          </cell>
          <cell r="AF94">
            <v>694969.58</v>
          </cell>
          <cell r="AG94">
            <v>0</v>
          </cell>
          <cell r="AH94">
            <v>0</v>
          </cell>
          <cell r="AI94">
            <v>0</v>
          </cell>
          <cell r="AJ94">
            <v>694969.58</v>
          </cell>
          <cell r="AK94">
            <v>5.9999999999999982</v>
          </cell>
          <cell r="AL94">
            <v>2621.9999999999991</v>
          </cell>
          <cell r="AM94">
            <v>0</v>
          </cell>
          <cell r="AN94">
            <v>0</v>
          </cell>
          <cell r="AO94">
            <v>2621.9999999999991</v>
          </cell>
          <cell r="AP94">
            <v>197.07727272727269</v>
          </cell>
          <cell r="AQ94">
            <v>0</v>
          </cell>
          <cell r="AR94">
            <v>4.1272727272727314</v>
          </cell>
          <cell r="AS94">
            <v>983.77672727272829</v>
          </cell>
          <cell r="AT94">
            <v>2.0636363636363635</v>
          </cell>
          <cell r="AU94">
            <v>601.19918181818173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23.731818181818284</v>
          </cell>
          <cell r="BA94">
            <v>11313.432363636413</v>
          </cell>
          <cell r="BB94">
            <v>0</v>
          </cell>
          <cell r="BC94">
            <v>0</v>
          </cell>
          <cell r="BD94">
            <v>12898.408272727323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12898.408272727323</v>
          </cell>
          <cell r="BU94">
            <v>15520.408272727323</v>
          </cell>
          <cell r="BV94">
            <v>0</v>
          </cell>
          <cell r="BW94">
            <v>15520.408272727323</v>
          </cell>
          <cell r="BX94">
            <v>69.755208333333414</v>
          </cell>
          <cell r="BY94">
            <v>33689.672968750041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33689.672968750041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R94">
            <v>744179.66124147724</v>
          </cell>
          <cell r="CS94">
            <v>0</v>
          </cell>
          <cell r="CT94">
            <v>744179.66124147724</v>
          </cell>
          <cell r="CU94">
            <v>145000</v>
          </cell>
          <cell r="CV94">
            <v>0</v>
          </cell>
          <cell r="CW94">
            <v>145000</v>
          </cell>
          <cell r="CX94">
            <v>1</v>
          </cell>
          <cell r="CY94">
            <v>0</v>
          </cell>
          <cell r="CZ94">
            <v>0</v>
          </cell>
          <cell r="DA94">
            <v>0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21720</v>
          </cell>
          <cell r="DH94">
            <v>22952.230000000003</v>
          </cell>
          <cell r="DI94">
            <v>1232.2300000000032</v>
          </cell>
          <cell r="DJ94">
            <v>-2803.51</v>
          </cell>
          <cell r="DK94">
            <v>21380.95</v>
          </cell>
          <cell r="DL94">
            <v>21380.95</v>
          </cell>
          <cell r="DM94">
            <v>0</v>
          </cell>
          <cell r="DN94">
            <v>0</v>
          </cell>
          <cell r="DO94">
            <v>0</v>
          </cell>
          <cell r="DP94">
            <v>0</v>
          </cell>
          <cell r="DQ94">
            <v>0</v>
          </cell>
          <cell r="DR94">
            <v>0</v>
          </cell>
          <cell r="DS94">
            <v>0</v>
          </cell>
          <cell r="DT94">
            <v>0</v>
          </cell>
          <cell r="DU94">
            <v>166380.95000000001</v>
          </cell>
          <cell r="DV94">
            <v>0</v>
          </cell>
          <cell r="DW94">
            <v>166380.95000000001</v>
          </cell>
          <cell r="DX94">
            <v>910560.61124147731</v>
          </cell>
          <cell r="DY94">
            <v>0</v>
          </cell>
          <cell r="DZ94">
            <v>910560.61124147731</v>
          </cell>
          <cell r="EA94">
            <v>889179.66124147724</v>
          </cell>
          <cell r="EB94">
            <v>3917.0910186849219</v>
          </cell>
          <cell r="EC94">
            <v>3750</v>
          </cell>
          <cell r="ED94">
            <v>0</v>
          </cell>
          <cell r="EE94">
            <v>851250</v>
          </cell>
          <cell r="EF94">
            <v>0</v>
          </cell>
          <cell r="EG94">
            <v>910560.61124147731</v>
          </cell>
          <cell r="EH94">
            <v>870548.40500000003</v>
          </cell>
          <cell r="EI94">
            <v>0</v>
          </cell>
          <cell r="EJ94">
            <v>910560.61124147731</v>
          </cell>
        </row>
        <row r="95">
          <cell r="A95">
            <v>2833</v>
          </cell>
          <cell r="B95">
            <v>8812833</v>
          </cell>
          <cell r="C95"/>
          <cell r="D95"/>
          <cell r="E95" t="str">
            <v>Downs P &amp; N, The, Harlow</v>
          </cell>
          <cell r="F95" t="str">
            <v>P</v>
          </cell>
          <cell r="G95"/>
          <cell r="H95"/>
          <cell r="I95" t="str">
            <v>Y</v>
          </cell>
          <cell r="J95"/>
          <cell r="K95">
            <v>2833</v>
          </cell>
          <cell r="L95">
            <v>146157</v>
          </cell>
          <cell r="M95"/>
          <cell r="N95"/>
          <cell r="O95">
            <v>7</v>
          </cell>
          <cell r="P95">
            <v>0</v>
          </cell>
          <cell r="Q95">
            <v>0</v>
          </cell>
          <cell r="R95">
            <v>0</v>
          </cell>
          <cell r="S95">
            <v>55</v>
          </cell>
          <cell r="T95">
            <v>331</v>
          </cell>
          <cell r="U95">
            <v>386</v>
          </cell>
          <cell r="V95">
            <v>386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386</v>
          </cell>
          <cell r="AF95">
            <v>1181754.44</v>
          </cell>
          <cell r="AG95">
            <v>0</v>
          </cell>
          <cell r="AH95">
            <v>0</v>
          </cell>
          <cell r="AI95">
            <v>0</v>
          </cell>
          <cell r="AJ95">
            <v>1181754.44</v>
          </cell>
          <cell r="AK95">
            <v>76.000000000000171</v>
          </cell>
          <cell r="AL95">
            <v>33212.000000000073</v>
          </cell>
          <cell r="AM95">
            <v>0</v>
          </cell>
          <cell r="AN95">
            <v>0</v>
          </cell>
          <cell r="AO95">
            <v>33212.000000000073</v>
          </cell>
          <cell r="AP95">
            <v>37.48556430446196</v>
          </cell>
          <cell r="AQ95">
            <v>0</v>
          </cell>
          <cell r="AR95">
            <v>165.13910761154844</v>
          </cell>
          <cell r="AS95">
            <v>39362.55769028869</v>
          </cell>
          <cell r="AT95">
            <v>63.826771653543148</v>
          </cell>
          <cell r="AU95">
            <v>18594.653385826725</v>
          </cell>
          <cell r="AV95">
            <v>66.866141732283495</v>
          </cell>
          <cell r="AW95">
            <v>23022.012598425208</v>
          </cell>
          <cell r="AX95">
            <v>15.196850393700796</v>
          </cell>
          <cell r="AY95">
            <v>6037.2527559055152</v>
          </cell>
          <cell r="AZ95">
            <v>37.48556430446196</v>
          </cell>
          <cell r="BA95">
            <v>17870.118215223105</v>
          </cell>
          <cell r="BB95">
            <v>0</v>
          </cell>
          <cell r="BC95">
            <v>0</v>
          </cell>
          <cell r="BD95">
            <v>104886.59464566925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104886.59464566925</v>
          </cell>
          <cell r="BU95">
            <v>138098.59464566933</v>
          </cell>
          <cell r="BV95">
            <v>0</v>
          </cell>
          <cell r="BW95">
            <v>138098.59464566933</v>
          </cell>
          <cell r="BX95">
            <v>132.34285714285721</v>
          </cell>
          <cell r="BY95">
            <v>63917.629714285751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63917.629714285751</v>
          </cell>
          <cell r="CM95">
            <v>23.323262839879142</v>
          </cell>
          <cell r="CN95">
            <v>13198.401208459207</v>
          </cell>
          <cell r="CO95">
            <v>0</v>
          </cell>
          <cell r="CP95">
            <v>0</v>
          </cell>
          <cell r="CQ95">
            <v>13198.401208459207</v>
          </cell>
          <cell r="CR95">
            <v>1396969.0655684141</v>
          </cell>
          <cell r="CS95">
            <v>0</v>
          </cell>
          <cell r="CT95">
            <v>1396969.0655684141</v>
          </cell>
          <cell r="CU95">
            <v>145000</v>
          </cell>
          <cell r="CV95">
            <v>0</v>
          </cell>
          <cell r="CW95">
            <v>145000</v>
          </cell>
          <cell r="CX95">
            <v>1.0156360164</v>
          </cell>
          <cell r="CY95">
            <v>24110.253597520408</v>
          </cell>
          <cell r="CZ95">
            <v>0</v>
          </cell>
          <cell r="DA95">
            <v>24110.253597520408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3980</v>
          </cell>
          <cell r="DH95">
            <v>3980</v>
          </cell>
          <cell r="DI95">
            <v>0</v>
          </cell>
          <cell r="DJ95">
            <v>0</v>
          </cell>
          <cell r="DK95">
            <v>3980</v>
          </cell>
          <cell r="DL95">
            <v>3980</v>
          </cell>
          <cell r="DM95">
            <v>0</v>
          </cell>
          <cell r="DN95">
            <v>0</v>
          </cell>
          <cell r="DO95">
            <v>0</v>
          </cell>
          <cell r="DP95">
            <v>0</v>
          </cell>
          <cell r="DQ95">
            <v>0</v>
          </cell>
          <cell r="DR95">
            <v>0</v>
          </cell>
          <cell r="DS95">
            <v>0</v>
          </cell>
          <cell r="DT95">
            <v>0</v>
          </cell>
          <cell r="DU95">
            <v>173090.25359752041</v>
          </cell>
          <cell r="DV95">
            <v>0</v>
          </cell>
          <cell r="DW95">
            <v>173090.25359752041</v>
          </cell>
          <cell r="DX95">
            <v>1570059.3191659343</v>
          </cell>
          <cell r="DY95">
            <v>0</v>
          </cell>
          <cell r="DZ95">
            <v>1570059.3191659343</v>
          </cell>
          <cell r="EA95">
            <v>1566079.3191659343</v>
          </cell>
          <cell r="EB95">
            <v>4057.2003087200374</v>
          </cell>
          <cell r="EC95">
            <v>3750</v>
          </cell>
          <cell r="ED95">
            <v>0</v>
          </cell>
          <cell r="EE95">
            <v>1447500</v>
          </cell>
          <cell r="EF95">
            <v>0</v>
          </cell>
          <cell r="EG95">
            <v>1570059.3191659343</v>
          </cell>
          <cell r="EH95">
            <v>1513325.7179272536</v>
          </cell>
          <cell r="EI95">
            <v>0</v>
          </cell>
          <cell r="EJ95">
            <v>1570059.3191659343</v>
          </cell>
        </row>
        <row r="96">
          <cell r="A96">
            <v>3238</v>
          </cell>
          <cell r="B96">
            <v>8813238</v>
          </cell>
          <cell r="C96">
            <v>2334</v>
          </cell>
          <cell r="D96" t="str">
            <v>RB052334</v>
          </cell>
          <cell r="E96" t="str">
            <v>Dr Walker's CE (V/C) P, Fyfield</v>
          </cell>
          <cell r="F96" t="str">
            <v>P</v>
          </cell>
          <cell r="G96" t="str">
            <v/>
          </cell>
          <cell r="H96" t="str">
            <v/>
          </cell>
          <cell r="I96" t="str">
            <v/>
          </cell>
          <cell r="J96"/>
          <cell r="K96">
            <v>3238</v>
          </cell>
          <cell r="L96">
            <v>115125</v>
          </cell>
          <cell r="M96"/>
          <cell r="N96"/>
          <cell r="O96">
            <v>7</v>
          </cell>
          <cell r="P96">
            <v>0</v>
          </cell>
          <cell r="Q96">
            <v>0</v>
          </cell>
          <cell r="R96">
            <v>0</v>
          </cell>
          <cell r="S96">
            <v>6</v>
          </cell>
          <cell r="T96">
            <v>85</v>
          </cell>
          <cell r="U96">
            <v>91</v>
          </cell>
          <cell r="V96">
            <v>91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91</v>
          </cell>
          <cell r="AF96">
            <v>278600.14</v>
          </cell>
          <cell r="AG96">
            <v>0</v>
          </cell>
          <cell r="AH96">
            <v>0</v>
          </cell>
          <cell r="AI96">
            <v>0</v>
          </cell>
          <cell r="AJ96">
            <v>278600.14</v>
          </cell>
          <cell r="AK96">
            <v>13.000000000000012</v>
          </cell>
          <cell r="AL96">
            <v>5681.0000000000045</v>
          </cell>
          <cell r="AM96">
            <v>0</v>
          </cell>
          <cell r="AN96">
            <v>0</v>
          </cell>
          <cell r="AO96">
            <v>5681.0000000000045</v>
          </cell>
          <cell r="AP96">
            <v>42.000000000000043</v>
          </cell>
          <cell r="AQ96">
            <v>0</v>
          </cell>
          <cell r="AR96">
            <v>6.9999999999999982</v>
          </cell>
          <cell r="AS96">
            <v>1668.5199999999998</v>
          </cell>
          <cell r="AT96">
            <v>42.000000000000043</v>
          </cell>
          <cell r="AU96">
            <v>12235.860000000011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13904.380000000012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13904.380000000012</v>
          </cell>
          <cell r="BU96">
            <v>19585.380000000016</v>
          </cell>
          <cell r="BV96">
            <v>0</v>
          </cell>
          <cell r="BW96">
            <v>19585.380000000016</v>
          </cell>
          <cell r="BX96">
            <v>25.524390243902456</v>
          </cell>
          <cell r="BY96">
            <v>12327.514756097569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12327.514756097569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R96">
            <v>310513.03475609759</v>
          </cell>
          <cell r="CS96">
            <v>0</v>
          </cell>
          <cell r="CT96">
            <v>310513.03475609759</v>
          </cell>
          <cell r="CU96">
            <v>145000</v>
          </cell>
          <cell r="CV96">
            <v>0</v>
          </cell>
          <cell r="CW96">
            <v>145000</v>
          </cell>
          <cell r="CX96">
            <v>1.0156360164</v>
          </cell>
          <cell r="CY96">
            <v>7122.4092818601157</v>
          </cell>
          <cell r="CZ96">
            <v>0</v>
          </cell>
          <cell r="DA96">
            <v>7122.4092818601157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12840</v>
          </cell>
          <cell r="DH96">
            <v>13134.25</v>
          </cell>
          <cell r="DI96">
            <v>294.25</v>
          </cell>
          <cell r="DJ96">
            <v>0</v>
          </cell>
          <cell r="DK96">
            <v>13428.5</v>
          </cell>
          <cell r="DL96">
            <v>13428.5</v>
          </cell>
          <cell r="DM96">
            <v>0</v>
          </cell>
          <cell r="DN96">
            <v>0</v>
          </cell>
          <cell r="DO96">
            <v>0</v>
          </cell>
          <cell r="DP96">
            <v>0</v>
          </cell>
          <cell r="DQ96">
            <v>0</v>
          </cell>
          <cell r="DR96">
            <v>0</v>
          </cell>
          <cell r="DS96">
            <v>0</v>
          </cell>
          <cell r="DT96">
            <v>0</v>
          </cell>
          <cell r="DU96">
            <v>165550.90928186011</v>
          </cell>
          <cell r="DV96">
            <v>0</v>
          </cell>
          <cell r="DW96">
            <v>165550.90928186011</v>
          </cell>
          <cell r="DX96">
            <v>476063.9440379577</v>
          </cell>
          <cell r="DY96">
            <v>0</v>
          </cell>
          <cell r="DZ96">
            <v>476063.9440379577</v>
          </cell>
          <cell r="EA96">
            <v>462635.4440379577</v>
          </cell>
          <cell r="EB96">
            <v>5083.9059784390956</v>
          </cell>
          <cell r="EC96">
            <v>3750</v>
          </cell>
          <cell r="ED96">
            <v>0</v>
          </cell>
          <cell r="EE96">
            <v>341250</v>
          </cell>
          <cell r="EF96">
            <v>0</v>
          </cell>
          <cell r="EG96">
            <v>476063.9440379577</v>
          </cell>
          <cell r="EH96">
            <v>461264.36197696906</v>
          </cell>
          <cell r="EI96">
            <v>0</v>
          </cell>
          <cell r="EJ96">
            <v>476063.9440379577</v>
          </cell>
        </row>
        <row r="97">
          <cell r="A97">
            <v>5259</v>
          </cell>
          <cell r="B97">
            <v>8815259</v>
          </cell>
          <cell r="C97">
            <v>2122</v>
          </cell>
          <cell r="D97" t="str">
            <v>GMPS2122</v>
          </cell>
          <cell r="E97" t="str">
            <v>Dunmow St Mary's P</v>
          </cell>
          <cell r="F97" t="str">
            <v>P</v>
          </cell>
          <cell r="G97" t="str">
            <v>Y</v>
          </cell>
          <cell r="H97">
            <v>10026580</v>
          </cell>
          <cell r="I97" t="str">
            <v/>
          </cell>
          <cell r="J97"/>
          <cell r="K97">
            <v>5259</v>
          </cell>
          <cell r="L97">
            <v>115299</v>
          </cell>
          <cell r="M97"/>
          <cell r="N97"/>
          <cell r="O97">
            <v>7</v>
          </cell>
          <cell r="P97">
            <v>0</v>
          </cell>
          <cell r="Q97">
            <v>0</v>
          </cell>
          <cell r="R97">
            <v>1</v>
          </cell>
          <cell r="S97">
            <v>85</v>
          </cell>
          <cell r="T97">
            <v>353</v>
          </cell>
          <cell r="U97">
            <v>438</v>
          </cell>
          <cell r="V97">
            <v>439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439</v>
          </cell>
          <cell r="AF97">
            <v>1344016.06</v>
          </cell>
          <cell r="AG97">
            <v>0</v>
          </cell>
          <cell r="AH97">
            <v>0</v>
          </cell>
          <cell r="AI97">
            <v>0</v>
          </cell>
          <cell r="AJ97">
            <v>1344016.06</v>
          </cell>
          <cell r="AK97">
            <v>53.121004566210196</v>
          </cell>
          <cell r="AL97">
            <v>23213.878995433854</v>
          </cell>
          <cell r="AM97">
            <v>0</v>
          </cell>
          <cell r="AN97">
            <v>0</v>
          </cell>
          <cell r="AO97">
            <v>23213.878995433854</v>
          </cell>
          <cell r="AP97">
            <v>436.97695852534542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1.0115207373271899</v>
          </cell>
          <cell r="AW97">
            <v>348.26658986175153</v>
          </cell>
          <cell r="AX97">
            <v>1.0115207373271899</v>
          </cell>
          <cell r="AY97">
            <v>401.84684331797274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750.11343317972432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750.11343317972432</v>
          </cell>
          <cell r="BU97">
            <v>23963.992428613579</v>
          </cell>
          <cell r="BV97">
            <v>0</v>
          </cell>
          <cell r="BW97">
            <v>23963.992428613579</v>
          </cell>
          <cell r="BX97">
            <v>143.78840579710146</v>
          </cell>
          <cell r="BY97">
            <v>69445.486347826096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69445.486347826096</v>
          </cell>
          <cell r="CM97">
            <v>6.2181303116147317</v>
          </cell>
          <cell r="CN97">
            <v>3518.7777620396605</v>
          </cell>
          <cell r="CO97">
            <v>0</v>
          </cell>
          <cell r="CP97">
            <v>0</v>
          </cell>
          <cell r="CQ97">
            <v>3518.7777620396605</v>
          </cell>
          <cell r="CR97">
            <v>1440944.3165384794</v>
          </cell>
          <cell r="CS97">
            <v>0</v>
          </cell>
          <cell r="CT97">
            <v>1440944.3165384794</v>
          </cell>
          <cell r="CU97">
            <v>145000</v>
          </cell>
          <cell r="CV97">
            <v>0</v>
          </cell>
          <cell r="CW97">
            <v>145000</v>
          </cell>
          <cell r="CX97">
            <v>1</v>
          </cell>
          <cell r="CY97">
            <v>0</v>
          </cell>
          <cell r="CZ97">
            <v>0</v>
          </cell>
          <cell r="DA97">
            <v>0</v>
          </cell>
          <cell r="DB97">
            <v>0</v>
          </cell>
          <cell r="DC97">
            <v>0</v>
          </cell>
          <cell r="DD97">
            <v>0</v>
          </cell>
          <cell r="DE97">
            <v>0</v>
          </cell>
          <cell r="DF97">
            <v>0</v>
          </cell>
          <cell r="DG97">
            <v>8824.7000000000007</v>
          </cell>
          <cell r="DH97">
            <v>8824.7000000000007</v>
          </cell>
          <cell r="DI97">
            <v>0</v>
          </cell>
          <cell r="DJ97">
            <v>0</v>
          </cell>
          <cell r="DK97">
            <v>8824.7000000000007</v>
          </cell>
          <cell r="DL97">
            <v>8824.7000000000007</v>
          </cell>
          <cell r="DM97">
            <v>0</v>
          </cell>
          <cell r="DN97">
            <v>0</v>
          </cell>
          <cell r="DO97">
            <v>0</v>
          </cell>
          <cell r="DP97">
            <v>0</v>
          </cell>
          <cell r="DQ97">
            <v>0</v>
          </cell>
          <cell r="DR97">
            <v>0</v>
          </cell>
          <cell r="DS97">
            <v>0</v>
          </cell>
          <cell r="DT97">
            <v>0</v>
          </cell>
          <cell r="DU97">
            <v>153824.70000000001</v>
          </cell>
          <cell r="DV97">
            <v>0</v>
          </cell>
          <cell r="DW97">
            <v>153824.70000000001</v>
          </cell>
          <cell r="DX97">
            <v>1594769.0165384794</v>
          </cell>
          <cell r="DY97">
            <v>0</v>
          </cell>
          <cell r="DZ97">
            <v>1594769.0165384794</v>
          </cell>
          <cell r="EA97">
            <v>1585944.3165384794</v>
          </cell>
          <cell r="EB97">
            <v>3612.6294226389055</v>
          </cell>
          <cell r="EC97">
            <v>3750</v>
          </cell>
          <cell r="ED97">
            <v>137.37057736109455</v>
          </cell>
          <cell r="EE97">
            <v>1646250</v>
          </cell>
          <cell r="EF97">
            <v>60305.683461520588</v>
          </cell>
          <cell r="EG97">
            <v>1655074.7</v>
          </cell>
          <cell r="EH97">
            <v>1503629.9959294118</v>
          </cell>
          <cell r="EI97">
            <v>0</v>
          </cell>
          <cell r="EJ97">
            <v>1655074.7</v>
          </cell>
        </row>
        <row r="98">
          <cell r="A98">
            <v>5272</v>
          </cell>
          <cell r="B98">
            <v>8815272</v>
          </cell>
          <cell r="C98">
            <v>2160</v>
          </cell>
          <cell r="D98" t="str">
            <v>GMPS2160</v>
          </cell>
          <cell r="E98" t="str">
            <v>Earls Colne P &amp; N</v>
          </cell>
          <cell r="F98" t="str">
            <v>P</v>
          </cell>
          <cell r="G98" t="str">
            <v>Y</v>
          </cell>
          <cell r="H98">
            <v>10005381</v>
          </cell>
          <cell r="I98" t="str">
            <v/>
          </cell>
          <cell r="J98"/>
          <cell r="K98">
            <v>5272</v>
          </cell>
          <cell r="L98">
            <v>115312</v>
          </cell>
          <cell r="M98"/>
          <cell r="N98"/>
          <cell r="O98">
            <v>7</v>
          </cell>
          <cell r="P98">
            <v>0</v>
          </cell>
          <cell r="Q98">
            <v>0</v>
          </cell>
          <cell r="R98">
            <v>0</v>
          </cell>
          <cell r="S98">
            <v>58</v>
          </cell>
          <cell r="T98">
            <v>330</v>
          </cell>
          <cell r="U98">
            <v>388</v>
          </cell>
          <cell r="V98">
            <v>388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388</v>
          </cell>
          <cell r="AF98">
            <v>1187877.52</v>
          </cell>
          <cell r="AG98">
            <v>0</v>
          </cell>
          <cell r="AH98">
            <v>0</v>
          </cell>
          <cell r="AI98">
            <v>0</v>
          </cell>
          <cell r="AJ98">
            <v>1187877.52</v>
          </cell>
          <cell r="AK98">
            <v>47.000000000000121</v>
          </cell>
          <cell r="AL98">
            <v>20539.000000000051</v>
          </cell>
          <cell r="AM98">
            <v>0</v>
          </cell>
          <cell r="AN98">
            <v>0</v>
          </cell>
          <cell r="AO98">
            <v>20539.000000000051</v>
          </cell>
          <cell r="AP98">
            <v>259.99999999999994</v>
          </cell>
          <cell r="AQ98">
            <v>0</v>
          </cell>
          <cell r="AR98">
            <v>113.00000000000006</v>
          </cell>
          <cell r="AS98">
            <v>26934.680000000015</v>
          </cell>
          <cell r="AT98">
            <v>13.999999999999991</v>
          </cell>
          <cell r="AU98">
            <v>4078.6199999999972</v>
          </cell>
          <cell r="AV98">
            <v>0</v>
          </cell>
          <cell r="AW98">
            <v>0</v>
          </cell>
          <cell r="AX98">
            <v>1.0000000000000016</v>
          </cell>
          <cell r="AY98">
            <v>397.27000000000061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31410.570000000011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31410.570000000011</v>
          </cell>
          <cell r="BU98">
            <v>51949.570000000065</v>
          </cell>
          <cell r="BV98">
            <v>0</v>
          </cell>
          <cell r="BW98">
            <v>51949.570000000065</v>
          </cell>
          <cell r="BX98">
            <v>99.702786377709046</v>
          </cell>
          <cell r="BY98">
            <v>48153.454736842141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48153.454736842141</v>
          </cell>
          <cell r="CM98">
            <v>3.5272727272727269</v>
          </cell>
          <cell r="CN98">
            <v>1996.0483636363633</v>
          </cell>
          <cell r="CO98">
            <v>0</v>
          </cell>
          <cell r="CP98">
            <v>0</v>
          </cell>
          <cell r="CQ98">
            <v>1996.0483636363633</v>
          </cell>
          <cell r="CR98">
            <v>1289976.5931004784</v>
          </cell>
          <cell r="CS98">
            <v>0</v>
          </cell>
          <cell r="CT98">
            <v>1289976.5931004784</v>
          </cell>
          <cell r="CU98">
            <v>145000</v>
          </cell>
          <cell r="CV98">
            <v>0</v>
          </cell>
          <cell r="CW98">
            <v>145000</v>
          </cell>
          <cell r="CX98">
            <v>1</v>
          </cell>
          <cell r="CY98">
            <v>0</v>
          </cell>
          <cell r="CZ98">
            <v>0</v>
          </cell>
          <cell r="DA98">
            <v>0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11281.6</v>
          </cell>
          <cell r="DH98">
            <v>11536.8</v>
          </cell>
          <cell r="DI98">
            <v>255.19999999999891</v>
          </cell>
          <cell r="DJ98">
            <v>0</v>
          </cell>
          <cell r="DK98">
            <v>11792</v>
          </cell>
          <cell r="DL98">
            <v>11792</v>
          </cell>
          <cell r="DM98">
            <v>0</v>
          </cell>
          <cell r="DN98">
            <v>0</v>
          </cell>
          <cell r="DO98">
            <v>0</v>
          </cell>
          <cell r="DP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156792</v>
          </cell>
          <cell r="DV98">
            <v>0</v>
          </cell>
          <cell r="DW98">
            <v>156792</v>
          </cell>
          <cell r="DX98">
            <v>1446768.5931004784</v>
          </cell>
          <cell r="DY98">
            <v>0</v>
          </cell>
          <cell r="DZ98">
            <v>1446768.5931004784</v>
          </cell>
          <cell r="EA98">
            <v>1434976.5931004784</v>
          </cell>
          <cell r="EB98">
            <v>3698.3932811867999</v>
          </cell>
          <cell r="EC98">
            <v>3750</v>
          </cell>
          <cell r="ED98">
            <v>51.606718813200132</v>
          </cell>
          <cell r="EE98">
            <v>1455000</v>
          </cell>
          <cell r="EF98">
            <v>20023.406899521593</v>
          </cell>
          <cell r="EG98">
            <v>1466792</v>
          </cell>
          <cell r="EH98">
            <v>1386361.5028362637</v>
          </cell>
          <cell r="EI98">
            <v>0</v>
          </cell>
          <cell r="EJ98">
            <v>1466792</v>
          </cell>
        </row>
        <row r="99">
          <cell r="A99">
            <v>3215</v>
          </cell>
          <cell r="B99">
            <v>8813215</v>
          </cell>
          <cell r="C99">
            <v>2176</v>
          </cell>
          <cell r="D99" t="str">
            <v>RB052176</v>
          </cell>
          <cell r="E99" t="str">
            <v>East Hanningfield CE P</v>
          </cell>
          <cell r="F99" t="str">
            <v>P</v>
          </cell>
          <cell r="G99" t="str">
            <v/>
          </cell>
          <cell r="H99" t="str">
            <v/>
          </cell>
          <cell r="I99" t="str">
            <v/>
          </cell>
          <cell r="J99"/>
          <cell r="K99">
            <v>3215</v>
          </cell>
          <cell r="L99">
            <v>115113</v>
          </cell>
          <cell r="M99"/>
          <cell r="N99"/>
          <cell r="O99">
            <v>7</v>
          </cell>
          <cell r="P99">
            <v>0</v>
          </cell>
          <cell r="Q99">
            <v>0</v>
          </cell>
          <cell r="R99">
            <v>0</v>
          </cell>
          <cell r="S99">
            <v>17</v>
          </cell>
          <cell r="T99">
            <v>94</v>
          </cell>
          <cell r="U99">
            <v>111</v>
          </cell>
          <cell r="V99">
            <v>111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111</v>
          </cell>
          <cell r="AF99">
            <v>339830.94</v>
          </cell>
          <cell r="AG99">
            <v>0</v>
          </cell>
          <cell r="AH99">
            <v>0</v>
          </cell>
          <cell r="AI99">
            <v>0</v>
          </cell>
          <cell r="AJ99">
            <v>339830.94</v>
          </cell>
          <cell r="AK99">
            <v>7.0000000000000036</v>
          </cell>
          <cell r="AL99">
            <v>3059.0000000000014</v>
          </cell>
          <cell r="AM99">
            <v>0</v>
          </cell>
          <cell r="AN99">
            <v>0</v>
          </cell>
          <cell r="AO99">
            <v>3059.0000000000014</v>
          </cell>
          <cell r="AP99">
            <v>108</v>
          </cell>
          <cell r="AQ99">
            <v>0</v>
          </cell>
          <cell r="AR99">
            <v>2.9999999999999969</v>
          </cell>
          <cell r="AS99">
            <v>715.07999999999925</v>
          </cell>
          <cell r="AT99">
            <v>0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715.07999999999925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715.07999999999925</v>
          </cell>
          <cell r="BU99">
            <v>3774.0800000000008</v>
          </cell>
          <cell r="BV99">
            <v>0</v>
          </cell>
          <cell r="BW99">
            <v>3774.0800000000008</v>
          </cell>
          <cell r="BX99">
            <v>23.696629213483178</v>
          </cell>
          <cell r="BY99">
            <v>11444.761011235971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11444.761011235971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R99">
            <v>355049.78101123602</v>
          </cell>
          <cell r="CS99">
            <v>0</v>
          </cell>
          <cell r="CT99">
            <v>355049.78101123602</v>
          </cell>
          <cell r="CU99">
            <v>145000</v>
          </cell>
          <cell r="CV99">
            <v>0</v>
          </cell>
          <cell r="CW99">
            <v>145000</v>
          </cell>
          <cell r="CX99">
            <v>1</v>
          </cell>
          <cell r="CY99">
            <v>0</v>
          </cell>
          <cell r="CZ99">
            <v>0</v>
          </cell>
          <cell r="DA99">
            <v>0</v>
          </cell>
          <cell r="DB99">
            <v>0</v>
          </cell>
          <cell r="DC99">
            <v>0</v>
          </cell>
          <cell r="DD99">
            <v>0</v>
          </cell>
          <cell r="DE99">
            <v>0</v>
          </cell>
          <cell r="DF99">
            <v>0</v>
          </cell>
          <cell r="DG99">
            <v>16611.86</v>
          </cell>
          <cell r="DH99">
            <v>17185</v>
          </cell>
          <cell r="DI99">
            <v>573.13999999999942</v>
          </cell>
          <cell r="DJ99">
            <v>0</v>
          </cell>
          <cell r="DK99">
            <v>17758.14</v>
          </cell>
          <cell r="DL99">
            <v>17758.14</v>
          </cell>
          <cell r="DM99">
            <v>0</v>
          </cell>
          <cell r="DN99">
            <v>0</v>
          </cell>
          <cell r="DO99">
            <v>0</v>
          </cell>
          <cell r="DP99">
            <v>0</v>
          </cell>
          <cell r="DQ99">
            <v>0</v>
          </cell>
          <cell r="DR99">
            <v>0</v>
          </cell>
          <cell r="DS99">
            <v>0</v>
          </cell>
          <cell r="DT99">
            <v>0</v>
          </cell>
          <cell r="DU99">
            <v>162758.14000000001</v>
          </cell>
          <cell r="DV99">
            <v>0</v>
          </cell>
          <cell r="DW99">
            <v>162758.14000000001</v>
          </cell>
          <cell r="DX99">
            <v>517807.92101123603</v>
          </cell>
          <cell r="DY99">
            <v>0</v>
          </cell>
          <cell r="DZ99">
            <v>517807.92101123603</v>
          </cell>
          <cell r="EA99">
            <v>500049.78101123602</v>
          </cell>
          <cell r="EB99">
            <v>4504.9529820832076</v>
          </cell>
          <cell r="EC99">
            <v>3750</v>
          </cell>
          <cell r="ED99">
            <v>0</v>
          </cell>
          <cell r="EE99">
            <v>416250</v>
          </cell>
          <cell r="EF99">
            <v>0</v>
          </cell>
          <cell r="EG99">
            <v>517807.92101123603</v>
          </cell>
          <cell r="EH99">
            <v>507681.96055254235</v>
          </cell>
          <cell r="EI99">
            <v>0</v>
          </cell>
          <cell r="EJ99">
            <v>517807.92101123603</v>
          </cell>
        </row>
        <row r="100">
          <cell r="A100">
            <v>2821</v>
          </cell>
          <cell r="B100">
            <v>8812821</v>
          </cell>
          <cell r="C100">
            <v>3706</v>
          </cell>
          <cell r="D100" t="str">
            <v>RB053706</v>
          </cell>
          <cell r="E100" t="str">
            <v>Edward Francis P, Rayleigh</v>
          </cell>
          <cell r="F100" t="str">
            <v>P</v>
          </cell>
          <cell r="G100" t="str">
            <v>Y</v>
          </cell>
          <cell r="H100">
            <v>10006702</v>
          </cell>
          <cell r="I100" t="str">
            <v/>
          </cell>
          <cell r="J100"/>
          <cell r="K100">
            <v>2821</v>
          </cell>
          <cell r="L100">
            <v>115012</v>
          </cell>
          <cell r="M100"/>
          <cell r="N100"/>
          <cell r="O100">
            <v>7</v>
          </cell>
          <cell r="P100">
            <v>0</v>
          </cell>
          <cell r="Q100">
            <v>0</v>
          </cell>
          <cell r="R100">
            <v>0</v>
          </cell>
          <cell r="S100">
            <v>60</v>
          </cell>
          <cell r="T100">
            <v>367</v>
          </cell>
          <cell r="U100">
            <v>427</v>
          </cell>
          <cell r="V100">
            <v>427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427</v>
          </cell>
          <cell r="AF100">
            <v>1307277.58</v>
          </cell>
          <cell r="AG100">
            <v>0</v>
          </cell>
          <cell r="AH100">
            <v>0</v>
          </cell>
          <cell r="AI100">
            <v>0</v>
          </cell>
          <cell r="AJ100">
            <v>1307277.58</v>
          </cell>
          <cell r="AK100">
            <v>26.999999999999993</v>
          </cell>
          <cell r="AL100">
            <v>11798.999999999995</v>
          </cell>
          <cell r="AM100">
            <v>0</v>
          </cell>
          <cell r="AN100">
            <v>0</v>
          </cell>
          <cell r="AO100">
            <v>11798.999999999995</v>
          </cell>
          <cell r="AP100">
            <v>373.3720379146921</v>
          </cell>
          <cell r="AQ100">
            <v>0</v>
          </cell>
          <cell r="AR100">
            <v>53.6279620853079</v>
          </cell>
          <cell r="AS100">
            <v>12782.761042653992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12782.761042653992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12782.761042653992</v>
          </cell>
          <cell r="BU100">
            <v>24581.761042653987</v>
          </cell>
          <cell r="BV100">
            <v>0</v>
          </cell>
          <cell r="BW100">
            <v>24581.761042653987</v>
          </cell>
          <cell r="BX100">
            <v>114.64657534246597</v>
          </cell>
          <cell r="BY100">
            <v>55370.856493150794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55370.856493150794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R100">
            <v>1387230.1975358049</v>
          </cell>
          <cell r="CS100">
            <v>0</v>
          </cell>
          <cell r="CT100">
            <v>1387230.1975358049</v>
          </cell>
          <cell r="CU100">
            <v>145000</v>
          </cell>
          <cell r="CV100">
            <v>0</v>
          </cell>
          <cell r="CW100">
            <v>145000</v>
          </cell>
          <cell r="CX100">
            <v>1</v>
          </cell>
          <cell r="CY100">
            <v>0</v>
          </cell>
          <cell r="CZ100">
            <v>0</v>
          </cell>
          <cell r="DA100">
            <v>0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27493.21</v>
          </cell>
          <cell r="DH100">
            <v>27493.21</v>
          </cell>
          <cell r="DI100">
            <v>0</v>
          </cell>
          <cell r="DJ100">
            <v>0</v>
          </cell>
          <cell r="DK100">
            <v>27493.21</v>
          </cell>
          <cell r="DL100">
            <v>27493.21</v>
          </cell>
          <cell r="DM100">
            <v>0</v>
          </cell>
          <cell r="DN100">
            <v>0</v>
          </cell>
          <cell r="DO100">
            <v>0</v>
          </cell>
          <cell r="DP100">
            <v>0</v>
          </cell>
          <cell r="DQ100">
            <v>0</v>
          </cell>
          <cell r="DR100">
            <v>0</v>
          </cell>
          <cell r="DS100">
            <v>0</v>
          </cell>
          <cell r="DT100">
            <v>0</v>
          </cell>
          <cell r="DU100">
            <v>172493.21</v>
          </cell>
          <cell r="DV100">
            <v>0</v>
          </cell>
          <cell r="DW100">
            <v>172493.21</v>
          </cell>
          <cell r="DX100">
            <v>1559723.4075358049</v>
          </cell>
          <cell r="DY100">
            <v>0</v>
          </cell>
          <cell r="DZ100">
            <v>1559723.4075358049</v>
          </cell>
          <cell r="EA100">
            <v>1532230.1975358049</v>
          </cell>
          <cell r="EB100">
            <v>3588.361118350831</v>
          </cell>
          <cell r="EC100">
            <v>3750</v>
          </cell>
          <cell r="ED100">
            <v>161.63888164916898</v>
          </cell>
          <cell r="EE100">
            <v>1601250</v>
          </cell>
          <cell r="EF100">
            <v>69019.802464195061</v>
          </cell>
          <cell r="EG100">
            <v>1628743.21</v>
          </cell>
          <cell r="EH100">
            <v>1487993.3040193396</v>
          </cell>
          <cell r="EI100">
            <v>0</v>
          </cell>
          <cell r="EJ100">
            <v>1628743.21</v>
          </cell>
        </row>
        <row r="101">
          <cell r="A101">
            <v>2757</v>
          </cell>
          <cell r="B101">
            <v>8812757</v>
          </cell>
          <cell r="C101"/>
          <cell r="D101"/>
          <cell r="E101" t="str">
            <v>Elm Hall P, Witham</v>
          </cell>
          <cell r="F101" t="str">
            <v>P</v>
          </cell>
          <cell r="G101"/>
          <cell r="H101"/>
          <cell r="I101" t="str">
            <v>Y</v>
          </cell>
          <cell r="J101"/>
          <cell r="K101">
            <v>2757</v>
          </cell>
          <cell r="L101">
            <v>146695</v>
          </cell>
          <cell r="M101"/>
          <cell r="N101"/>
          <cell r="O101">
            <v>7</v>
          </cell>
          <cell r="P101">
            <v>0</v>
          </cell>
          <cell r="Q101">
            <v>0</v>
          </cell>
          <cell r="R101">
            <v>0</v>
          </cell>
          <cell r="S101">
            <v>30</v>
          </cell>
          <cell r="T101">
            <v>179</v>
          </cell>
          <cell r="U101">
            <v>209</v>
          </cell>
          <cell r="V101">
            <v>209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209</v>
          </cell>
          <cell r="AF101">
            <v>639861.86</v>
          </cell>
          <cell r="AG101">
            <v>0</v>
          </cell>
          <cell r="AH101">
            <v>0</v>
          </cell>
          <cell r="AI101">
            <v>0</v>
          </cell>
          <cell r="AJ101">
            <v>639861.86</v>
          </cell>
          <cell r="AK101">
            <v>32.999999999999943</v>
          </cell>
          <cell r="AL101">
            <v>14420.999999999973</v>
          </cell>
          <cell r="AM101">
            <v>0</v>
          </cell>
          <cell r="AN101">
            <v>0</v>
          </cell>
          <cell r="AO101">
            <v>14420.999999999973</v>
          </cell>
          <cell r="AP101">
            <v>60.000000000000071</v>
          </cell>
          <cell r="AQ101">
            <v>0</v>
          </cell>
          <cell r="AR101">
            <v>70.000000000000057</v>
          </cell>
          <cell r="AS101">
            <v>16685.200000000015</v>
          </cell>
          <cell r="AT101">
            <v>12.999999999999991</v>
          </cell>
          <cell r="AU101">
            <v>3787.2899999999972</v>
          </cell>
          <cell r="AV101">
            <v>0</v>
          </cell>
          <cell r="AW101">
            <v>0</v>
          </cell>
          <cell r="AX101">
            <v>66.000000000000099</v>
          </cell>
          <cell r="AY101">
            <v>26219.82000000004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46692.310000000056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46692.310000000056</v>
          </cell>
          <cell r="BU101">
            <v>61113.310000000027</v>
          </cell>
          <cell r="BV101">
            <v>0</v>
          </cell>
          <cell r="BW101">
            <v>61113.310000000027</v>
          </cell>
          <cell r="BX101">
            <v>65.385474860335165</v>
          </cell>
          <cell r="BY101">
            <v>31579.222793296078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31579.222793296078</v>
          </cell>
          <cell r="CM101">
            <v>2.3351955307262569</v>
          </cell>
          <cell r="CN101">
            <v>1321.4637988826814</v>
          </cell>
          <cell r="CO101">
            <v>0</v>
          </cell>
          <cell r="CP101">
            <v>0</v>
          </cell>
          <cell r="CQ101">
            <v>1321.4637988826814</v>
          </cell>
          <cell r="CR101">
            <v>733875.85659217881</v>
          </cell>
          <cell r="CS101">
            <v>0</v>
          </cell>
          <cell r="CT101">
            <v>733875.85659217881</v>
          </cell>
          <cell r="CU101">
            <v>145000</v>
          </cell>
          <cell r="CV101">
            <v>0</v>
          </cell>
          <cell r="CW101">
            <v>145000</v>
          </cell>
          <cell r="CX101">
            <v>1</v>
          </cell>
          <cell r="CY101">
            <v>0</v>
          </cell>
          <cell r="CZ101">
            <v>0</v>
          </cell>
          <cell r="DA101">
            <v>0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8608.5499999999993</v>
          </cell>
          <cell r="DH101">
            <v>1721.7099999999998</v>
          </cell>
          <cell r="DI101">
            <v>-6886.8399999999992</v>
          </cell>
          <cell r="DJ101">
            <v>0</v>
          </cell>
          <cell r="DK101">
            <v>-5165.13</v>
          </cell>
          <cell r="DL101">
            <v>-5165.1299999999992</v>
          </cell>
          <cell r="DM101">
            <v>0</v>
          </cell>
          <cell r="DN101">
            <v>0</v>
          </cell>
          <cell r="DO101">
            <v>0</v>
          </cell>
          <cell r="DP101">
            <v>0</v>
          </cell>
          <cell r="DQ101">
            <v>0</v>
          </cell>
          <cell r="DR101">
            <v>0</v>
          </cell>
          <cell r="DS101">
            <v>0</v>
          </cell>
          <cell r="DT101">
            <v>0</v>
          </cell>
          <cell r="DU101">
            <v>139834.87</v>
          </cell>
          <cell r="DV101">
            <v>0</v>
          </cell>
          <cell r="DW101">
            <v>139834.87</v>
          </cell>
          <cell r="DX101">
            <v>873710.72659217881</v>
          </cell>
          <cell r="DY101">
            <v>0</v>
          </cell>
          <cell r="DZ101">
            <v>873710.72659217881</v>
          </cell>
          <cell r="EA101">
            <v>878875.85659217881</v>
          </cell>
          <cell r="EB101">
            <v>4205.1476391970282</v>
          </cell>
          <cell r="EC101">
            <v>3750</v>
          </cell>
          <cell r="ED101">
            <v>0</v>
          </cell>
          <cell r="EE101">
            <v>783750</v>
          </cell>
          <cell r="EF101">
            <v>0</v>
          </cell>
          <cell r="EG101">
            <v>873710.72659217881</v>
          </cell>
          <cell r="EH101">
            <v>843815.0954216281</v>
          </cell>
          <cell r="EI101">
            <v>0</v>
          </cell>
          <cell r="EJ101">
            <v>873710.72659217881</v>
          </cell>
        </row>
        <row r="102">
          <cell r="A102">
            <v>5220</v>
          </cell>
          <cell r="B102">
            <v>8815220</v>
          </cell>
          <cell r="C102">
            <v>2192</v>
          </cell>
          <cell r="D102" t="str">
            <v>GMPS2192</v>
          </cell>
          <cell r="E102" t="str">
            <v>Elmstead P</v>
          </cell>
          <cell r="F102" t="str">
            <v>P</v>
          </cell>
          <cell r="G102" t="str">
            <v>Y</v>
          </cell>
          <cell r="H102">
            <v>10005576</v>
          </cell>
          <cell r="I102" t="str">
            <v/>
          </cell>
          <cell r="J102"/>
          <cell r="K102">
            <v>5220</v>
          </cell>
          <cell r="L102">
            <v>115260</v>
          </cell>
          <cell r="M102"/>
          <cell r="N102"/>
          <cell r="O102">
            <v>7</v>
          </cell>
          <cell r="P102">
            <v>0</v>
          </cell>
          <cell r="Q102">
            <v>0</v>
          </cell>
          <cell r="R102">
            <v>0</v>
          </cell>
          <cell r="S102">
            <v>30</v>
          </cell>
          <cell r="T102">
            <v>186</v>
          </cell>
          <cell r="U102">
            <v>216</v>
          </cell>
          <cell r="V102">
            <v>216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216</v>
          </cell>
          <cell r="AF102">
            <v>661292.64</v>
          </cell>
          <cell r="AG102">
            <v>0</v>
          </cell>
          <cell r="AH102">
            <v>0</v>
          </cell>
          <cell r="AI102">
            <v>0</v>
          </cell>
          <cell r="AJ102">
            <v>661292.64</v>
          </cell>
          <cell r="AK102">
            <v>10.000000000000002</v>
          </cell>
          <cell r="AL102">
            <v>4370</v>
          </cell>
          <cell r="AM102">
            <v>0</v>
          </cell>
          <cell r="AN102">
            <v>0</v>
          </cell>
          <cell r="AO102">
            <v>4370</v>
          </cell>
          <cell r="AP102">
            <v>185.00000000000011</v>
          </cell>
          <cell r="AQ102">
            <v>0</v>
          </cell>
          <cell r="AR102">
            <v>6.9999999999999982</v>
          </cell>
          <cell r="AS102">
            <v>1668.5199999999998</v>
          </cell>
          <cell r="AT102">
            <v>9.0000000000000071</v>
          </cell>
          <cell r="AU102">
            <v>2621.9700000000021</v>
          </cell>
          <cell r="AV102">
            <v>0</v>
          </cell>
          <cell r="AW102">
            <v>0</v>
          </cell>
          <cell r="AX102">
            <v>4.9999999999999893</v>
          </cell>
          <cell r="AY102">
            <v>1986.3499999999956</v>
          </cell>
          <cell r="AZ102">
            <v>3.999999999999996</v>
          </cell>
          <cell r="BA102">
            <v>1906.8799999999983</v>
          </cell>
          <cell r="BB102">
            <v>6.0000000000000053</v>
          </cell>
          <cell r="BC102">
            <v>4767.1800000000039</v>
          </cell>
          <cell r="BD102">
            <v>12950.9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12950.9</v>
          </cell>
          <cell r="BU102">
            <v>17320.900000000001</v>
          </cell>
          <cell r="BV102">
            <v>0</v>
          </cell>
          <cell r="BW102">
            <v>17320.900000000001</v>
          </cell>
          <cell r="BX102">
            <v>57.836065573770483</v>
          </cell>
          <cell r="BY102">
            <v>27933.084590163933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27933.084590163933</v>
          </cell>
          <cell r="CM102">
            <v>1.1675675675675685</v>
          </cell>
          <cell r="CN102">
            <v>660.71481081081129</v>
          </cell>
          <cell r="CO102">
            <v>0</v>
          </cell>
          <cell r="CP102">
            <v>0</v>
          </cell>
          <cell r="CQ102">
            <v>660.71481081081129</v>
          </cell>
          <cell r="CR102">
            <v>707207.3394009748</v>
          </cell>
          <cell r="CS102">
            <v>0</v>
          </cell>
          <cell r="CT102">
            <v>707207.3394009748</v>
          </cell>
          <cell r="CU102">
            <v>145000</v>
          </cell>
          <cell r="CV102">
            <v>0</v>
          </cell>
          <cell r="CW102">
            <v>145000</v>
          </cell>
          <cell r="CX102">
            <v>1</v>
          </cell>
          <cell r="CY102">
            <v>0</v>
          </cell>
          <cell r="CZ102">
            <v>0</v>
          </cell>
          <cell r="DA102">
            <v>0</v>
          </cell>
          <cell r="DB102">
            <v>0</v>
          </cell>
          <cell r="DC102">
            <v>0</v>
          </cell>
          <cell r="DD102">
            <v>0</v>
          </cell>
          <cell r="DE102">
            <v>0</v>
          </cell>
          <cell r="DF102">
            <v>0</v>
          </cell>
          <cell r="DG102">
            <v>2971.54</v>
          </cell>
          <cell r="DH102">
            <v>2971.54</v>
          </cell>
          <cell r="DI102">
            <v>0</v>
          </cell>
          <cell r="DJ102">
            <v>0</v>
          </cell>
          <cell r="DK102">
            <v>2971.54</v>
          </cell>
          <cell r="DL102">
            <v>2971.54</v>
          </cell>
          <cell r="DM102">
            <v>0</v>
          </cell>
          <cell r="DN102">
            <v>0</v>
          </cell>
          <cell r="DO102">
            <v>0</v>
          </cell>
          <cell r="DP102">
            <v>0</v>
          </cell>
          <cell r="DQ102">
            <v>0</v>
          </cell>
          <cell r="DR102">
            <v>0</v>
          </cell>
          <cell r="DS102">
            <v>0</v>
          </cell>
          <cell r="DT102">
            <v>0</v>
          </cell>
          <cell r="DU102">
            <v>147971.54</v>
          </cell>
          <cell r="DV102">
            <v>0</v>
          </cell>
          <cell r="DW102">
            <v>147971.54</v>
          </cell>
          <cell r="DX102">
            <v>855178.87940097484</v>
          </cell>
          <cell r="DY102">
            <v>0</v>
          </cell>
          <cell r="DZ102">
            <v>855178.87940097484</v>
          </cell>
          <cell r="EA102">
            <v>852207.3394009748</v>
          </cell>
          <cell r="EB102">
            <v>3945.4043490785871</v>
          </cell>
          <cell r="EC102">
            <v>3750</v>
          </cell>
          <cell r="ED102">
            <v>0</v>
          </cell>
          <cell r="EE102">
            <v>810000</v>
          </cell>
          <cell r="EF102">
            <v>0</v>
          </cell>
          <cell r="EG102">
            <v>855178.87940097484</v>
          </cell>
          <cell r="EH102">
            <v>825762.67692075484</v>
          </cell>
          <cell r="EI102">
            <v>0</v>
          </cell>
          <cell r="EJ102">
            <v>855178.87940097484</v>
          </cell>
        </row>
        <row r="103">
          <cell r="A103">
            <v>5200</v>
          </cell>
          <cell r="B103">
            <v>8815200</v>
          </cell>
          <cell r="C103">
            <v>4140</v>
          </cell>
          <cell r="D103" t="str">
            <v>GMPS4140</v>
          </cell>
          <cell r="E103" t="str">
            <v>Elmwood P, South Woodham Ferrers</v>
          </cell>
          <cell r="F103" t="str">
            <v>P</v>
          </cell>
          <cell r="G103" t="str">
            <v>Y</v>
          </cell>
          <cell r="H103">
            <v>10005579</v>
          </cell>
          <cell r="I103" t="str">
            <v/>
          </cell>
          <cell r="J103"/>
          <cell r="K103">
            <v>5200</v>
          </cell>
          <cell r="L103">
            <v>115240</v>
          </cell>
          <cell r="M103"/>
          <cell r="N103"/>
          <cell r="O103">
            <v>7</v>
          </cell>
          <cell r="P103">
            <v>0</v>
          </cell>
          <cell r="Q103">
            <v>0</v>
          </cell>
          <cell r="R103">
            <v>0</v>
          </cell>
          <cell r="S103">
            <v>59</v>
          </cell>
          <cell r="T103">
            <v>378</v>
          </cell>
          <cell r="U103">
            <v>437</v>
          </cell>
          <cell r="V103">
            <v>437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437</v>
          </cell>
          <cell r="AF103">
            <v>1337892.98</v>
          </cell>
          <cell r="AG103">
            <v>0</v>
          </cell>
          <cell r="AH103">
            <v>0</v>
          </cell>
          <cell r="AI103">
            <v>0</v>
          </cell>
          <cell r="AJ103">
            <v>1337892.98</v>
          </cell>
          <cell r="AK103">
            <v>26.999999999999989</v>
          </cell>
          <cell r="AL103">
            <v>11798.999999999995</v>
          </cell>
          <cell r="AM103">
            <v>0</v>
          </cell>
          <cell r="AN103">
            <v>0</v>
          </cell>
          <cell r="AO103">
            <v>11798.999999999995</v>
          </cell>
          <cell r="AP103">
            <v>428.00000000000006</v>
          </cell>
          <cell r="AQ103">
            <v>0</v>
          </cell>
          <cell r="AR103">
            <v>6.9999999999999973</v>
          </cell>
          <cell r="AS103">
            <v>1668.5199999999995</v>
          </cell>
          <cell r="AT103">
            <v>0</v>
          </cell>
          <cell r="AU103">
            <v>0</v>
          </cell>
          <cell r="AV103">
            <v>1.9999999999999993</v>
          </cell>
          <cell r="AW103">
            <v>688.5999999999998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2357.1199999999994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2357.1199999999994</v>
          </cell>
          <cell r="BU103">
            <v>14156.119999999994</v>
          </cell>
          <cell r="BV103">
            <v>0</v>
          </cell>
          <cell r="BW103">
            <v>14156.119999999994</v>
          </cell>
          <cell r="BX103">
            <v>90.654255319148803</v>
          </cell>
          <cell r="BY103">
            <v>43783.285691489298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43783.285691489298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R103">
            <v>1395832.3856914893</v>
          </cell>
          <cell r="CS103">
            <v>0</v>
          </cell>
          <cell r="CT103">
            <v>1395832.3856914893</v>
          </cell>
          <cell r="CU103">
            <v>145000</v>
          </cell>
          <cell r="CV103">
            <v>0</v>
          </cell>
          <cell r="CW103">
            <v>145000</v>
          </cell>
          <cell r="CX103">
            <v>1</v>
          </cell>
          <cell r="CY103">
            <v>0</v>
          </cell>
          <cell r="CZ103">
            <v>0</v>
          </cell>
          <cell r="DA103">
            <v>0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8824.7000000000007</v>
          </cell>
          <cell r="DH103">
            <v>8416.7999999999993</v>
          </cell>
          <cell r="DI103">
            <v>-407.90000000000146</v>
          </cell>
          <cell r="DJ103">
            <v>0</v>
          </cell>
          <cell r="DK103">
            <v>8008.9</v>
          </cell>
          <cell r="DL103">
            <v>8008.9</v>
          </cell>
          <cell r="DM103">
            <v>0</v>
          </cell>
          <cell r="DN103">
            <v>0</v>
          </cell>
          <cell r="DO103">
            <v>0</v>
          </cell>
          <cell r="DP103">
            <v>0</v>
          </cell>
          <cell r="DQ103">
            <v>0</v>
          </cell>
          <cell r="DR103">
            <v>0</v>
          </cell>
          <cell r="DS103">
            <v>0</v>
          </cell>
          <cell r="DT103">
            <v>0</v>
          </cell>
          <cell r="DU103">
            <v>153008.9</v>
          </cell>
          <cell r="DV103">
            <v>0</v>
          </cell>
          <cell r="DW103">
            <v>153008.9</v>
          </cell>
          <cell r="DX103">
            <v>1548841.2856914892</v>
          </cell>
          <cell r="DY103">
            <v>0</v>
          </cell>
          <cell r="DZ103">
            <v>1548841.2856914892</v>
          </cell>
          <cell r="EA103">
            <v>1540832.3856914893</v>
          </cell>
          <cell r="EB103">
            <v>3525.9322327036371</v>
          </cell>
          <cell r="EC103">
            <v>3750</v>
          </cell>
          <cell r="ED103">
            <v>224.06776729636294</v>
          </cell>
          <cell r="EE103">
            <v>1638750</v>
          </cell>
          <cell r="EF103">
            <v>97917.614308510674</v>
          </cell>
          <cell r="EG103">
            <v>1646758.9</v>
          </cell>
          <cell r="EH103">
            <v>1478440.1776256235</v>
          </cell>
          <cell r="EI103">
            <v>0</v>
          </cell>
          <cell r="EJ103">
            <v>1646758.9</v>
          </cell>
        </row>
        <row r="104">
          <cell r="A104">
            <v>3244</v>
          </cell>
          <cell r="B104">
            <v>8813244</v>
          </cell>
          <cell r="C104">
            <v>2200</v>
          </cell>
          <cell r="D104" t="str">
            <v>RB052200</v>
          </cell>
          <cell r="E104" t="str">
            <v>Elsenham CE (V/C) P</v>
          </cell>
          <cell r="F104" t="str">
            <v>P</v>
          </cell>
          <cell r="G104" t="str">
            <v>Y</v>
          </cell>
          <cell r="H104">
            <v>10005628</v>
          </cell>
          <cell r="I104" t="str">
            <v/>
          </cell>
          <cell r="J104"/>
          <cell r="K104">
            <v>3244</v>
          </cell>
          <cell r="L104">
            <v>115129</v>
          </cell>
          <cell r="M104">
            <v>25</v>
          </cell>
          <cell r="N104"/>
          <cell r="O104">
            <v>7</v>
          </cell>
          <cell r="P104">
            <v>0</v>
          </cell>
          <cell r="Q104">
            <v>0</v>
          </cell>
          <cell r="R104">
            <v>3</v>
          </cell>
          <cell r="S104">
            <v>56.583333333333336</v>
          </cell>
          <cell r="T104">
            <v>223</v>
          </cell>
          <cell r="U104">
            <v>279.58333333333331</v>
          </cell>
          <cell r="V104">
            <v>282.58333333333331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282.58333333333331</v>
          </cell>
          <cell r="AF104">
            <v>865140.17833333323</v>
          </cell>
          <cell r="AG104">
            <v>0</v>
          </cell>
          <cell r="AH104">
            <v>0</v>
          </cell>
          <cell r="AI104">
            <v>0</v>
          </cell>
          <cell r="AJ104">
            <v>865140.17833333323</v>
          </cell>
          <cell r="AK104">
            <v>24.526100628930823</v>
          </cell>
          <cell r="AL104">
            <v>10717.905974842768</v>
          </cell>
          <cell r="AM104">
            <v>0</v>
          </cell>
          <cell r="AN104">
            <v>0</v>
          </cell>
          <cell r="AO104">
            <v>10717.905974842768</v>
          </cell>
          <cell r="AP104">
            <v>282.58333333333331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10717.905974842768</v>
          </cell>
          <cell r="BV104">
            <v>0</v>
          </cell>
          <cell r="BW104">
            <v>10717.905974842768</v>
          </cell>
          <cell r="BX104">
            <v>70.645833333333329</v>
          </cell>
          <cell r="BY104">
            <v>34119.818124999998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34119.818124999998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R104">
            <v>909977.90243317594</v>
          </cell>
          <cell r="CS104">
            <v>0</v>
          </cell>
          <cell r="CT104">
            <v>909977.90243317594</v>
          </cell>
          <cell r="CU104">
            <v>145000</v>
          </cell>
          <cell r="CV104">
            <v>0</v>
          </cell>
          <cell r="CW104">
            <v>145000</v>
          </cell>
          <cell r="CX104">
            <v>1</v>
          </cell>
          <cell r="CY104">
            <v>0</v>
          </cell>
          <cell r="CZ104">
            <v>0</v>
          </cell>
          <cell r="DA104">
            <v>0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2887.27</v>
          </cell>
          <cell r="DH104">
            <v>2887.27</v>
          </cell>
          <cell r="DI104">
            <v>0</v>
          </cell>
          <cell r="DJ104">
            <v>0</v>
          </cell>
          <cell r="DK104">
            <v>2887.27</v>
          </cell>
          <cell r="DL104">
            <v>2887.27</v>
          </cell>
          <cell r="DM104">
            <v>0</v>
          </cell>
          <cell r="DN104">
            <v>0</v>
          </cell>
          <cell r="DO104">
            <v>0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0</v>
          </cell>
          <cell r="DU104">
            <v>147887.26999999999</v>
          </cell>
          <cell r="DV104">
            <v>0</v>
          </cell>
          <cell r="DW104">
            <v>147887.26999999999</v>
          </cell>
          <cell r="DX104">
            <v>1057865.1724331758</v>
          </cell>
          <cell r="DY104">
            <v>0</v>
          </cell>
          <cell r="DZ104">
            <v>1057865.1724331758</v>
          </cell>
          <cell r="EA104">
            <v>1054977.9024331761</v>
          </cell>
          <cell r="EB104">
            <v>3733.3337744612545</v>
          </cell>
          <cell r="EC104">
            <v>3750</v>
          </cell>
          <cell r="ED104">
            <v>16.666225538745493</v>
          </cell>
          <cell r="EE104">
            <v>1059687.5</v>
          </cell>
          <cell r="EF104">
            <v>4709.5975668239407</v>
          </cell>
          <cell r="EG104">
            <v>1062574.7699999998</v>
          </cell>
          <cell r="EH104">
            <v>999071.04870233452</v>
          </cell>
          <cell r="EI104">
            <v>0</v>
          </cell>
          <cell r="EJ104">
            <v>1062574.7699999998</v>
          </cell>
        </row>
        <row r="105">
          <cell r="A105">
            <v>5274</v>
          </cell>
          <cell r="B105">
            <v>8815274</v>
          </cell>
          <cell r="C105">
            <v>3254</v>
          </cell>
          <cell r="D105" t="str">
            <v>GMPS3254</v>
          </cell>
          <cell r="E105" t="str">
            <v>Engaines P, Little Clacton</v>
          </cell>
          <cell r="F105" t="str">
            <v>P</v>
          </cell>
          <cell r="G105" t="str">
            <v>Y</v>
          </cell>
          <cell r="H105">
            <v>10005898</v>
          </cell>
          <cell r="I105" t="str">
            <v/>
          </cell>
          <cell r="J105"/>
          <cell r="K105">
            <v>5274</v>
          </cell>
          <cell r="L105">
            <v>115314</v>
          </cell>
          <cell r="M105"/>
          <cell r="N105"/>
          <cell r="O105">
            <v>7</v>
          </cell>
          <cell r="P105">
            <v>0</v>
          </cell>
          <cell r="Q105">
            <v>0</v>
          </cell>
          <cell r="R105">
            <v>0</v>
          </cell>
          <cell r="S105">
            <v>38</v>
          </cell>
          <cell r="T105">
            <v>243</v>
          </cell>
          <cell r="U105">
            <v>281</v>
          </cell>
          <cell r="V105">
            <v>281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281</v>
          </cell>
          <cell r="AF105">
            <v>860292.74</v>
          </cell>
          <cell r="AG105">
            <v>0</v>
          </cell>
          <cell r="AH105">
            <v>0</v>
          </cell>
          <cell r="AI105">
            <v>0</v>
          </cell>
          <cell r="AJ105">
            <v>860292.74</v>
          </cell>
          <cell r="AK105">
            <v>34.000000000000057</v>
          </cell>
          <cell r="AL105">
            <v>14858.000000000024</v>
          </cell>
          <cell r="AM105">
            <v>0</v>
          </cell>
          <cell r="AN105">
            <v>0</v>
          </cell>
          <cell r="AO105">
            <v>14858.000000000024</v>
          </cell>
          <cell r="AP105">
            <v>144.51428571428565</v>
          </cell>
          <cell r="AQ105">
            <v>0</v>
          </cell>
          <cell r="AR105">
            <v>40.142857142857181</v>
          </cell>
          <cell r="AS105">
            <v>9568.4514285714376</v>
          </cell>
          <cell r="AT105">
            <v>14.05</v>
          </cell>
          <cell r="AU105">
            <v>4093.1864999999998</v>
          </cell>
          <cell r="AV105">
            <v>24.085714285714282</v>
          </cell>
          <cell r="AW105">
            <v>8292.7114285714269</v>
          </cell>
          <cell r="AX105">
            <v>38.135714285714371</v>
          </cell>
          <cell r="AY105">
            <v>15150.175214285748</v>
          </cell>
          <cell r="AZ105">
            <v>11.039285714285718</v>
          </cell>
          <cell r="BA105">
            <v>5262.6482857142882</v>
          </cell>
          <cell r="BB105">
            <v>9.0321428571428442</v>
          </cell>
          <cell r="BC105">
            <v>7176.3084642857038</v>
          </cell>
          <cell r="BD105">
            <v>49543.481321428611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49543.481321428611</v>
          </cell>
          <cell r="BU105">
            <v>64401.481321428633</v>
          </cell>
          <cell r="BV105">
            <v>0</v>
          </cell>
          <cell r="BW105">
            <v>64401.481321428633</v>
          </cell>
          <cell r="BX105">
            <v>97.135802469135797</v>
          </cell>
          <cell r="BY105">
            <v>46913.678518518522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46913.678518518522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R105">
            <v>971607.89983994723</v>
          </cell>
          <cell r="CS105">
            <v>0</v>
          </cell>
          <cell r="CT105">
            <v>971607.89983994723</v>
          </cell>
          <cell r="CU105">
            <v>145000</v>
          </cell>
          <cell r="CV105">
            <v>0</v>
          </cell>
          <cell r="CW105">
            <v>145000</v>
          </cell>
          <cell r="CX105">
            <v>1</v>
          </cell>
          <cell r="CY105">
            <v>0</v>
          </cell>
          <cell r="CZ105">
            <v>0</v>
          </cell>
          <cell r="DA105">
            <v>0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5768.1</v>
          </cell>
          <cell r="DH105">
            <v>5768.1</v>
          </cell>
          <cell r="DI105">
            <v>0</v>
          </cell>
          <cell r="DJ105">
            <v>0</v>
          </cell>
          <cell r="DK105">
            <v>5768.1</v>
          </cell>
          <cell r="DL105">
            <v>5768.1</v>
          </cell>
          <cell r="DM105">
            <v>0</v>
          </cell>
          <cell r="DN105">
            <v>242720</v>
          </cell>
          <cell r="DO105">
            <v>0</v>
          </cell>
          <cell r="DP105">
            <v>242720</v>
          </cell>
          <cell r="DQ105">
            <v>0</v>
          </cell>
          <cell r="DR105">
            <v>0</v>
          </cell>
          <cell r="DS105">
            <v>0</v>
          </cell>
          <cell r="DT105">
            <v>0</v>
          </cell>
          <cell r="DU105">
            <v>393488.1</v>
          </cell>
          <cell r="DV105">
            <v>0</v>
          </cell>
          <cell r="DW105">
            <v>393488.1</v>
          </cell>
          <cell r="DX105">
            <v>1365095.9998399471</v>
          </cell>
          <cell r="DY105">
            <v>0</v>
          </cell>
          <cell r="DZ105">
            <v>1365095.9998399471</v>
          </cell>
          <cell r="EA105">
            <v>1116607.8998399472</v>
          </cell>
          <cell r="EB105">
            <v>3973.6935937364669</v>
          </cell>
          <cell r="EC105">
            <v>3750</v>
          </cell>
          <cell r="ED105">
            <v>0</v>
          </cell>
          <cell r="EE105">
            <v>1053750</v>
          </cell>
          <cell r="EF105">
            <v>0</v>
          </cell>
          <cell r="EG105">
            <v>1365095.9998399471</v>
          </cell>
          <cell r="EH105">
            <v>1315947.057</v>
          </cell>
          <cell r="EI105">
            <v>0</v>
          </cell>
          <cell r="EJ105">
            <v>1365095.9998399471</v>
          </cell>
        </row>
        <row r="106">
          <cell r="A106">
            <v>3837</v>
          </cell>
          <cell r="B106">
            <v>8813837</v>
          </cell>
          <cell r="C106">
            <v>2211</v>
          </cell>
          <cell r="D106" t="str">
            <v>RB052211</v>
          </cell>
          <cell r="E106" t="str">
            <v>Epping Primary</v>
          </cell>
          <cell r="F106" t="str">
            <v>P</v>
          </cell>
          <cell r="G106" t="str">
            <v>Y</v>
          </cell>
          <cell r="H106">
            <v>10005665</v>
          </cell>
          <cell r="I106" t="str">
            <v/>
          </cell>
          <cell r="J106"/>
          <cell r="K106">
            <v>3837</v>
          </cell>
          <cell r="L106">
            <v>135328</v>
          </cell>
          <cell r="M106"/>
          <cell r="N106"/>
          <cell r="O106">
            <v>7</v>
          </cell>
          <cell r="P106">
            <v>0</v>
          </cell>
          <cell r="Q106">
            <v>0</v>
          </cell>
          <cell r="R106">
            <v>0</v>
          </cell>
          <cell r="S106">
            <v>60</v>
          </cell>
          <cell r="T106">
            <v>346</v>
          </cell>
          <cell r="U106">
            <v>406</v>
          </cell>
          <cell r="V106">
            <v>406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406</v>
          </cell>
          <cell r="AF106">
            <v>1242985.24</v>
          </cell>
          <cell r="AG106">
            <v>0</v>
          </cell>
          <cell r="AH106">
            <v>0</v>
          </cell>
          <cell r="AI106">
            <v>0</v>
          </cell>
          <cell r="AJ106">
            <v>1242985.24</v>
          </cell>
          <cell r="AK106">
            <v>51.999999999999936</v>
          </cell>
          <cell r="AL106">
            <v>22723.999999999971</v>
          </cell>
          <cell r="AM106">
            <v>0</v>
          </cell>
          <cell r="AN106">
            <v>0</v>
          </cell>
          <cell r="AO106">
            <v>22723.999999999971</v>
          </cell>
          <cell r="AP106">
            <v>305.99999999999994</v>
          </cell>
          <cell r="AQ106">
            <v>0</v>
          </cell>
          <cell r="AR106">
            <v>76.999999999999957</v>
          </cell>
          <cell r="AS106">
            <v>18353.71999999999</v>
          </cell>
          <cell r="AT106">
            <v>5.9999999999999964</v>
          </cell>
          <cell r="AU106">
            <v>1747.9799999999989</v>
          </cell>
          <cell r="AV106">
            <v>0</v>
          </cell>
          <cell r="AW106">
            <v>0</v>
          </cell>
          <cell r="AX106">
            <v>16.999999999999996</v>
          </cell>
          <cell r="AY106">
            <v>6753.5899999999983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26855.289999999986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26855.289999999986</v>
          </cell>
          <cell r="BU106">
            <v>49579.289999999957</v>
          </cell>
          <cell r="BV106">
            <v>0</v>
          </cell>
          <cell r="BW106">
            <v>49579.289999999957</v>
          </cell>
          <cell r="BX106">
            <v>116.51479289940828</v>
          </cell>
          <cell r="BY106">
            <v>56273.149526627218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56273.149526627218</v>
          </cell>
          <cell r="CM106">
            <v>2.3673469387755088</v>
          </cell>
          <cell r="CN106">
            <v>1339.6579591836726</v>
          </cell>
          <cell r="CO106">
            <v>0</v>
          </cell>
          <cell r="CP106">
            <v>0</v>
          </cell>
          <cell r="CQ106">
            <v>1339.6579591836726</v>
          </cell>
          <cell r="CR106">
            <v>1350177.337485811</v>
          </cell>
          <cell r="CS106">
            <v>0</v>
          </cell>
          <cell r="CT106">
            <v>1350177.337485811</v>
          </cell>
          <cell r="CU106">
            <v>145000</v>
          </cell>
          <cell r="CV106">
            <v>0</v>
          </cell>
          <cell r="CW106">
            <v>145000</v>
          </cell>
          <cell r="CX106">
            <v>1.0156360164</v>
          </cell>
          <cell r="CY106">
            <v>23378.617369836487</v>
          </cell>
          <cell r="CZ106">
            <v>0</v>
          </cell>
          <cell r="DA106">
            <v>23378.617369836487</v>
          </cell>
          <cell r="DB106">
            <v>0</v>
          </cell>
          <cell r="DC106">
            <v>0</v>
          </cell>
          <cell r="DD106">
            <v>0</v>
          </cell>
          <cell r="DE106">
            <v>0</v>
          </cell>
          <cell r="DF106">
            <v>0</v>
          </cell>
          <cell r="DG106">
            <v>65785.08</v>
          </cell>
          <cell r="DH106">
            <v>65785.08</v>
          </cell>
          <cell r="DI106">
            <v>0</v>
          </cell>
          <cell r="DJ106">
            <v>0</v>
          </cell>
          <cell r="DK106">
            <v>65785.08</v>
          </cell>
          <cell r="DL106">
            <v>65785.08</v>
          </cell>
          <cell r="DM106">
            <v>0</v>
          </cell>
          <cell r="DN106">
            <v>0</v>
          </cell>
          <cell r="DO106">
            <v>0</v>
          </cell>
          <cell r="DP106">
            <v>0</v>
          </cell>
          <cell r="DQ106">
            <v>0</v>
          </cell>
          <cell r="DR106">
            <v>0</v>
          </cell>
          <cell r="DS106">
            <v>0</v>
          </cell>
          <cell r="DT106">
            <v>0</v>
          </cell>
          <cell r="DU106">
            <v>234163.6973698365</v>
          </cell>
          <cell r="DV106">
            <v>0</v>
          </cell>
          <cell r="DW106">
            <v>234163.6973698365</v>
          </cell>
          <cell r="DX106">
            <v>1584341.0348556475</v>
          </cell>
          <cell r="DY106">
            <v>0</v>
          </cell>
          <cell r="DZ106">
            <v>1584341.0348556475</v>
          </cell>
          <cell r="EA106">
            <v>1518555.9548556474</v>
          </cell>
          <cell r="EB106">
            <v>3740.2856030927278</v>
          </cell>
          <cell r="EC106">
            <v>3750</v>
          </cell>
          <cell r="ED106">
            <v>9.714396907272203</v>
          </cell>
          <cell r="EE106">
            <v>1522500</v>
          </cell>
          <cell r="EF106">
            <v>3944.0451443525963</v>
          </cell>
          <cell r="EG106">
            <v>1588285.08</v>
          </cell>
          <cell r="EH106">
            <v>1507636.2449784938</v>
          </cell>
          <cell r="EI106">
            <v>0</v>
          </cell>
          <cell r="EJ106">
            <v>1588285.08</v>
          </cell>
        </row>
        <row r="107">
          <cell r="A107">
            <v>3125</v>
          </cell>
          <cell r="B107">
            <v>8813125</v>
          </cell>
          <cell r="C107"/>
          <cell r="D107"/>
          <cell r="E107" t="str">
            <v>Epping Upland CE P</v>
          </cell>
          <cell r="F107" t="str">
            <v>P</v>
          </cell>
          <cell r="G107"/>
          <cell r="H107"/>
          <cell r="I107" t="str">
            <v>Y</v>
          </cell>
          <cell r="J107"/>
          <cell r="K107">
            <v>3125</v>
          </cell>
          <cell r="L107">
            <v>145601</v>
          </cell>
          <cell r="M107"/>
          <cell r="N107"/>
          <cell r="O107">
            <v>7</v>
          </cell>
          <cell r="P107">
            <v>0</v>
          </cell>
          <cell r="Q107">
            <v>0</v>
          </cell>
          <cell r="R107">
            <v>1</v>
          </cell>
          <cell r="S107">
            <v>30</v>
          </cell>
          <cell r="T107">
            <v>166</v>
          </cell>
          <cell r="U107">
            <v>196</v>
          </cell>
          <cell r="V107">
            <v>197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197</v>
          </cell>
          <cell r="AF107">
            <v>603123.38</v>
          </cell>
          <cell r="AG107">
            <v>0</v>
          </cell>
          <cell r="AH107">
            <v>0</v>
          </cell>
          <cell r="AI107">
            <v>0</v>
          </cell>
          <cell r="AJ107">
            <v>603123.38</v>
          </cell>
          <cell r="AK107">
            <v>8.040816326530603</v>
          </cell>
          <cell r="AL107">
            <v>3513.836734693873</v>
          </cell>
          <cell r="AM107">
            <v>0</v>
          </cell>
          <cell r="AN107">
            <v>0</v>
          </cell>
          <cell r="AO107">
            <v>3513.836734693873</v>
          </cell>
          <cell r="AP107">
            <v>171.87244897959189</v>
          </cell>
          <cell r="AQ107">
            <v>0</v>
          </cell>
          <cell r="AR107">
            <v>7.0357142857142829</v>
          </cell>
          <cell r="AS107">
            <v>1677.0328571428565</v>
          </cell>
          <cell r="AT107">
            <v>8.040816326530603</v>
          </cell>
          <cell r="AU107">
            <v>2342.5310204081607</v>
          </cell>
          <cell r="AV107">
            <v>1.0051020408163265</v>
          </cell>
          <cell r="AW107">
            <v>346.05663265306123</v>
          </cell>
          <cell r="AX107">
            <v>9.0459183673469425</v>
          </cell>
          <cell r="AY107">
            <v>3593.6719897959197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7959.2924999999977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7959.2924999999977</v>
          </cell>
          <cell r="BU107">
            <v>11473.129234693872</v>
          </cell>
          <cell r="BV107">
            <v>0</v>
          </cell>
          <cell r="BW107">
            <v>11473.129234693872</v>
          </cell>
          <cell r="BX107">
            <v>39.640243902439025</v>
          </cell>
          <cell r="BY107">
            <v>19145.048597560977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19145.048597560977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R107">
            <v>633741.5578322548</v>
          </cell>
          <cell r="CS107">
            <v>0</v>
          </cell>
          <cell r="CT107">
            <v>633741.5578322548</v>
          </cell>
          <cell r="CU107">
            <v>145000</v>
          </cell>
          <cell r="CV107">
            <v>0</v>
          </cell>
          <cell r="CW107">
            <v>145000</v>
          </cell>
          <cell r="CX107">
            <v>1.0156360164</v>
          </cell>
          <cell r="CY107">
            <v>12176.41576962669</v>
          </cell>
          <cell r="CZ107">
            <v>0</v>
          </cell>
          <cell r="DA107">
            <v>12176.41576962669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3253.8</v>
          </cell>
          <cell r="DH107">
            <v>3253.8</v>
          </cell>
          <cell r="DI107">
            <v>0</v>
          </cell>
          <cell r="DJ107">
            <v>0</v>
          </cell>
          <cell r="DK107">
            <v>3253.8</v>
          </cell>
          <cell r="DL107">
            <v>3253.8000000000006</v>
          </cell>
          <cell r="DM107">
            <v>0</v>
          </cell>
          <cell r="DN107">
            <v>0</v>
          </cell>
          <cell r="DO107">
            <v>0</v>
          </cell>
          <cell r="DP107">
            <v>0</v>
          </cell>
          <cell r="DQ107">
            <v>0</v>
          </cell>
          <cell r="DR107">
            <v>0</v>
          </cell>
          <cell r="DS107">
            <v>0</v>
          </cell>
          <cell r="DT107">
            <v>0</v>
          </cell>
          <cell r="DU107">
            <v>160430.21576962667</v>
          </cell>
          <cell r="DV107">
            <v>0</v>
          </cell>
          <cell r="DW107">
            <v>160430.21576962667</v>
          </cell>
          <cell r="DX107">
            <v>794171.77360188146</v>
          </cell>
          <cell r="DY107">
            <v>0</v>
          </cell>
          <cell r="DZ107">
            <v>794171.77360188146</v>
          </cell>
          <cell r="EA107">
            <v>790917.97360188153</v>
          </cell>
          <cell r="EB107">
            <v>4014.8120487405154</v>
          </cell>
          <cell r="EC107">
            <v>3750</v>
          </cell>
          <cell r="ED107">
            <v>0</v>
          </cell>
          <cell r="EE107">
            <v>738750</v>
          </cell>
          <cell r="EF107">
            <v>0</v>
          </cell>
          <cell r="EG107">
            <v>794171.77360188146</v>
          </cell>
          <cell r="EH107">
            <v>760430.07877799985</v>
          </cell>
          <cell r="EI107">
            <v>0</v>
          </cell>
          <cell r="EJ107">
            <v>794171.77360188146</v>
          </cell>
        </row>
        <row r="108">
          <cell r="A108">
            <v>2798</v>
          </cell>
          <cell r="B108">
            <v>8812798</v>
          </cell>
          <cell r="C108">
            <v>3590</v>
          </cell>
          <cell r="D108" t="str">
            <v>RB053590</v>
          </cell>
          <cell r="E108" t="str">
            <v>Eversley P, Pitsea</v>
          </cell>
          <cell r="F108" t="str">
            <v>P</v>
          </cell>
          <cell r="G108" t="str">
            <v>Y</v>
          </cell>
          <cell r="H108">
            <v>10010581</v>
          </cell>
          <cell r="I108" t="str">
            <v/>
          </cell>
          <cell r="J108"/>
          <cell r="K108">
            <v>2798</v>
          </cell>
          <cell r="L108">
            <v>114999</v>
          </cell>
          <cell r="M108"/>
          <cell r="N108"/>
          <cell r="O108">
            <v>7</v>
          </cell>
          <cell r="P108">
            <v>0</v>
          </cell>
          <cell r="Q108">
            <v>0</v>
          </cell>
          <cell r="R108">
            <v>0</v>
          </cell>
          <cell r="S108">
            <v>60</v>
          </cell>
          <cell r="T108">
            <v>357</v>
          </cell>
          <cell r="U108">
            <v>417</v>
          </cell>
          <cell r="V108">
            <v>417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417</v>
          </cell>
          <cell r="AF108">
            <v>1276662.18</v>
          </cell>
          <cell r="AG108">
            <v>0</v>
          </cell>
          <cell r="AH108">
            <v>0</v>
          </cell>
          <cell r="AI108">
            <v>0</v>
          </cell>
          <cell r="AJ108">
            <v>1276662.18</v>
          </cell>
          <cell r="AK108">
            <v>73.999999999999801</v>
          </cell>
          <cell r="AL108">
            <v>32337.999999999909</v>
          </cell>
          <cell r="AM108">
            <v>0</v>
          </cell>
          <cell r="AN108">
            <v>0</v>
          </cell>
          <cell r="AO108">
            <v>32337.999999999909</v>
          </cell>
          <cell r="AP108">
            <v>50.120192307692434</v>
          </cell>
          <cell r="AQ108">
            <v>0</v>
          </cell>
          <cell r="AR108">
            <v>27.064903846153864</v>
          </cell>
          <cell r="AS108">
            <v>6451.1904807692354</v>
          </cell>
          <cell r="AT108">
            <v>5.0120192307692433</v>
          </cell>
          <cell r="AU108">
            <v>1460.1515625000036</v>
          </cell>
          <cell r="AV108">
            <v>65.15625</v>
          </cell>
          <cell r="AW108">
            <v>22433.296875</v>
          </cell>
          <cell r="AX108">
            <v>130.3125</v>
          </cell>
          <cell r="AY108">
            <v>51769.246874999997</v>
          </cell>
          <cell r="AZ108">
            <v>131.31490384615378</v>
          </cell>
          <cell r="BA108">
            <v>62600.440961538436</v>
          </cell>
          <cell r="BB108">
            <v>8.0192307692307558</v>
          </cell>
          <cell r="BC108">
            <v>6371.5194230769121</v>
          </cell>
          <cell r="BD108">
            <v>151085.84617788458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151085.84617788458</v>
          </cell>
          <cell r="BU108">
            <v>183423.84617788449</v>
          </cell>
          <cell r="BV108">
            <v>0</v>
          </cell>
          <cell r="BW108">
            <v>183423.84617788449</v>
          </cell>
          <cell r="BX108">
            <v>124.26361031518616</v>
          </cell>
          <cell r="BY108">
            <v>60015.595873925464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60015.595873925464</v>
          </cell>
          <cell r="CM108">
            <v>2.336134453781511</v>
          </cell>
          <cell r="CN108">
            <v>1321.9951260504192</v>
          </cell>
          <cell r="CO108">
            <v>0</v>
          </cell>
          <cell r="CP108">
            <v>0</v>
          </cell>
          <cell r="CQ108">
            <v>1321.9951260504192</v>
          </cell>
          <cell r="CR108">
            <v>1521423.6171778603</v>
          </cell>
          <cell r="CS108">
            <v>0</v>
          </cell>
          <cell r="CT108">
            <v>1521423.6171778603</v>
          </cell>
          <cell r="CU108">
            <v>145000</v>
          </cell>
          <cell r="CV108">
            <v>0</v>
          </cell>
          <cell r="CW108">
            <v>145000</v>
          </cell>
          <cell r="CX108">
            <v>1.0156360164</v>
          </cell>
          <cell r="CY108">
            <v>26056.227007540358</v>
          </cell>
          <cell r="CZ108">
            <v>0</v>
          </cell>
          <cell r="DA108">
            <v>26056.227007540358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27211.56</v>
          </cell>
          <cell r="DH108">
            <v>29484</v>
          </cell>
          <cell r="DI108">
            <v>2272.4399999999987</v>
          </cell>
          <cell r="DJ108">
            <v>0</v>
          </cell>
          <cell r="DK108">
            <v>31756.44</v>
          </cell>
          <cell r="DL108">
            <v>31756.439999999995</v>
          </cell>
          <cell r="DM108">
            <v>0</v>
          </cell>
          <cell r="DN108">
            <v>0</v>
          </cell>
          <cell r="DO108">
            <v>0</v>
          </cell>
          <cell r="DP108">
            <v>0</v>
          </cell>
          <cell r="DQ108">
            <v>0</v>
          </cell>
          <cell r="DR108">
            <v>0</v>
          </cell>
          <cell r="DS108">
            <v>0</v>
          </cell>
          <cell r="DT108">
            <v>0</v>
          </cell>
          <cell r="DU108">
            <v>202812.66700754035</v>
          </cell>
          <cell r="DV108">
            <v>0</v>
          </cell>
          <cell r="DW108">
            <v>202812.66700754035</v>
          </cell>
          <cell r="DX108">
            <v>1724236.2841854007</v>
          </cell>
          <cell r="DY108">
            <v>0</v>
          </cell>
          <cell r="DZ108">
            <v>1724236.2841854007</v>
          </cell>
          <cell r="EA108">
            <v>1692479.8441854008</v>
          </cell>
          <cell r="EB108">
            <v>4058.7046623151095</v>
          </cell>
          <cell r="EC108">
            <v>3750</v>
          </cell>
          <cell r="ED108">
            <v>0</v>
          </cell>
          <cell r="EE108">
            <v>1563750</v>
          </cell>
          <cell r="EF108">
            <v>0</v>
          </cell>
          <cell r="EG108">
            <v>1724236.2841854007</v>
          </cell>
          <cell r="EH108">
            <v>1653961.405411493</v>
          </cell>
          <cell r="EI108">
            <v>0</v>
          </cell>
          <cell r="EJ108">
            <v>1724236.2841854007</v>
          </cell>
        </row>
        <row r="109">
          <cell r="A109">
            <v>2581</v>
          </cell>
          <cell r="B109">
            <v>8812581</v>
          </cell>
          <cell r="C109"/>
          <cell r="D109"/>
          <cell r="E109" t="str">
            <v>Fairhouse Cmty P, Basildon</v>
          </cell>
          <cell r="F109" t="str">
            <v>P</v>
          </cell>
          <cell r="G109"/>
          <cell r="H109"/>
          <cell r="I109" t="str">
            <v>Y</v>
          </cell>
          <cell r="J109"/>
          <cell r="K109">
            <v>2581</v>
          </cell>
          <cell r="L109">
            <v>146944</v>
          </cell>
          <cell r="M109"/>
          <cell r="N109"/>
          <cell r="O109">
            <v>7</v>
          </cell>
          <cell r="P109">
            <v>0</v>
          </cell>
          <cell r="Q109">
            <v>0</v>
          </cell>
          <cell r="R109">
            <v>0</v>
          </cell>
          <cell r="S109">
            <v>57</v>
          </cell>
          <cell r="T109">
            <v>358</v>
          </cell>
          <cell r="U109">
            <v>415</v>
          </cell>
          <cell r="V109">
            <v>415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415</v>
          </cell>
          <cell r="AF109">
            <v>1270539.1000000001</v>
          </cell>
          <cell r="AG109">
            <v>0</v>
          </cell>
          <cell r="AH109">
            <v>0</v>
          </cell>
          <cell r="AI109">
            <v>0</v>
          </cell>
          <cell r="AJ109">
            <v>1270539.1000000001</v>
          </cell>
          <cell r="AK109">
            <v>109.99999999999983</v>
          </cell>
          <cell r="AL109">
            <v>48069.99999999992</v>
          </cell>
          <cell r="AM109">
            <v>0</v>
          </cell>
          <cell r="AN109">
            <v>0</v>
          </cell>
          <cell r="AO109">
            <v>48069.99999999992</v>
          </cell>
          <cell r="AP109">
            <v>33.321167883211672</v>
          </cell>
          <cell r="AQ109">
            <v>0</v>
          </cell>
          <cell r="AR109">
            <v>64.62287104622888</v>
          </cell>
          <cell r="AS109">
            <v>15403.507542579116</v>
          </cell>
          <cell r="AT109">
            <v>33.321167883211672</v>
          </cell>
          <cell r="AU109">
            <v>9707.4558394160558</v>
          </cell>
          <cell r="AV109">
            <v>98.953771289537613</v>
          </cell>
          <cell r="AW109">
            <v>34069.783454987803</v>
          </cell>
          <cell r="AX109">
            <v>27.262773722627731</v>
          </cell>
          <cell r="AY109">
            <v>10830.682116788319</v>
          </cell>
          <cell r="AZ109">
            <v>150.45012165450117</v>
          </cell>
          <cell r="BA109">
            <v>71722.581995133805</v>
          </cell>
          <cell r="BB109">
            <v>7.0681265206812656</v>
          </cell>
          <cell r="BC109">
            <v>5615.8385644768859</v>
          </cell>
          <cell r="BD109">
            <v>147349.84951338195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147349.84951338195</v>
          </cell>
          <cell r="BU109">
            <v>195419.84951338187</v>
          </cell>
          <cell r="BV109">
            <v>0</v>
          </cell>
          <cell r="BW109">
            <v>195419.84951338187</v>
          </cell>
          <cell r="BX109">
            <v>131.11594202898542</v>
          </cell>
          <cell r="BY109">
            <v>63325.066521739092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63325.066521739092</v>
          </cell>
          <cell r="CM109">
            <v>18.547486033519554</v>
          </cell>
          <cell r="CN109">
            <v>10495.83687150838</v>
          </cell>
          <cell r="CO109">
            <v>0</v>
          </cell>
          <cell r="CP109">
            <v>0</v>
          </cell>
          <cell r="CQ109">
            <v>10495.83687150838</v>
          </cell>
          <cell r="CR109">
            <v>1539779.8529066294</v>
          </cell>
          <cell r="CS109">
            <v>0</v>
          </cell>
          <cell r="CT109">
            <v>1539779.8529066294</v>
          </cell>
          <cell r="CU109">
            <v>145000</v>
          </cell>
          <cell r="CV109">
            <v>0</v>
          </cell>
          <cell r="CW109">
            <v>145000</v>
          </cell>
          <cell r="CX109">
            <v>1.0156360164</v>
          </cell>
          <cell r="CY109">
            <v>26343.245410437659</v>
          </cell>
          <cell r="CZ109">
            <v>0</v>
          </cell>
          <cell r="DA109">
            <v>26343.245410437659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31059</v>
          </cell>
          <cell r="DH109">
            <v>5205.24</v>
          </cell>
          <cell r="DI109">
            <v>-25853.760000000002</v>
          </cell>
          <cell r="DJ109">
            <v>0</v>
          </cell>
          <cell r="DK109">
            <v>-20648.52</v>
          </cell>
          <cell r="DL109">
            <v>-20648.52</v>
          </cell>
          <cell r="DM109">
            <v>0</v>
          </cell>
          <cell r="DN109">
            <v>0</v>
          </cell>
          <cell r="DO109">
            <v>0</v>
          </cell>
          <cell r="DP109">
            <v>0</v>
          </cell>
          <cell r="DQ109">
            <v>0</v>
          </cell>
          <cell r="DR109">
            <v>0</v>
          </cell>
          <cell r="DS109">
            <v>0</v>
          </cell>
          <cell r="DT109">
            <v>0</v>
          </cell>
          <cell r="DU109">
            <v>150694.72541043768</v>
          </cell>
          <cell r="DV109">
            <v>0</v>
          </cell>
          <cell r="DW109">
            <v>150694.72541043768</v>
          </cell>
          <cell r="DX109">
            <v>1690474.5783170671</v>
          </cell>
          <cell r="DY109">
            <v>0</v>
          </cell>
          <cell r="DZ109">
            <v>1690474.5783170671</v>
          </cell>
          <cell r="EA109">
            <v>1711123.0983170671</v>
          </cell>
          <cell r="EB109">
            <v>4123.1881887158243</v>
          </cell>
          <cell r="EC109">
            <v>3750</v>
          </cell>
          <cell r="ED109">
            <v>0</v>
          </cell>
          <cell r="EE109">
            <v>1556250</v>
          </cell>
          <cell r="EF109">
            <v>0</v>
          </cell>
          <cell r="EG109">
            <v>1690474.5783170671</v>
          </cell>
          <cell r="EH109">
            <v>1628731.4203318835</v>
          </cell>
          <cell r="EI109">
            <v>0</v>
          </cell>
          <cell r="EJ109">
            <v>1690474.5783170671</v>
          </cell>
        </row>
        <row r="110">
          <cell r="A110">
            <v>3700</v>
          </cell>
          <cell r="B110">
            <v>8813700</v>
          </cell>
          <cell r="C110">
            <v>2250</v>
          </cell>
          <cell r="D110" t="str">
            <v>RB052250</v>
          </cell>
          <cell r="E110" t="str">
            <v>Farnham CE P</v>
          </cell>
          <cell r="F110" t="str">
            <v>P</v>
          </cell>
          <cell r="G110" t="str">
            <v/>
          </cell>
          <cell r="H110" t="str">
            <v/>
          </cell>
          <cell r="I110" t="str">
            <v/>
          </cell>
          <cell r="J110"/>
          <cell r="K110">
            <v>3700</v>
          </cell>
          <cell r="L110">
            <v>115189</v>
          </cell>
          <cell r="M110"/>
          <cell r="N110"/>
          <cell r="O110">
            <v>7</v>
          </cell>
          <cell r="P110">
            <v>0</v>
          </cell>
          <cell r="Q110">
            <v>0</v>
          </cell>
          <cell r="R110">
            <v>0</v>
          </cell>
          <cell r="S110">
            <v>7</v>
          </cell>
          <cell r="T110">
            <v>43</v>
          </cell>
          <cell r="U110">
            <v>50</v>
          </cell>
          <cell r="V110">
            <v>50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50</v>
          </cell>
          <cell r="AF110">
            <v>153077</v>
          </cell>
          <cell r="AG110">
            <v>0</v>
          </cell>
          <cell r="AH110">
            <v>0</v>
          </cell>
          <cell r="AI110">
            <v>0</v>
          </cell>
          <cell r="AJ110">
            <v>153077</v>
          </cell>
          <cell r="AK110">
            <v>3</v>
          </cell>
          <cell r="AL110">
            <v>1310.9999999999998</v>
          </cell>
          <cell r="AM110">
            <v>0</v>
          </cell>
          <cell r="AN110">
            <v>0</v>
          </cell>
          <cell r="AO110">
            <v>1310.9999999999998</v>
          </cell>
          <cell r="AP110">
            <v>50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1310.9999999999998</v>
          </cell>
          <cell r="BV110">
            <v>0</v>
          </cell>
          <cell r="BW110">
            <v>1310.9999999999998</v>
          </cell>
          <cell r="BX110">
            <v>12.195121951219502</v>
          </cell>
          <cell r="BY110">
            <v>5889.8780487804834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5889.8780487804834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R110">
            <v>160277.87804878049</v>
          </cell>
          <cell r="CS110">
            <v>0</v>
          </cell>
          <cell r="CT110">
            <v>160277.87804878049</v>
          </cell>
          <cell r="CU110">
            <v>145000</v>
          </cell>
          <cell r="CV110">
            <v>0</v>
          </cell>
          <cell r="CW110">
            <v>145000</v>
          </cell>
          <cell r="CX110">
            <v>1</v>
          </cell>
          <cell r="CY110">
            <v>0</v>
          </cell>
          <cell r="CZ110">
            <v>0</v>
          </cell>
          <cell r="DA110">
            <v>0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520.59</v>
          </cell>
          <cell r="DH110">
            <v>580.28</v>
          </cell>
          <cell r="DI110">
            <v>59.689999999999941</v>
          </cell>
          <cell r="DJ110">
            <v>0</v>
          </cell>
          <cell r="DK110">
            <v>639.97</v>
          </cell>
          <cell r="DL110">
            <v>639.97</v>
          </cell>
          <cell r="DM110">
            <v>0</v>
          </cell>
          <cell r="DN110">
            <v>0</v>
          </cell>
          <cell r="DO110">
            <v>0</v>
          </cell>
          <cell r="DP110">
            <v>0</v>
          </cell>
          <cell r="DQ110">
            <v>0</v>
          </cell>
          <cell r="DR110">
            <v>0</v>
          </cell>
          <cell r="DS110">
            <v>0</v>
          </cell>
          <cell r="DT110">
            <v>0</v>
          </cell>
          <cell r="DU110">
            <v>145639.97</v>
          </cell>
          <cell r="DV110">
            <v>0</v>
          </cell>
          <cell r="DW110">
            <v>145639.97</v>
          </cell>
          <cell r="DX110">
            <v>305917.84804878046</v>
          </cell>
          <cell r="DY110">
            <v>0</v>
          </cell>
          <cell r="DZ110">
            <v>305917.84804878046</v>
          </cell>
          <cell r="EA110">
            <v>305277.87804878049</v>
          </cell>
          <cell r="EB110">
            <v>6105.5575609756097</v>
          </cell>
          <cell r="EC110">
            <v>3750</v>
          </cell>
          <cell r="ED110">
            <v>0</v>
          </cell>
          <cell r="EE110">
            <v>187500</v>
          </cell>
          <cell r="EF110">
            <v>0</v>
          </cell>
          <cell r="EG110">
            <v>305917.84804878046</v>
          </cell>
          <cell r="EH110">
            <v>305504.47577777778</v>
          </cell>
          <cell r="EI110">
            <v>0</v>
          </cell>
          <cell r="EJ110">
            <v>305917.84804878046</v>
          </cell>
        </row>
        <row r="111">
          <cell r="A111">
            <v>3128</v>
          </cell>
          <cell r="B111">
            <v>8813128</v>
          </cell>
          <cell r="C111"/>
          <cell r="D111"/>
          <cell r="E111" t="str">
            <v>Fawbert &amp; Barnard (UNDL) P, Harlow</v>
          </cell>
          <cell r="F111" t="str">
            <v>P</v>
          </cell>
          <cell r="G111"/>
          <cell r="H111"/>
          <cell r="I111" t="str">
            <v>Y</v>
          </cell>
          <cell r="J111"/>
          <cell r="K111">
            <v>3128</v>
          </cell>
          <cell r="L111">
            <v>144663</v>
          </cell>
          <cell r="M111"/>
          <cell r="N111"/>
          <cell r="O111">
            <v>7</v>
          </cell>
          <cell r="P111">
            <v>0</v>
          </cell>
          <cell r="Q111">
            <v>0</v>
          </cell>
          <cell r="R111">
            <v>0</v>
          </cell>
          <cell r="S111">
            <v>30</v>
          </cell>
          <cell r="T111">
            <v>177</v>
          </cell>
          <cell r="U111">
            <v>207</v>
          </cell>
          <cell r="V111">
            <v>207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207</v>
          </cell>
          <cell r="AF111">
            <v>633738.78</v>
          </cell>
          <cell r="AG111">
            <v>0</v>
          </cell>
          <cell r="AH111">
            <v>0</v>
          </cell>
          <cell r="AI111">
            <v>0</v>
          </cell>
          <cell r="AJ111">
            <v>633738.78</v>
          </cell>
          <cell r="AK111">
            <v>28.000000000000043</v>
          </cell>
          <cell r="AL111">
            <v>12236.000000000016</v>
          </cell>
          <cell r="AM111">
            <v>0</v>
          </cell>
          <cell r="AN111">
            <v>0</v>
          </cell>
          <cell r="AO111">
            <v>12236.000000000016</v>
          </cell>
          <cell r="AP111">
            <v>178</v>
          </cell>
          <cell r="AQ111">
            <v>0</v>
          </cell>
          <cell r="AR111">
            <v>0</v>
          </cell>
          <cell r="AS111">
            <v>0</v>
          </cell>
          <cell r="AT111">
            <v>22.999999999999975</v>
          </cell>
          <cell r="AU111">
            <v>6700.589999999992</v>
          </cell>
          <cell r="AV111">
            <v>5.0000000000000053</v>
          </cell>
          <cell r="AW111">
            <v>1721.5000000000018</v>
          </cell>
          <cell r="AX111">
            <v>1.0000000000000011</v>
          </cell>
          <cell r="AY111">
            <v>397.27000000000044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8819.3599999999933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8819.3599999999933</v>
          </cell>
          <cell r="BU111">
            <v>21055.360000000008</v>
          </cell>
          <cell r="BV111">
            <v>0</v>
          </cell>
          <cell r="BW111">
            <v>21055.360000000008</v>
          </cell>
          <cell r="BX111">
            <v>55.913793103448356</v>
          </cell>
          <cell r="BY111">
            <v>27004.684655172456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27004.684655172456</v>
          </cell>
          <cell r="CM111">
            <v>2.3389830508474603</v>
          </cell>
          <cell r="CN111">
            <v>1323.6071186440693</v>
          </cell>
          <cell r="CO111">
            <v>0</v>
          </cell>
          <cell r="CP111">
            <v>0</v>
          </cell>
          <cell r="CQ111">
            <v>1323.6071186440693</v>
          </cell>
          <cell r="CR111">
            <v>683122.43177381647</v>
          </cell>
          <cell r="CS111">
            <v>0</v>
          </cell>
          <cell r="CT111">
            <v>683122.43177381647</v>
          </cell>
          <cell r="CU111">
            <v>145000</v>
          </cell>
          <cell r="CV111">
            <v>0</v>
          </cell>
          <cell r="CW111">
            <v>145000</v>
          </cell>
          <cell r="CX111">
            <v>1.0156360164</v>
          </cell>
          <cell r="CY111">
            <v>12948.535924423282</v>
          </cell>
          <cell r="CZ111">
            <v>0</v>
          </cell>
          <cell r="DA111">
            <v>12948.535924423282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3101.6629479452004</v>
          </cell>
          <cell r="DH111">
            <v>3101.6629479452004</v>
          </cell>
          <cell r="DI111">
            <v>0</v>
          </cell>
          <cell r="DJ111">
            <v>0</v>
          </cell>
          <cell r="DK111">
            <v>3101.66</v>
          </cell>
          <cell r="DL111">
            <v>3101.66</v>
          </cell>
          <cell r="DM111">
            <v>0</v>
          </cell>
          <cell r="DN111">
            <v>0</v>
          </cell>
          <cell r="DO111">
            <v>0</v>
          </cell>
          <cell r="DP111">
            <v>0</v>
          </cell>
          <cell r="DQ111">
            <v>0</v>
          </cell>
          <cell r="DR111">
            <v>0</v>
          </cell>
          <cell r="DS111">
            <v>0</v>
          </cell>
          <cell r="DT111">
            <v>0</v>
          </cell>
          <cell r="DU111">
            <v>161050.19592442329</v>
          </cell>
          <cell r="DV111">
            <v>0</v>
          </cell>
          <cell r="DW111">
            <v>161050.19592442329</v>
          </cell>
          <cell r="DX111">
            <v>844172.62769823975</v>
          </cell>
          <cell r="DY111">
            <v>0</v>
          </cell>
          <cell r="DZ111">
            <v>844172.62769823975</v>
          </cell>
          <cell r="EA111">
            <v>841070.96769823972</v>
          </cell>
          <cell r="EB111">
            <v>4063.144771489081</v>
          </cell>
          <cell r="EC111">
            <v>3750</v>
          </cell>
          <cell r="ED111">
            <v>0</v>
          </cell>
          <cell r="EE111">
            <v>776250</v>
          </cell>
          <cell r="EF111">
            <v>0</v>
          </cell>
          <cell r="EG111">
            <v>844172.62769823975</v>
          </cell>
          <cell r="EH111">
            <v>814114.4821322856</v>
          </cell>
          <cell r="EI111">
            <v>0</v>
          </cell>
          <cell r="EJ111">
            <v>844172.62769823975</v>
          </cell>
        </row>
        <row r="112">
          <cell r="A112">
            <v>2174</v>
          </cell>
          <cell r="B112">
            <v>8812174</v>
          </cell>
          <cell r="C112"/>
          <cell r="D112"/>
          <cell r="E112" t="str">
            <v>Feering CE (Cont) P</v>
          </cell>
          <cell r="F112" t="str">
            <v>P</v>
          </cell>
          <cell r="G112"/>
          <cell r="H112"/>
          <cell r="I112" t="str">
            <v>Y</v>
          </cell>
          <cell r="J112"/>
          <cell r="K112">
            <v>2174</v>
          </cell>
          <cell r="L112">
            <v>145727</v>
          </cell>
          <cell r="M112"/>
          <cell r="N112"/>
          <cell r="O112">
            <v>7</v>
          </cell>
          <cell r="P112">
            <v>0</v>
          </cell>
          <cell r="Q112">
            <v>0</v>
          </cell>
          <cell r="R112">
            <v>0</v>
          </cell>
          <cell r="S112">
            <v>20</v>
          </cell>
          <cell r="T112">
            <v>136</v>
          </cell>
          <cell r="U112">
            <v>156</v>
          </cell>
          <cell r="V112">
            <v>156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156</v>
          </cell>
          <cell r="AF112">
            <v>477600.24</v>
          </cell>
          <cell r="AG112">
            <v>0</v>
          </cell>
          <cell r="AH112">
            <v>0</v>
          </cell>
          <cell r="AI112">
            <v>0</v>
          </cell>
          <cell r="AJ112">
            <v>477600.24</v>
          </cell>
          <cell r="AK112">
            <v>6.0000000000000053</v>
          </cell>
          <cell r="AL112">
            <v>2622.0000000000018</v>
          </cell>
          <cell r="AM112">
            <v>0</v>
          </cell>
          <cell r="AN112">
            <v>0</v>
          </cell>
          <cell r="AO112">
            <v>2622.0000000000018</v>
          </cell>
          <cell r="AP112">
            <v>148.95483870967738</v>
          </cell>
          <cell r="AQ112">
            <v>0</v>
          </cell>
          <cell r="AR112">
            <v>7.0451612903225733</v>
          </cell>
          <cell r="AS112">
            <v>1679.2846451612886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1679.2846451612886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1679.2846451612886</v>
          </cell>
          <cell r="BU112">
            <v>4301.2846451612904</v>
          </cell>
          <cell r="BV112">
            <v>0</v>
          </cell>
          <cell r="BW112">
            <v>4301.2846451612904</v>
          </cell>
          <cell r="BX112">
            <v>50.844444444444456</v>
          </cell>
          <cell r="BY112">
            <v>24556.341333333341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24556.341333333341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506457.86597849464</v>
          </cell>
          <cell r="CS112">
            <v>0</v>
          </cell>
          <cell r="CT112">
            <v>506457.86597849464</v>
          </cell>
          <cell r="CU112">
            <v>145000</v>
          </cell>
          <cell r="CV112">
            <v>0</v>
          </cell>
          <cell r="CW112">
            <v>145000</v>
          </cell>
          <cell r="CX112">
            <v>1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16320</v>
          </cell>
          <cell r="DH112">
            <v>16320</v>
          </cell>
          <cell r="DI112">
            <v>0</v>
          </cell>
          <cell r="DJ112">
            <v>0</v>
          </cell>
          <cell r="DK112">
            <v>16320</v>
          </cell>
          <cell r="DL112">
            <v>16320</v>
          </cell>
          <cell r="DM112">
            <v>0</v>
          </cell>
          <cell r="DN112">
            <v>0</v>
          </cell>
          <cell r="DO112">
            <v>0</v>
          </cell>
          <cell r="DP112">
            <v>0</v>
          </cell>
          <cell r="DQ112">
            <v>0</v>
          </cell>
          <cell r="DR112">
            <v>0</v>
          </cell>
          <cell r="DS112">
            <v>0</v>
          </cell>
          <cell r="DT112">
            <v>0</v>
          </cell>
          <cell r="DU112">
            <v>161320</v>
          </cell>
          <cell r="DV112">
            <v>0</v>
          </cell>
          <cell r="DW112">
            <v>161320</v>
          </cell>
          <cell r="DX112">
            <v>667777.86597849464</v>
          </cell>
          <cell r="DY112">
            <v>0</v>
          </cell>
          <cell r="DZ112">
            <v>667777.86597849464</v>
          </cell>
          <cell r="EA112">
            <v>651457.86597849464</v>
          </cell>
          <cell r="EB112">
            <v>4176.0119614006062</v>
          </cell>
          <cell r="EC112">
            <v>3750</v>
          </cell>
          <cell r="ED112">
            <v>0</v>
          </cell>
          <cell r="EE112">
            <v>585000</v>
          </cell>
          <cell r="EF112">
            <v>0</v>
          </cell>
          <cell r="EG112">
            <v>667777.86597849464</v>
          </cell>
          <cell r="EH112">
            <v>648020.79376623372</v>
          </cell>
          <cell r="EI112">
            <v>0</v>
          </cell>
          <cell r="EJ112">
            <v>667777.86597849464</v>
          </cell>
        </row>
        <row r="113">
          <cell r="A113">
            <v>2178</v>
          </cell>
          <cell r="B113">
            <v>8812178</v>
          </cell>
          <cell r="C113"/>
          <cell r="D113"/>
          <cell r="E113" t="str">
            <v>Felmore P, Pitsea</v>
          </cell>
          <cell r="F113" t="str">
            <v>P</v>
          </cell>
          <cell r="G113"/>
          <cell r="H113"/>
          <cell r="I113" t="str">
            <v>Y</v>
          </cell>
          <cell r="J113"/>
          <cell r="K113">
            <v>2178</v>
          </cell>
          <cell r="L113">
            <v>146142</v>
          </cell>
          <cell r="M113"/>
          <cell r="N113"/>
          <cell r="O113">
            <v>7</v>
          </cell>
          <cell r="P113">
            <v>0</v>
          </cell>
          <cell r="Q113">
            <v>0</v>
          </cell>
          <cell r="R113">
            <v>0</v>
          </cell>
          <cell r="S113">
            <v>60</v>
          </cell>
          <cell r="T113">
            <v>351</v>
          </cell>
          <cell r="U113">
            <v>411</v>
          </cell>
          <cell r="V113">
            <v>411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411</v>
          </cell>
          <cell r="AF113">
            <v>1258292.94</v>
          </cell>
          <cell r="AG113">
            <v>0</v>
          </cell>
          <cell r="AH113">
            <v>0</v>
          </cell>
          <cell r="AI113">
            <v>0</v>
          </cell>
          <cell r="AJ113">
            <v>1258292.94</v>
          </cell>
          <cell r="AK113">
            <v>105.00000000000018</v>
          </cell>
          <cell r="AL113">
            <v>45885.000000000073</v>
          </cell>
          <cell r="AM113">
            <v>0</v>
          </cell>
          <cell r="AN113">
            <v>0</v>
          </cell>
          <cell r="AO113">
            <v>45885.000000000073</v>
          </cell>
          <cell r="AP113">
            <v>73.000000000000114</v>
          </cell>
          <cell r="AQ113">
            <v>0</v>
          </cell>
          <cell r="AR113">
            <v>31.999999999999996</v>
          </cell>
          <cell r="AS113">
            <v>7627.5199999999995</v>
          </cell>
          <cell r="AT113">
            <v>7</v>
          </cell>
          <cell r="AU113">
            <v>2039.31</v>
          </cell>
          <cell r="AV113">
            <v>143.00000000000009</v>
          </cell>
          <cell r="AW113">
            <v>49234.900000000031</v>
          </cell>
          <cell r="AX113">
            <v>45.999999999999829</v>
          </cell>
          <cell r="AY113">
            <v>18274.419999999933</v>
          </cell>
          <cell r="AZ113">
            <v>87.999999999999901</v>
          </cell>
          <cell r="BA113">
            <v>41951.359999999957</v>
          </cell>
          <cell r="BB113">
            <v>22</v>
          </cell>
          <cell r="BC113">
            <v>17479.66</v>
          </cell>
          <cell r="BD113">
            <v>136607.16999999993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136607.16999999993</v>
          </cell>
          <cell r="BU113">
            <v>182492.16999999998</v>
          </cell>
          <cell r="BV113">
            <v>0</v>
          </cell>
          <cell r="BW113">
            <v>182492.16999999998</v>
          </cell>
          <cell r="BX113">
            <v>107.58529411764708</v>
          </cell>
          <cell r="BY113">
            <v>51960.469500000014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51960.469500000014</v>
          </cell>
          <cell r="CM113">
            <v>5.8547008547008366</v>
          </cell>
          <cell r="CN113">
            <v>3313.1166666666563</v>
          </cell>
          <cell r="CO113">
            <v>0</v>
          </cell>
          <cell r="CP113">
            <v>0</v>
          </cell>
          <cell r="CQ113">
            <v>3313.1166666666563</v>
          </cell>
          <cell r="CR113">
            <v>1496058.6961666667</v>
          </cell>
          <cell r="CS113">
            <v>0</v>
          </cell>
          <cell r="CT113">
            <v>1496058.6961666667</v>
          </cell>
          <cell r="CU113">
            <v>145000</v>
          </cell>
          <cell r="CV113">
            <v>0</v>
          </cell>
          <cell r="CW113">
            <v>145000</v>
          </cell>
          <cell r="CX113">
            <v>1.0156360164</v>
          </cell>
          <cell r="CY113">
            <v>25659.620686624632</v>
          </cell>
          <cell r="CZ113">
            <v>0</v>
          </cell>
          <cell r="DA113">
            <v>25659.620686624632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60732</v>
          </cell>
          <cell r="DH113">
            <v>12146.4</v>
          </cell>
          <cell r="DI113">
            <v>-48585.599999999999</v>
          </cell>
          <cell r="DJ113">
            <v>0</v>
          </cell>
          <cell r="DK113">
            <v>-36439.199999999997</v>
          </cell>
          <cell r="DL113">
            <v>-36439.199999999997</v>
          </cell>
          <cell r="DM113">
            <v>0</v>
          </cell>
          <cell r="DN113">
            <v>0</v>
          </cell>
          <cell r="DO113">
            <v>0</v>
          </cell>
          <cell r="DP113">
            <v>0</v>
          </cell>
          <cell r="DQ113">
            <v>0</v>
          </cell>
          <cell r="DR113">
            <v>0</v>
          </cell>
          <cell r="DS113">
            <v>0</v>
          </cell>
          <cell r="DT113">
            <v>0</v>
          </cell>
          <cell r="DU113">
            <v>134220.42068662465</v>
          </cell>
          <cell r="DV113">
            <v>0</v>
          </cell>
          <cell r="DW113">
            <v>134220.42068662465</v>
          </cell>
          <cell r="DX113">
            <v>1630279.1168532914</v>
          </cell>
          <cell r="DY113">
            <v>0</v>
          </cell>
          <cell r="DZ113">
            <v>1630279.1168532914</v>
          </cell>
          <cell r="EA113">
            <v>1666718.3168532914</v>
          </cell>
          <cell r="EB113">
            <v>4055.2757101053317</v>
          </cell>
          <cell r="EC113">
            <v>3750</v>
          </cell>
          <cell r="ED113">
            <v>0</v>
          </cell>
          <cell r="EE113">
            <v>1541250</v>
          </cell>
          <cell r="EF113">
            <v>0</v>
          </cell>
          <cell r="EG113">
            <v>1630279.1168532914</v>
          </cell>
          <cell r="EH113">
            <v>1586095.5726583872</v>
          </cell>
          <cell r="EI113">
            <v>0</v>
          </cell>
          <cell r="EJ113">
            <v>1630279.1168532914</v>
          </cell>
        </row>
        <row r="114">
          <cell r="A114">
            <v>2510</v>
          </cell>
          <cell r="B114">
            <v>8812510</v>
          </cell>
          <cell r="C114">
            <v>2266</v>
          </cell>
          <cell r="D114" t="str">
            <v>RB052266</v>
          </cell>
          <cell r="E114" t="str">
            <v>Felsted P</v>
          </cell>
          <cell r="F114" t="str">
            <v>P</v>
          </cell>
          <cell r="G114" t="str">
            <v>Y</v>
          </cell>
          <cell r="H114">
            <v>10010355</v>
          </cell>
          <cell r="I114" t="str">
            <v/>
          </cell>
          <cell r="J114"/>
          <cell r="K114">
            <v>2510</v>
          </cell>
          <cell r="L114">
            <v>114875</v>
          </cell>
          <cell r="M114"/>
          <cell r="N114"/>
          <cell r="O114">
            <v>7</v>
          </cell>
          <cell r="P114">
            <v>0</v>
          </cell>
          <cell r="Q114">
            <v>0</v>
          </cell>
          <cell r="R114">
            <v>0</v>
          </cell>
          <cell r="S114">
            <v>30</v>
          </cell>
          <cell r="T114">
            <v>241</v>
          </cell>
          <cell r="U114">
            <v>271</v>
          </cell>
          <cell r="V114">
            <v>271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271</v>
          </cell>
          <cell r="AF114">
            <v>829677.34</v>
          </cell>
          <cell r="AG114">
            <v>0</v>
          </cell>
          <cell r="AH114">
            <v>0</v>
          </cell>
          <cell r="AI114">
            <v>0</v>
          </cell>
          <cell r="AJ114">
            <v>829677.34</v>
          </cell>
          <cell r="AK114">
            <v>18.000000000000007</v>
          </cell>
          <cell r="AL114">
            <v>7866.0000000000018</v>
          </cell>
          <cell r="AM114">
            <v>0</v>
          </cell>
          <cell r="AN114">
            <v>0</v>
          </cell>
          <cell r="AO114">
            <v>7866.0000000000018</v>
          </cell>
          <cell r="AP114">
            <v>265</v>
          </cell>
          <cell r="AQ114">
            <v>0</v>
          </cell>
          <cell r="AR114">
            <v>4.9999999999999956</v>
          </cell>
          <cell r="AS114">
            <v>1191.799999999999</v>
          </cell>
          <cell r="AT114">
            <v>0.999999999999999</v>
          </cell>
          <cell r="AU114">
            <v>291.3299999999997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1483.1299999999987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1483.1299999999987</v>
          </cell>
          <cell r="BU114">
            <v>9349.130000000001</v>
          </cell>
          <cell r="BV114">
            <v>0</v>
          </cell>
          <cell r="BW114">
            <v>9349.130000000001</v>
          </cell>
          <cell r="BX114">
            <v>93.899122807017434</v>
          </cell>
          <cell r="BY114">
            <v>45350.459342105212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45350.459342105212</v>
          </cell>
          <cell r="CM114">
            <v>2.2489626556016593</v>
          </cell>
          <cell r="CN114">
            <v>1272.6654771784229</v>
          </cell>
          <cell r="CO114">
            <v>0</v>
          </cell>
          <cell r="CP114">
            <v>0</v>
          </cell>
          <cell r="CQ114">
            <v>1272.6654771784229</v>
          </cell>
          <cell r="CR114">
            <v>885649.59481928358</v>
          </cell>
          <cell r="CS114">
            <v>0</v>
          </cell>
          <cell r="CT114">
            <v>885649.59481928358</v>
          </cell>
          <cell r="CU114">
            <v>145000</v>
          </cell>
          <cell r="CV114">
            <v>0</v>
          </cell>
          <cell r="CW114">
            <v>145000</v>
          </cell>
          <cell r="CX114">
            <v>1</v>
          </cell>
          <cell r="CY114">
            <v>0</v>
          </cell>
          <cell r="CZ114">
            <v>0</v>
          </cell>
          <cell r="DA114">
            <v>0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19800</v>
          </cell>
          <cell r="DH114">
            <v>20253.75</v>
          </cell>
          <cell r="DI114">
            <v>453.75</v>
          </cell>
          <cell r="DJ114">
            <v>0</v>
          </cell>
          <cell r="DK114">
            <v>20707.5</v>
          </cell>
          <cell r="DL114">
            <v>20707.5</v>
          </cell>
          <cell r="DM114">
            <v>0</v>
          </cell>
          <cell r="DN114">
            <v>0</v>
          </cell>
          <cell r="DO114">
            <v>0</v>
          </cell>
          <cell r="DP114">
            <v>0</v>
          </cell>
          <cell r="DQ114">
            <v>0</v>
          </cell>
          <cell r="DR114">
            <v>0</v>
          </cell>
          <cell r="DS114">
            <v>0</v>
          </cell>
          <cell r="DT114">
            <v>0</v>
          </cell>
          <cell r="DU114">
            <v>165707.5</v>
          </cell>
          <cell r="DV114">
            <v>0</v>
          </cell>
          <cell r="DW114">
            <v>165707.5</v>
          </cell>
          <cell r="DX114">
            <v>1051357.0948192836</v>
          </cell>
          <cell r="DY114">
            <v>0</v>
          </cell>
          <cell r="DZ114">
            <v>1051357.0948192836</v>
          </cell>
          <cell r="EA114">
            <v>1030649.5948192836</v>
          </cell>
          <cell r="EB114">
            <v>3803.1350362335188</v>
          </cell>
          <cell r="EC114">
            <v>3750</v>
          </cell>
          <cell r="ED114">
            <v>0</v>
          </cell>
          <cell r="EE114">
            <v>1016250</v>
          </cell>
          <cell r="EF114">
            <v>0</v>
          </cell>
          <cell r="EG114">
            <v>1051357.0948192836</v>
          </cell>
          <cell r="EH114">
            <v>999399.26838888892</v>
          </cell>
          <cell r="EI114">
            <v>0</v>
          </cell>
          <cell r="EJ114">
            <v>1051357.0948192836</v>
          </cell>
        </row>
        <row r="115">
          <cell r="A115">
            <v>3208</v>
          </cell>
          <cell r="B115">
            <v>8813208</v>
          </cell>
          <cell r="C115">
            <v>2274</v>
          </cell>
          <cell r="D115" t="str">
            <v>RB052274</v>
          </cell>
          <cell r="E115" t="str">
            <v>Finchingfield CE (V/C) P</v>
          </cell>
          <cell r="F115" t="str">
            <v>P</v>
          </cell>
          <cell r="G115" t="str">
            <v/>
          </cell>
          <cell r="H115" t="str">
            <v/>
          </cell>
          <cell r="I115" t="str">
            <v>Y</v>
          </cell>
          <cell r="J115"/>
          <cell r="K115">
            <v>3208</v>
          </cell>
          <cell r="L115">
            <v>115107</v>
          </cell>
          <cell r="M115"/>
          <cell r="N115"/>
          <cell r="O115">
            <v>7</v>
          </cell>
          <cell r="P115">
            <v>0</v>
          </cell>
          <cell r="Q115">
            <v>0</v>
          </cell>
          <cell r="R115">
            <v>0</v>
          </cell>
          <cell r="S115">
            <v>13</v>
          </cell>
          <cell r="T115">
            <v>46</v>
          </cell>
          <cell r="U115">
            <v>59</v>
          </cell>
          <cell r="V115">
            <v>59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59</v>
          </cell>
          <cell r="AF115">
            <v>180630.86</v>
          </cell>
          <cell r="AG115">
            <v>0</v>
          </cell>
          <cell r="AH115">
            <v>0</v>
          </cell>
          <cell r="AI115">
            <v>0</v>
          </cell>
          <cell r="AJ115">
            <v>180630.86</v>
          </cell>
          <cell r="AK115">
            <v>3.9999999999999982</v>
          </cell>
          <cell r="AL115">
            <v>1747.9999999999991</v>
          </cell>
          <cell r="AM115">
            <v>0</v>
          </cell>
          <cell r="AN115">
            <v>0</v>
          </cell>
          <cell r="AO115">
            <v>1747.9999999999991</v>
          </cell>
          <cell r="AP115">
            <v>57.999999999999993</v>
          </cell>
          <cell r="AQ115">
            <v>0</v>
          </cell>
          <cell r="AR115">
            <v>1.0000000000000011</v>
          </cell>
          <cell r="AS115">
            <v>238.36000000000027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238.36000000000027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238.36000000000027</v>
          </cell>
          <cell r="BU115">
            <v>1986.3599999999994</v>
          </cell>
          <cell r="BV115">
            <v>0</v>
          </cell>
          <cell r="BW115">
            <v>1986.3599999999994</v>
          </cell>
          <cell r="BX115">
            <v>19.666666666666647</v>
          </cell>
          <cell r="BY115">
            <v>9498.4099999999908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9498.4099999999908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R115">
            <v>192115.62999999998</v>
          </cell>
          <cell r="CS115">
            <v>0</v>
          </cell>
          <cell r="CT115">
            <v>192115.62999999998</v>
          </cell>
          <cell r="CU115">
            <v>145000</v>
          </cell>
          <cell r="CV115">
            <v>0</v>
          </cell>
          <cell r="CW115">
            <v>145000</v>
          </cell>
          <cell r="CX115">
            <v>1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10560</v>
          </cell>
          <cell r="DH115">
            <v>10802</v>
          </cell>
          <cell r="DI115">
            <v>242</v>
          </cell>
          <cell r="DJ115">
            <v>-19447.13</v>
          </cell>
          <cell r="DK115">
            <v>-8403.1299999999992</v>
          </cell>
          <cell r="DL115">
            <v>-8403.1299999999992</v>
          </cell>
          <cell r="DM115">
            <v>0</v>
          </cell>
          <cell r="DN115">
            <v>0</v>
          </cell>
          <cell r="DO115">
            <v>0</v>
          </cell>
          <cell r="DP115">
            <v>0</v>
          </cell>
          <cell r="DQ115">
            <v>0</v>
          </cell>
          <cell r="DR115">
            <v>0</v>
          </cell>
          <cell r="DS115">
            <v>0</v>
          </cell>
          <cell r="DT115">
            <v>0</v>
          </cell>
          <cell r="DU115">
            <v>136596.87</v>
          </cell>
          <cell r="DV115">
            <v>0</v>
          </cell>
          <cell r="DW115">
            <v>136596.87</v>
          </cell>
          <cell r="DX115">
            <v>328712.5</v>
          </cell>
          <cell r="DY115">
            <v>0</v>
          </cell>
          <cell r="DZ115">
            <v>328712.5</v>
          </cell>
          <cell r="EA115">
            <v>337115.63</v>
          </cell>
          <cell r="EB115">
            <v>5713.8242372881359</v>
          </cell>
          <cell r="EC115">
            <v>3750</v>
          </cell>
          <cell r="ED115">
            <v>0</v>
          </cell>
          <cell r="EE115">
            <v>221250</v>
          </cell>
          <cell r="EF115">
            <v>0</v>
          </cell>
          <cell r="EG115">
            <v>328712.5</v>
          </cell>
          <cell r="EH115">
            <v>323708.70384285715</v>
          </cell>
          <cell r="EI115">
            <v>0</v>
          </cell>
          <cell r="EJ115">
            <v>328712.5</v>
          </cell>
        </row>
        <row r="116">
          <cell r="A116">
            <v>3310</v>
          </cell>
          <cell r="B116">
            <v>8813310</v>
          </cell>
          <cell r="C116">
            <v>2282</v>
          </cell>
          <cell r="D116" t="str">
            <v>RB052282</v>
          </cell>
          <cell r="E116" t="str">
            <v>Fingringhoe CE (V/A) P</v>
          </cell>
          <cell r="F116" t="str">
            <v>P</v>
          </cell>
          <cell r="G116" t="str">
            <v>Y</v>
          </cell>
          <cell r="H116">
            <v>10010530</v>
          </cell>
          <cell r="I116" t="str">
            <v/>
          </cell>
          <cell r="J116"/>
          <cell r="K116">
            <v>3310</v>
          </cell>
          <cell r="L116">
            <v>115139</v>
          </cell>
          <cell r="M116"/>
          <cell r="N116"/>
          <cell r="O116">
            <v>7</v>
          </cell>
          <cell r="P116">
            <v>0</v>
          </cell>
          <cell r="Q116">
            <v>0</v>
          </cell>
          <cell r="R116">
            <v>2</v>
          </cell>
          <cell r="S116">
            <v>11</v>
          </cell>
          <cell r="T116">
            <v>84</v>
          </cell>
          <cell r="U116">
            <v>95</v>
          </cell>
          <cell r="V116">
            <v>97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97</v>
          </cell>
          <cell r="AF116">
            <v>296969.38</v>
          </cell>
          <cell r="AG116">
            <v>0</v>
          </cell>
          <cell r="AH116">
            <v>0</v>
          </cell>
          <cell r="AI116">
            <v>0</v>
          </cell>
          <cell r="AJ116">
            <v>296969.38</v>
          </cell>
          <cell r="AK116">
            <v>14.294736842105305</v>
          </cell>
          <cell r="AL116">
            <v>6246.8000000000175</v>
          </cell>
          <cell r="AM116">
            <v>0</v>
          </cell>
          <cell r="AN116">
            <v>0</v>
          </cell>
          <cell r="AO116">
            <v>6246.8000000000175</v>
          </cell>
          <cell r="AP116">
            <v>57.178947368421028</v>
          </cell>
          <cell r="AQ116">
            <v>0</v>
          </cell>
          <cell r="AR116">
            <v>20.421052631578977</v>
          </cell>
          <cell r="AS116">
            <v>4867.562105263165</v>
          </cell>
          <cell r="AT116">
            <v>2.0421052631578975</v>
          </cell>
          <cell r="AU116">
            <v>594.92652631579028</v>
          </cell>
          <cell r="AV116">
            <v>0</v>
          </cell>
          <cell r="AW116">
            <v>0</v>
          </cell>
          <cell r="AX116">
            <v>15.315789473684186</v>
          </cell>
          <cell r="AY116">
            <v>6084.5036842105164</v>
          </cell>
          <cell r="AZ116">
            <v>1.0210526315789488</v>
          </cell>
          <cell r="BA116">
            <v>486.75621052631647</v>
          </cell>
          <cell r="BB116">
            <v>1.0210526315789488</v>
          </cell>
          <cell r="BC116">
            <v>811.25694736842217</v>
          </cell>
          <cell r="BD116">
            <v>12845.00547368421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12845.00547368421</v>
          </cell>
          <cell r="BU116">
            <v>19091.805473684228</v>
          </cell>
          <cell r="BV116">
            <v>0</v>
          </cell>
          <cell r="BW116">
            <v>19091.805473684228</v>
          </cell>
          <cell r="BX116">
            <v>33.53086419753086</v>
          </cell>
          <cell r="BY116">
            <v>16194.40148148148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16194.40148148148</v>
          </cell>
          <cell r="CM116">
            <v>2.3095238095238089</v>
          </cell>
          <cell r="CN116">
            <v>1306.9364285714282</v>
          </cell>
          <cell r="CO116">
            <v>0</v>
          </cell>
          <cell r="CP116">
            <v>0</v>
          </cell>
          <cell r="CQ116">
            <v>1306.9364285714282</v>
          </cell>
          <cell r="CR116">
            <v>333562.52338373719</v>
          </cell>
          <cell r="CS116">
            <v>0</v>
          </cell>
          <cell r="CT116">
            <v>333562.52338373719</v>
          </cell>
          <cell r="CU116">
            <v>145000</v>
          </cell>
          <cell r="CV116">
            <v>0</v>
          </cell>
          <cell r="CW116">
            <v>145000</v>
          </cell>
          <cell r="CX116">
            <v>1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921.12</v>
          </cell>
          <cell r="DH116">
            <v>997.92</v>
          </cell>
          <cell r="DI116">
            <v>76.799999999999955</v>
          </cell>
          <cell r="DJ116">
            <v>0</v>
          </cell>
          <cell r="DK116">
            <v>1074.72</v>
          </cell>
          <cell r="DL116">
            <v>1074.72</v>
          </cell>
          <cell r="DM116">
            <v>0</v>
          </cell>
          <cell r="DN116">
            <v>0</v>
          </cell>
          <cell r="DO116">
            <v>0</v>
          </cell>
          <cell r="DP116">
            <v>0</v>
          </cell>
          <cell r="DQ116">
            <v>0</v>
          </cell>
          <cell r="DR116">
            <v>0</v>
          </cell>
          <cell r="DS116">
            <v>0</v>
          </cell>
          <cell r="DT116">
            <v>0</v>
          </cell>
          <cell r="DU116">
            <v>146074.72</v>
          </cell>
          <cell r="DV116">
            <v>0</v>
          </cell>
          <cell r="DW116">
            <v>146074.72</v>
          </cell>
          <cell r="DX116">
            <v>479637.24338373716</v>
          </cell>
          <cell r="DY116">
            <v>0</v>
          </cell>
          <cell r="DZ116">
            <v>479637.24338373716</v>
          </cell>
          <cell r="EA116">
            <v>478562.52338373719</v>
          </cell>
          <cell r="EB116">
            <v>4933.634261688012</v>
          </cell>
          <cell r="EC116">
            <v>3750</v>
          </cell>
          <cell r="ED116">
            <v>0</v>
          </cell>
          <cell r="EE116">
            <v>363750</v>
          </cell>
          <cell r="EF116">
            <v>0</v>
          </cell>
          <cell r="EG116">
            <v>479637.24338373716</v>
          </cell>
          <cell r="EH116">
            <v>455668.38282258064</v>
          </cell>
          <cell r="EI116">
            <v>0</v>
          </cell>
          <cell r="EJ116">
            <v>479637.24338373716</v>
          </cell>
        </row>
        <row r="117">
          <cell r="A117">
            <v>3832</v>
          </cell>
          <cell r="B117">
            <v>8813832</v>
          </cell>
          <cell r="C117"/>
          <cell r="D117"/>
          <cell r="E117" t="str">
            <v>Flitch Green Primary</v>
          </cell>
          <cell r="F117" t="str">
            <v>P</v>
          </cell>
          <cell r="G117"/>
          <cell r="H117"/>
          <cell r="I117" t="str">
            <v>Y</v>
          </cell>
          <cell r="J117"/>
          <cell r="K117">
            <v>3832</v>
          </cell>
          <cell r="L117">
            <v>136441</v>
          </cell>
          <cell r="M117">
            <v>15</v>
          </cell>
          <cell r="N117"/>
          <cell r="O117">
            <v>7</v>
          </cell>
          <cell r="P117">
            <v>0</v>
          </cell>
          <cell r="Q117">
            <v>0</v>
          </cell>
          <cell r="R117">
            <v>0</v>
          </cell>
          <cell r="S117">
            <v>53.75</v>
          </cell>
          <cell r="T117">
            <v>226</v>
          </cell>
          <cell r="U117">
            <v>279.75</v>
          </cell>
          <cell r="V117">
            <v>279.75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279.75</v>
          </cell>
          <cell r="AF117">
            <v>856465.81499999994</v>
          </cell>
          <cell r="AG117">
            <v>0</v>
          </cell>
          <cell r="AH117">
            <v>0</v>
          </cell>
          <cell r="AI117">
            <v>0</v>
          </cell>
          <cell r="AJ117">
            <v>856465.81499999994</v>
          </cell>
          <cell r="AK117">
            <v>20.645756457564584</v>
          </cell>
          <cell r="AL117">
            <v>9022.1955719557227</v>
          </cell>
          <cell r="AM117">
            <v>0</v>
          </cell>
          <cell r="AN117">
            <v>0</v>
          </cell>
          <cell r="AO117">
            <v>9022.1955719557227</v>
          </cell>
          <cell r="AP117">
            <v>277.68542435424354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1.0322878228782277</v>
          </cell>
          <cell r="AW117">
            <v>355.41669741697382</v>
          </cell>
          <cell r="AX117">
            <v>0</v>
          </cell>
          <cell r="AY117">
            <v>0</v>
          </cell>
          <cell r="AZ117">
            <v>1.0322878228782277</v>
          </cell>
          <cell r="BA117">
            <v>492.11225092250874</v>
          </cell>
          <cell r="BB117">
            <v>0</v>
          </cell>
          <cell r="BC117">
            <v>0</v>
          </cell>
          <cell r="BD117">
            <v>847.52894833948255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847.52894833948255</v>
          </cell>
          <cell r="BU117">
            <v>9869.7245202952054</v>
          </cell>
          <cell r="BV117">
            <v>0</v>
          </cell>
          <cell r="BW117">
            <v>9869.7245202952054</v>
          </cell>
          <cell r="BX117">
            <v>68.996636771300331</v>
          </cell>
          <cell r="BY117">
            <v>33323.305661434926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33323.305661434926</v>
          </cell>
          <cell r="CM117">
            <v>1.2378318584070807</v>
          </cell>
          <cell r="CN117">
            <v>700.47667035398285</v>
          </cell>
          <cell r="CO117">
            <v>0</v>
          </cell>
          <cell r="CP117">
            <v>0</v>
          </cell>
          <cell r="CQ117">
            <v>700.47667035398285</v>
          </cell>
          <cell r="CR117">
            <v>900359.32185208413</v>
          </cell>
          <cell r="CS117">
            <v>0</v>
          </cell>
          <cell r="CT117">
            <v>900359.32185208413</v>
          </cell>
          <cell r="CU117">
            <v>145000</v>
          </cell>
          <cell r="CV117">
            <v>0</v>
          </cell>
          <cell r="CW117">
            <v>145000</v>
          </cell>
          <cell r="CX117">
            <v>1</v>
          </cell>
          <cell r="CY117">
            <v>0</v>
          </cell>
          <cell r="CZ117">
            <v>0</v>
          </cell>
          <cell r="DA117">
            <v>0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8134.5</v>
          </cell>
          <cell r="DH117">
            <v>8134.5</v>
          </cell>
          <cell r="DI117">
            <v>0</v>
          </cell>
          <cell r="DJ117">
            <v>0</v>
          </cell>
          <cell r="DK117">
            <v>8134.5</v>
          </cell>
          <cell r="DL117">
            <v>8134.5</v>
          </cell>
          <cell r="DM117">
            <v>0</v>
          </cell>
          <cell r="DN117">
            <v>0</v>
          </cell>
          <cell r="DO117">
            <v>0</v>
          </cell>
          <cell r="DP117">
            <v>0</v>
          </cell>
          <cell r="DQ117">
            <v>0</v>
          </cell>
          <cell r="DR117">
            <v>0</v>
          </cell>
          <cell r="DS117">
            <v>0</v>
          </cell>
          <cell r="DT117">
            <v>0</v>
          </cell>
          <cell r="DU117">
            <v>153134.5</v>
          </cell>
          <cell r="DV117">
            <v>0</v>
          </cell>
          <cell r="DW117">
            <v>153134.5</v>
          </cell>
          <cell r="DX117">
            <v>1053493.8218520842</v>
          </cell>
          <cell r="DY117">
            <v>0</v>
          </cell>
          <cell r="DZ117">
            <v>1053493.8218520842</v>
          </cell>
          <cell r="EA117">
            <v>1045359.3218520841</v>
          </cell>
          <cell r="EB117">
            <v>3736.7625446008369</v>
          </cell>
          <cell r="EC117">
            <v>3750</v>
          </cell>
          <cell r="ED117">
            <v>13.237455399163082</v>
          </cell>
          <cell r="EE117">
            <v>1049062.5</v>
          </cell>
          <cell r="EF117">
            <v>3703.1781479158672</v>
          </cell>
          <cell r="EG117">
            <v>1057197</v>
          </cell>
          <cell r="EH117">
            <v>1014642.2410917215</v>
          </cell>
          <cell r="EI117">
            <v>0</v>
          </cell>
          <cell r="EJ117">
            <v>1057197</v>
          </cell>
        </row>
        <row r="118">
          <cell r="A118">
            <v>3218</v>
          </cell>
          <cell r="B118">
            <v>8813218</v>
          </cell>
          <cell r="C118">
            <v>2290</v>
          </cell>
          <cell r="D118" t="str">
            <v>RB052290</v>
          </cell>
          <cell r="E118" t="str">
            <v>Ford End CE P</v>
          </cell>
          <cell r="F118" t="str">
            <v>P</v>
          </cell>
          <cell r="G118" t="str">
            <v>Y</v>
          </cell>
          <cell r="H118">
            <v>10026588</v>
          </cell>
          <cell r="I118" t="str">
            <v/>
          </cell>
          <cell r="J118"/>
          <cell r="K118">
            <v>3218</v>
          </cell>
          <cell r="L118">
            <v>115115</v>
          </cell>
          <cell r="M118"/>
          <cell r="N118"/>
          <cell r="O118">
            <v>7</v>
          </cell>
          <cell r="P118">
            <v>0</v>
          </cell>
          <cell r="Q118">
            <v>0</v>
          </cell>
          <cell r="R118">
            <v>0</v>
          </cell>
          <cell r="S118">
            <v>11</v>
          </cell>
          <cell r="T118">
            <v>63</v>
          </cell>
          <cell r="U118">
            <v>74</v>
          </cell>
          <cell r="V118">
            <v>74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74</v>
          </cell>
          <cell r="AF118">
            <v>226553.96</v>
          </cell>
          <cell r="AG118">
            <v>0</v>
          </cell>
          <cell r="AH118">
            <v>0</v>
          </cell>
          <cell r="AI118">
            <v>0</v>
          </cell>
          <cell r="AJ118">
            <v>226553.96</v>
          </cell>
          <cell r="AK118">
            <v>7.999999999999992</v>
          </cell>
          <cell r="AL118">
            <v>3495.9999999999959</v>
          </cell>
          <cell r="AM118">
            <v>0</v>
          </cell>
          <cell r="AN118">
            <v>0</v>
          </cell>
          <cell r="AO118">
            <v>3495.9999999999959</v>
          </cell>
          <cell r="AP118">
            <v>74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3495.9999999999959</v>
          </cell>
          <cell r="BV118">
            <v>0</v>
          </cell>
          <cell r="BW118">
            <v>3495.9999999999959</v>
          </cell>
          <cell r="BX118">
            <v>21.142857142857164</v>
          </cell>
          <cell r="BY118">
            <v>10211.365714285725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10211.365714285725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R118">
            <v>240261.32571428572</v>
          </cell>
          <cell r="CS118">
            <v>0</v>
          </cell>
          <cell r="CT118">
            <v>240261.32571428572</v>
          </cell>
          <cell r="CU118">
            <v>145000</v>
          </cell>
          <cell r="CV118">
            <v>0</v>
          </cell>
          <cell r="CW118">
            <v>145000</v>
          </cell>
          <cell r="CX118">
            <v>1</v>
          </cell>
          <cell r="CY118">
            <v>0</v>
          </cell>
          <cell r="CZ118">
            <v>0</v>
          </cell>
          <cell r="DA118">
            <v>0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5808</v>
          </cell>
          <cell r="DH118">
            <v>5808</v>
          </cell>
          <cell r="DI118">
            <v>0</v>
          </cell>
          <cell r="DJ118">
            <v>0</v>
          </cell>
          <cell r="DK118">
            <v>5808</v>
          </cell>
          <cell r="DL118">
            <v>5808</v>
          </cell>
          <cell r="DM118">
            <v>0</v>
          </cell>
          <cell r="DN118">
            <v>0</v>
          </cell>
          <cell r="DO118">
            <v>0</v>
          </cell>
          <cell r="DP118">
            <v>0</v>
          </cell>
          <cell r="DQ118">
            <v>0</v>
          </cell>
          <cell r="DR118">
            <v>0</v>
          </cell>
          <cell r="DS118">
            <v>0</v>
          </cell>
          <cell r="DT118">
            <v>0</v>
          </cell>
          <cell r="DU118">
            <v>150808</v>
          </cell>
          <cell r="DV118">
            <v>0</v>
          </cell>
          <cell r="DW118">
            <v>150808</v>
          </cell>
          <cell r="DX118">
            <v>391069.32571428572</v>
          </cell>
          <cell r="DY118">
            <v>0</v>
          </cell>
          <cell r="DZ118">
            <v>391069.32571428572</v>
          </cell>
          <cell r="EA118">
            <v>385261.32571428572</v>
          </cell>
          <cell r="EB118">
            <v>5206.234131274131</v>
          </cell>
          <cell r="EC118">
            <v>3750</v>
          </cell>
          <cell r="ED118">
            <v>0</v>
          </cell>
          <cell r="EE118">
            <v>277500</v>
          </cell>
          <cell r="EF118">
            <v>0</v>
          </cell>
          <cell r="EG118">
            <v>391069.32571428572</v>
          </cell>
          <cell r="EH118">
            <v>411299.51868421055</v>
          </cell>
          <cell r="EI118">
            <v>20230.192969924829</v>
          </cell>
          <cell r="EJ118">
            <v>411299.51868421055</v>
          </cell>
        </row>
        <row r="119">
          <cell r="A119">
            <v>3024</v>
          </cell>
          <cell r="B119">
            <v>8813024</v>
          </cell>
          <cell r="C119">
            <v>2298</v>
          </cell>
          <cell r="D119" t="str">
            <v>RB052298</v>
          </cell>
          <cell r="E119" t="str">
            <v>Fordham All Saints CE (V/C) P</v>
          </cell>
          <cell r="F119" t="str">
            <v>P</v>
          </cell>
          <cell r="G119" t="str">
            <v/>
          </cell>
          <cell r="H119" t="str">
            <v/>
          </cell>
          <cell r="I119" t="str">
            <v/>
          </cell>
          <cell r="J119"/>
          <cell r="K119">
            <v>3024</v>
          </cell>
          <cell r="L119">
            <v>115078</v>
          </cell>
          <cell r="M119"/>
          <cell r="N119"/>
          <cell r="O119">
            <v>7</v>
          </cell>
          <cell r="P119">
            <v>0</v>
          </cell>
          <cell r="Q119">
            <v>0</v>
          </cell>
          <cell r="R119">
            <v>1</v>
          </cell>
          <cell r="S119">
            <v>20</v>
          </cell>
          <cell r="T119">
            <v>116</v>
          </cell>
          <cell r="U119">
            <v>136</v>
          </cell>
          <cell r="V119">
            <v>137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137</v>
          </cell>
          <cell r="AF119">
            <v>419430.98</v>
          </cell>
          <cell r="AG119">
            <v>0</v>
          </cell>
          <cell r="AH119">
            <v>0</v>
          </cell>
          <cell r="AI119">
            <v>0</v>
          </cell>
          <cell r="AJ119">
            <v>419430.98</v>
          </cell>
          <cell r="AK119">
            <v>1.0073529411764708</v>
          </cell>
          <cell r="AL119">
            <v>440.21323529411768</v>
          </cell>
          <cell r="AM119">
            <v>0</v>
          </cell>
          <cell r="AN119">
            <v>0</v>
          </cell>
          <cell r="AO119">
            <v>440.21323529411768</v>
          </cell>
          <cell r="AP119">
            <v>133.97794117647055</v>
          </cell>
          <cell r="AQ119">
            <v>0</v>
          </cell>
          <cell r="AR119">
            <v>3.0220588235294166</v>
          </cell>
          <cell r="AS119">
            <v>720.33794117647176</v>
          </cell>
          <cell r="AT119">
            <v>0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720.33794117647176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720.33794117647176</v>
          </cell>
          <cell r="BU119">
            <v>1160.5511764705893</v>
          </cell>
          <cell r="BV119">
            <v>0</v>
          </cell>
          <cell r="BW119">
            <v>1160.5511764705893</v>
          </cell>
          <cell r="BX119">
            <v>35.159292035398238</v>
          </cell>
          <cell r="BY119">
            <v>16980.883274336287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16980.883274336287</v>
          </cell>
          <cell r="CM119">
            <v>1.1810344827586201</v>
          </cell>
          <cell r="CN119">
            <v>668.33560344827549</v>
          </cell>
          <cell r="CO119">
            <v>0</v>
          </cell>
          <cell r="CP119">
            <v>0</v>
          </cell>
          <cell r="CQ119">
            <v>668.33560344827549</v>
          </cell>
          <cell r="CR119">
            <v>438240.75005425513</v>
          </cell>
          <cell r="CS119">
            <v>0</v>
          </cell>
          <cell r="CT119">
            <v>438240.75005425513</v>
          </cell>
          <cell r="CU119">
            <v>145000</v>
          </cell>
          <cell r="CV119">
            <v>0</v>
          </cell>
          <cell r="CW119">
            <v>145000</v>
          </cell>
          <cell r="CX119">
            <v>1</v>
          </cell>
          <cell r="CY119">
            <v>0</v>
          </cell>
          <cell r="CZ119">
            <v>0</v>
          </cell>
          <cell r="DA119">
            <v>0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14280</v>
          </cell>
          <cell r="DH119">
            <v>15473.88</v>
          </cell>
          <cell r="DI119">
            <v>1193.8799999999992</v>
          </cell>
          <cell r="DJ119">
            <v>-9999.01</v>
          </cell>
          <cell r="DK119">
            <v>6668.75</v>
          </cell>
          <cell r="DL119">
            <v>6668.75</v>
          </cell>
          <cell r="DM119">
            <v>0</v>
          </cell>
          <cell r="DN119">
            <v>0</v>
          </cell>
          <cell r="DO119">
            <v>0</v>
          </cell>
          <cell r="DP119">
            <v>0</v>
          </cell>
          <cell r="DQ119">
            <v>0</v>
          </cell>
          <cell r="DR119">
            <v>0</v>
          </cell>
          <cell r="DS119">
            <v>0</v>
          </cell>
          <cell r="DT119">
            <v>0</v>
          </cell>
          <cell r="DU119">
            <v>151668.75</v>
          </cell>
          <cell r="DV119">
            <v>0</v>
          </cell>
          <cell r="DW119">
            <v>151668.75</v>
          </cell>
          <cell r="DX119">
            <v>589909.50005425513</v>
          </cell>
          <cell r="DY119">
            <v>0</v>
          </cell>
          <cell r="DZ119">
            <v>589909.50005425513</v>
          </cell>
          <cell r="EA119">
            <v>583240.75005425513</v>
          </cell>
          <cell r="EB119">
            <v>4257.2317522208405</v>
          </cell>
          <cell r="EC119">
            <v>3750</v>
          </cell>
          <cell r="ED119">
            <v>0</v>
          </cell>
          <cell r="EE119">
            <v>513750</v>
          </cell>
          <cell r="EF119">
            <v>0</v>
          </cell>
          <cell r="EG119">
            <v>589909.50005425513</v>
          </cell>
          <cell r="EH119">
            <v>565725.38121212111</v>
          </cell>
          <cell r="EI119">
            <v>0</v>
          </cell>
          <cell r="EJ119">
            <v>589909.50005425513</v>
          </cell>
        </row>
        <row r="120">
          <cell r="A120">
            <v>2033</v>
          </cell>
          <cell r="B120">
            <v>8812033</v>
          </cell>
          <cell r="C120"/>
          <cell r="D120"/>
          <cell r="E120" t="str">
            <v>Freshwaters Academy (was Broadfields P, Harlow)</v>
          </cell>
          <cell r="F120" t="str">
            <v>P</v>
          </cell>
          <cell r="G120"/>
          <cell r="H120"/>
          <cell r="I120" t="str">
            <v>Y</v>
          </cell>
          <cell r="J120"/>
          <cell r="K120">
            <v>2033</v>
          </cell>
          <cell r="L120">
            <v>139398</v>
          </cell>
          <cell r="M120"/>
          <cell r="N120"/>
          <cell r="O120">
            <v>7</v>
          </cell>
          <cell r="P120">
            <v>0</v>
          </cell>
          <cell r="Q120">
            <v>0</v>
          </cell>
          <cell r="R120">
            <v>2</v>
          </cell>
          <cell r="S120">
            <v>46</v>
          </cell>
          <cell r="T120">
            <v>348</v>
          </cell>
          <cell r="U120">
            <v>394</v>
          </cell>
          <cell r="V120">
            <v>396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396</v>
          </cell>
          <cell r="AF120">
            <v>1212369.8400000001</v>
          </cell>
          <cell r="AG120">
            <v>0</v>
          </cell>
          <cell r="AH120">
            <v>0</v>
          </cell>
          <cell r="AI120">
            <v>0</v>
          </cell>
          <cell r="AJ120">
            <v>1212369.8400000001</v>
          </cell>
          <cell r="AK120">
            <v>81.411167512690483</v>
          </cell>
          <cell r="AL120">
            <v>35576.680203045733</v>
          </cell>
          <cell r="AM120">
            <v>0</v>
          </cell>
          <cell r="AN120">
            <v>0</v>
          </cell>
          <cell r="AO120">
            <v>35576.680203045733</v>
          </cell>
          <cell r="AP120">
            <v>41.208121827411262</v>
          </cell>
          <cell r="AQ120">
            <v>0</v>
          </cell>
          <cell r="AR120">
            <v>154.78172588832504</v>
          </cell>
          <cell r="AS120">
            <v>36893.772182741159</v>
          </cell>
          <cell r="AT120">
            <v>98.497461928933973</v>
          </cell>
          <cell r="AU120">
            <v>28695.265583756332</v>
          </cell>
          <cell r="AV120">
            <v>75.380710659898654</v>
          </cell>
          <cell r="AW120">
            <v>25953.578680203107</v>
          </cell>
          <cell r="AX120">
            <v>8.0406091370558457</v>
          </cell>
          <cell r="AY120">
            <v>3194.2927918781756</v>
          </cell>
          <cell r="AZ120">
            <v>18.091370558375651</v>
          </cell>
          <cell r="BA120">
            <v>8624.5181725888415</v>
          </cell>
          <cell r="BB120">
            <v>0</v>
          </cell>
          <cell r="BC120">
            <v>0</v>
          </cell>
          <cell r="BD120">
            <v>103361.42741116762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103361.42741116762</v>
          </cell>
          <cell r="BU120">
            <v>138938.10761421337</v>
          </cell>
          <cell r="BV120">
            <v>0</v>
          </cell>
          <cell r="BW120">
            <v>138938.10761421337</v>
          </cell>
          <cell r="BX120">
            <v>144.33644859813074</v>
          </cell>
          <cell r="BY120">
            <v>69710.174579439205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69710.174579439205</v>
          </cell>
          <cell r="CM120">
            <v>22.758620689655174</v>
          </cell>
          <cell r="CN120">
            <v>12878.875862068966</v>
          </cell>
          <cell r="CO120">
            <v>0</v>
          </cell>
          <cell r="CP120">
            <v>0</v>
          </cell>
          <cell r="CQ120">
            <v>12878.875862068966</v>
          </cell>
          <cell r="CR120">
            <v>1433896.9980557216</v>
          </cell>
          <cell r="CS120">
            <v>0</v>
          </cell>
          <cell r="CT120">
            <v>1433896.9980557216</v>
          </cell>
          <cell r="CU120">
            <v>145000</v>
          </cell>
          <cell r="CV120">
            <v>0</v>
          </cell>
          <cell r="CW120">
            <v>145000</v>
          </cell>
          <cell r="CX120">
            <v>1.0156360164</v>
          </cell>
          <cell r="CY120">
            <v>24687.659355510044</v>
          </cell>
          <cell r="CZ120">
            <v>0</v>
          </cell>
          <cell r="DA120">
            <v>24687.659355510044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6113.2</v>
          </cell>
          <cell r="DH120">
            <v>6113.2</v>
          </cell>
          <cell r="DI120">
            <v>0</v>
          </cell>
          <cell r="DJ120">
            <v>0</v>
          </cell>
          <cell r="DK120">
            <v>6113.2</v>
          </cell>
          <cell r="DL120">
            <v>6113.1999999999989</v>
          </cell>
          <cell r="DM120">
            <v>0</v>
          </cell>
          <cell r="DN120">
            <v>0</v>
          </cell>
          <cell r="DO120">
            <v>0</v>
          </cell>
          <cell r="DP120">
            <v>0</v>
          </cell>
          <cell r="DQ120">
            <v>0</v>
          </cell>
          <cell r="DR120">
            <v>0</v>
          </cell>
          <cell r="DS120">
            <v>0</v>
          </cell>
          <cell r="DT120">
            <v>0</v>
          </cell>
          <cell r="DU120">
            <v>175800.85935551007</v>
          </cell>
          <cell r="DV120">
            <v>0</v>
          </cell>
          <cell r="DW120">
            <v>175800.85935551007</v>
          </cell>
          <cell r="DX120">
            <v>1609697.8574112316</v>
          </cell>
          <cell r="DY120">
            <v>0</v>
          </cell>
          <cell r="DZ120">
            <v>1609697.8574112316</v>
          </cell>
          <cell r="EA120">
            <v>1603584.6574112317</v>
          </cell>
          <cell r="EB120">
            <v>4049.4562055839183</v>
          </cell>
          <cell r="EC120">
            <v>3750</v>
          </cell>
          <cell r="ED120">
            <v>0</v>
          </cell>
          <cell r="EE120">
            <v>1485000</v>
          </cell>
          <cell r="EF120">
            <v>0</v>
          </cell>
          <cell r="EG120">
            <v>1609697.8574112316</v>
          </cell>
          <cell r="EH120">
            <v>1563134.1867410003</v>
          </cell>
          <cell r="EI120">
            <v>0</v>
          </cell>
          <cell r="EJ120">
            <v>1609697.8574112316</v>
          </cell>
        </row>
        <row r="121">
          <cell r="A121">
            <v>2075</v>
          </cell>
          <cell r="B121">
            <v>8812075</v>
          </cell>
          <cell r="C121">
            <v>1820</v>
          </cell>
          <cell r="D121" t="str">
            <v>RB051820</v>
          </cell>
          <cell r="E121" t="str">
            <v>Friars Grove P, Colchester</v>
          </cell>
          <cell r="F121" t="str">
            <v>P</v>
          </cell>
          <cell r="G121" t="str">
            <v>Y</v>
          </cell>
          <cell r="H121">
            <v>10010199</v>
          </cell>
          <cell r="I121" t="str">
            <v/>
          </cell>
          <cell r="J121"/>
          <cell r="K121">
            <v>2075</v>
          </cell>
          <cell r="L121">
            <v>114761</v>
          </cell>
          <cell r="M121"/>
          <cell r="N121"/>
          <cell r="O121">
            <v>7</v>
          </cell>
          <cell r="P121">
            <v>0</v>
          </cell>
          <cell r="Q121">
            <v>0</v>
          </cell>
          <cell r="R121">
            <v>0</v>
          </cell>
          <cell r="S121">
            <v>35</v>
          </cell>
          <cell r="T121">
            <v>362</v>
          </cell>
          <cell r="U121">
            <v>397</v>
          </cell>
          <cell r="V121">
            <v>397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397</v>
          </cell>
          <cell r="AF121">
            <v>1215431.3799999999</v>
          </cell>
          <cell r="AG121">
            <v>0</v>
          </cell>
          <cell r="AH121">
            <v>0</v>
          </cell>
          <cell r="AI121">
            <v>0</v>
          </cell>
          <cell r="AJ121">
            <v>1215431.3799999999</v>
          </cell>
          <cell r="AK121">
            <v>38.000000000000014</v>
          </cell>
          <cell r="AL121">
            <v>16606.000000000004</v>
          </cell>
          <cell r="AM121">
            <v>0</v>
          </cell>
          <cell r="AN121">
            <v>0</v>
          </cell>
          <cell r="AO121">
            <v>16606.000000000004</v>
          </cell>
          <cell r="AP121">
            <v>234.00000000000009</v>
          </cell>
          <cell r="AQ121">
            <v>0</v>
          </cell>
          <cell r="AR121">
            <v>32.999999999999993</v>
          </cell>
          <cell r="AS121">
            <v>7865.8799999999992</v>
          </cell>
          <cell r="AT121">
            <v>51.000000000000007</v>
          </cell>
          <cell r="AU121">
            <v>14857.830000000002</v>
          </cell>
          <cell r="AV121">
            <v>23.999999999999986</v>
          </cell>
          <cell r="AW121">
            <v>8263.1999999999953</v>
          </cell>
          <cell r="AX121">
            <v>16.000000000000004</v>
          </cell>
          <cell r="AY121">
            <v>6356.3200000000015</v>
          </cell>
          <cell r="AZ121">
            <v>29.000000000000004</v>
          </cell>
          <cell r="BA121">
            <v>13824.880000000003</v>
          </cell>
          <cell r="BB121">
            <v>9.9999999999999982</v>
          </cell>
          <cell r="BC121">
            <v>7945.2999999999984</v>
          </cell>
          <cell r="BD121">
            <v>59113.409999999996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59113.409999999996</v>
          </cell>
          <cell r="BU121">
            <v>75719.41</v>
          </cell>
          <cell r="BV121">
            <v>0</v>
          </cell>
          <cell r="BW121">
            <v>75719.41</v>
          </cell>
          <cell r="BX121">
            <v>122.32492997198885</v>
          </cell>
          <cell r="BY121">
            <v>59079.271428571461</v>
          </cell>
          <cell r="BZ121">
            <v>0</v>
          </cell>
          <cell r="CA121">
            <v>0</v>
          </cell>
          <cell r="CB121">
            <v>0</v>
          </cell>
          <cell r="CC121">
            <v>0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59079.271428571461</v>
          </cell>
          <cell r="CM121">
            <v>7.6767955801104835</v>
          </cell>
          <cell r="CN121">
            <v>4344.2218508287215</v>
          </cell>
          <cell r="CO121">
            <v>0</v>
          </cell>
          <cell r="CP121">
            <v>0</v>
          </cell>
          <cell r="CQ121">
            <v>4344.2218508287215</v>
          </cell>
          <cell r="CR121">
            <v>1354574.2832794001</v>
          </cell>
          <cell r="CS121">
            <v>0</v>
          </cell>
          <cell r="CT121">
            <v>1354574.2832794001</v>
          </cell>
          <cell r="CU121">
            <v>145000</v>
          </cell>
          <cell r="CV121">
            <v>0</v>
          </cell>
          <cell r="CW121">
            <v>145000</v>
          </cell>
          <cell r="CX121">
            <v>1</v>
          </cell>
          <cell r="CY121">
            <v>0</v>
          </cell>
          <cell r="CZ121">
            <v>0</v>
          </cell>
          <cell r="DA121">
            <v>0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32538</v>
          </cell>
          <cell r="DH121">
            <v>33264</v>
          </cell>
          <cell r="DI121">
            <v>726</v>
          </cell>
          <cell r="DJ121">
            <v>0</v>
          </cell>
          <cell r="DK121">
            <v>33990</v>
          </cell>
          <cell r="DL121">
            <v>33990</v>
          </cell>
          <cell r="DM121">
            <v>0</v>
          </cell>
          <cell r="DN121">
            <v>0</v>
          </cell>
          <cell r="DO121">
            <v>0</v>
          </cell>
          <cell r="DP121">
            <v>0</v>
          </cell>
          <cell r="DQ121">
            <v>0</v>
          </cell>
          <cell r="DR121">
            <v>0</v>
          </cell>
          <cell r="DS121">
            <v>0</v>
          </cell>
          <cell r="DT121">
            <v>0</v>
          </cell>
          <cell r="DU121">
            <v>178990</v>
          </cell>
          <cell r="DV121">
            <v>0</v>
          </cell>
          <cell r="DW121">
            <v>178990</v>
          </cell>
          <cell r="DX121">
            <v>1533564.2832794001</v>
          </cell>
          <cell r="DY121">
            <v>0</v>
          </cell>
          <cell r="DZ121">
            <v>1533564.2832794001</v>
          </cell>
          <cell r="EA121">
            <v>1499574.2832794001</v>
          </cell>
          <cell r="EB121">
            <v>3777.2651971773303</v>
          </cell>
          <cell r="EC121">
            <v>3750</v>
          </cell>
          <cell r="ED121">
            <v>0</v>
          </cell>
          <cell r="EE121">
            <v>1488750</v>
          </cell>
          <cell r="EF121">
            <v>0</v>
          </cell>
          <cell r="EG121">
            <v>1533564.2832794001</v>
          </cell>
          <cell r="EH121">
            <v>1459417.2086947367</v>
          </cell>
          <cell r="EI121">
            <v>0</v>
          </cell>
          <cell r="EJ121">
            <v>1533564.2832794001</v>
          </cell>
        </row>
        <row r="122">
          <cell r="A122">
            <v>2028</v>
          </cell>
          <cell r="B122">
            <v>8812028</v>
          </cell>
          <cell r="C122">
            <v>2322</v>
          </cell>
          <cell r="D122" t="str">
            <v>RB052322</v>
          </cell>
          <cell r="E122" t="str">
            <v>Frinton-On-Sea P</v>
          </cell>
          <cell r="F122" t="str">
            <v>P</v>
          </cell>
          <cell r="G122" t="str">
            <v>Y</v>
          </cell>
          <cell r="H122">
            <v>10032403</v>
          </cell>
          <cell r="I122" t="str">
            <v/>
          </cell>
          <cell r="J122"/>
          <cell r="K122">
            <v>2028</v>
          </cell>
          <cell r="L122">
            <v>114723</v>
          </cell>
          <cell r="M122"/>
          <cell r="N122"/>
          <cell r="O122">
            <v>7</v>
          </cell>
          <cell r="P122">
            <v>0</v>
          </cell>
          <cell r="Q122">
            <v>0</v>
          </cell>
          <cell r="R122">
            <v>1</v>
          </cell>
          <cell r="S122">
            <v>30</v>
          </cell>
          <cell r="T122">
            <v>176</v>
          </cell>
          <cell r="U122">
            <v>206</v>
          </cell>
          <cell r="V122">
            <v>207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207</v>
          </cell>
          <cell r="AF122">
            <v>633738.78</v>
          </cell>
          <cell r="AG122">
            <v>0</v>
          </cell>
          <cell r="AH122">
            <v>0</v>
          </cell>
          <cell r="AI122">
            <v>0</v>
          </cell>
          <cell r="AJ122">
            <v>633738.78</v>
          </cell>
          <cell r="AK122">
            <v>19.092233009708746</v>
          </cell>
          <cell r="AL122">
            <v>8343.3058252427218</v>
          </cell>
          <cell r="AM122">
            <v>0</v>
          </cell>
          <cell r="AN122">
            <v>0</v>
          </cell>
          <cell r="AO122">
            <v>8343.3058252427218</v>
          </cell>
          <cell r="AP122">
            <v>131.635922330097</v>
          </cell>
          <cell r="AQ122">
            <v>0</v>
          </cell>
          <cell r="AR122">
            <v>35.169902912621318</v>
          </cell>
          <cell r="AS122">
            <v>8383.0980582524171</v>
          </cell>
          <cell r="AT122">
            <v>23.111650485436851</v>
          </cell>
          <cell r="AU122">
            <v>6733.1171359223172</v>
          </cell>
          <cell r="AV122">
            <v>7.0339805825242632</v>
          </cell>
          <cell r="AW122">
            <v>2421.7995145631039</v>
          </cell>
          <cell r="AX122">
            <v>0</v>
          </cell>
          <cell r="AY122">
            <v>0</v>
          </cell>
          <cell r="AZ122">
            <v>10.048543689320379</v>
          </cell>
          <cell r="BA122">
            <v>4790.3417475728111</v>
          </cell>
          <cell r="BB122">
            <v>0</v>
          </cell>
          <cell r="BC122">
            <v>0</v>
          </cell>
          <cell r="BD122">
            <v>22328.356456310648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22328.356456310648</v>
          </cell>
          <cell r="BU122">
            <v>30671.66228155337</v>
          </cell>
          <cell r="BV122">
            <v>0</v>
          </cell>
          <cell r="BW122">
            <v>30671.66228155337</v>
          </cell>
          <cell r="BX122">
            <v>51.75</v>
          </cell>
          <cell r="BY122">
            <v>24993.697500000002</v>
          </cell>
          <cell r="BZ122">
            <v>0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24993.697500000002</v>
          </cell>
          <cell r="CM122">
            <v>1.1761363636363633</v>
          </cell>
          <cell r="CN122">
            <v>665.56380681818166</v>
          </cell>
          <cell r="CO122">
            <v>0</v>
          </cell>
          <cell r="CP122">
            <v>0</v>
          </cell>
          <cell r="CQ122">
            <v>665.56380681818166</v>
          </cell>
          <cell r="CR122">
            <v>690069.70358837163</v>
          </cell>
          <cell r="CS122">
            <v>0</v>
          </cell>
          <cell r="CT122">
            <v>690069.70358837163</v>
          </cell>
          <cell r="CU122">
            <v>145000</v>
          </cell>
          <cell r="CV122">
            <v>0</v>
          </cell>
          <cell r="CW122">
            <v>145000</v>
          </cell>
          <cell r="CX122">
            <v>1</v>
          </cell>
          <cell r="CY122">
            <v>0</v>
          </cell>
          <cell r="CZ122">
            <v>0</v>
          </cell>
          <cell r="DA122">
            <v>0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29333.5</v>
          </cell>
          <cell r="DH122">
            <v>29988</v>
          </cell>
          <cell r="DI122">
            <v>654.5</v>
          </cell>
          <cell r="DJ122">
            <v>0</v>
          </cell>
          <cell r="DK122">
            <v>30642.5</v>
          </cell>
          <cell r="DL122">
            <v>30642.5</v>
          </cell>
          <cell r="DM122">
            <v>0</v>
          </cell>
          <cell r="DN122">
            <v>242720</v>
          </cell>
          <cell r="DO122">
            <v>0</v>
          </cell>
          <cell r="DP122">
            <v>242720</v>
          </cell>
          <cell r="DQ122">
            <v>0</v>
          </cell>
          <cell r="DR122">
            <v>0</v>
          </cell>
          <cell r="DS122">
            <v>0</v>
          </cell>
          <cell r="DT122">
            <v>0</v>
          </cell>
          <cell r="DU122">
            <v>418362.5</v>
          </cell>
          <cell r="DV122">
            <v>0</v>
          </cell>
          <cell r="DW122">
            <v>418362.5</v>
          </cell>
          <cell r="DX122">
            <v>1108432.2035883716</v>
          </cell>
          <cell r="DY122">
            <v>0</v>
          </cell>
          <cell r="DZ122">
            <v>1108432.2035883716</v>
          </cell>
          <cell r="EA122">
            <v>835069.70358837163</v>
          </cell>
          <cell r="EB122">
            <v>4034.1531574317469</v>
          </cell>
          <cell r="EC122">
            <v>3750</v>
          </cell>
          <cell r="ED122">
            <v>0</v>
          </cell>
          <cell r="EE122">
            <v>776250</v>
          </cell>
          <cell r="EF122">
            <v>0</v>
          </cell>
          <cell r="EG122">
            <v>1108432.2035883716</v>
          </cell>
          <cell r="EH122">
            <v>1073146.6538773584</v>
          </cell>
          <cell r="EI122">
            <v>0</v>
          </cell>
          <cell r="EJ122">
            <v>1108432.2035883716</v>
          </cell>
        </row>
        <row r="123">
          <cell r="A123">
            <v>2549</v>
          </cell>
          <cell r="B123">
            <v>8812549</v>
          </cell>
          <cell r="C123">
            <v>2370</v>
          </cell>
          <cell r="D123" t="str">
            <v>RB052370</v>
          </cell>
          <cell r="E123" t="str">
            <v>Galleywood I</v>
          </cell>
          <cell r="F123" t="str">
            <v>P</v>
          </cell>
          <cell r="G123" t="str">
            <v>Y</v>
          </cell>
          <cell r="H123">
            <v>10009721</v>
          </cell>
          <cell r="I123" t="str">
            <v/>
          </cell>
          <cell r="J123"/>
          <cell r="K123">
            <v>2549</v>
          </cell>
          <cell r="L123">
            <v>114887</v>
          </cell>
          <cell r="M123"/>
          <cell r="N123"/>
          <cell r="O123">
            <v>3</v>
          </cell>
          <cell r="P123">
            <v>0</v>
          </cell>
          <cell r="Q123">
            <v>0</v>
          </cell>
          <cell r="R123">
            <v>1</v>
          </cell>
          <cell r="S123">
            <v>59</v>
          </cell>
          <cell r="T123">
            <v>113</v>
          </cell>
          <cell r="U123">
            <v>172</v>
          </cell>
          <cell r="V123">
            <v>173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173</v>
          </cell>
          <cell r="AF123">
            <v>529646.42000000004</v>
          </cell>
          <cell r="AG123">
            <v>0</v>
          </cell>
          <cell r="AH123">
            <v>0</v>
          </cell>
          <cell r="AI123">
            <v>0</v>
          </cell>
          <cell r="AJ123">
            <v>529646.42000000004</v>
          </cell>
          <cell r="AK123">
            <v>32.186046511627914</v>
          </cell>
          <cell r="AL123">
            <v>14065.302325581397</v>
          </cell>
          <cell r="AM123">
            <v>0</v>
          </cell>
          <cell r="AN123">
            <v>0</v>
          </cell>
          <cell r="AO123">
            <v>14065.302325581397</v>
          </cell>
          <cell r="AP123">
            <v>123.7151162790697</v>
          </cell>
          <cell r="AQ123">
            <v>0</v>
          </cell>
          <cell r="AR123">
            <v>9.0523255813953423</v>
          </cell>
          <cell r="AS123">
            <v>2157.712325581394</v>
          </cell>
          <cell r="AT123">
            <v>36.209302325581334</v>
          </cell>
          <cell r="AU123">
            <v>10548.85604651161</v>
          </cell>
          <cell r="AV123">
            <v>3.0174418604651199</v>
          </cell>
          <cell r="AW123">
            <v>1038.9052325581408</v>
          </cell>
          <cell r="AX123">
            <v>0</v>
          </cell>
          <cell r="AY123">
            <v>0</v>
          </cell>
          <cell r="AZ123">
            <v>1.0058139534883717</v>
          </cell>
          <cell r="BA123">
            <v>479.49162790697659</v>
          </cell>
          <cell r="BB123">
            <v>0</v>
          </cell>
          <cell r="BC123">
            <v>0</v>
          </cell>
          <cell r="BD123">
            <v>14224.965232558121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14224.965232558121</v>
          </cell>
          <cell r="BU123">
            <v>28290.267558139516</v>
          </cell>
          <cell r="BV123">
            <v>0</v>
          </cell>
          <cell r="BW123">
            <v>28290.267558139516</v>
          </cell>
          <cell r="BX123">
            <v>30.155963302752362</v>
          </cell>
          <cell r="BY123">
            <v>14564.425596330309</v>
          </cell>
          <cell r="BZ123">
            <v>0</v>
          </cell>
          <cell r="CA123">
            <v>0</v>
          </cell>
          <cell r="CB123">
            <v>0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14564.425596330309</v>
          </cell>
          <cell r="CM123">
            <v>7.654867256637174</v>
          </cell>
          <cell r="CN123">
            <v>4331.8128318584104</v>
          </cell>
          <cell r="CO123">
            <v>0</v>
          </cell>
          <cell r="CP123">
            <v>0</v>
          </cell>
          <cell r="CQ123">
            <v>4331.8128318584104</v>
          </cell>
          <cell r="CR123">
            <v>576832.92598632828</v>
          </cell>
          <cell r="CS123">
            <v>0</v>
          </cell>
          <cell r="CT123">
            <v>576832.92598632828</v>
          </cell>
          <cell r="CU123">
            <v>145000</v>
          </cell>
          <cell r="CV123">
            <v>0</v>
          </cell>
          <cell r="CW123">
            <v>145000</v>
          </cell>
          <cell r="CX123">
            <v>1</v>
          </cell>
          <cell r="CY123">
            <v>0</v>
          </cell>
          <cell r="CZ123">
            <v>0</v>
          </cell>
          <cell r="DA123">
            <v>0</v>
          </cell>
          <cell r="DB123">
            <v>0</v>
          </cell>
          <cell r="DC123">
            <v>0</v>
          </cell>
          <cell r="DD123">
            <v>0</v>
          </cell>
          <cell r="DE123">
            <v>0</v>
          </cell>
          <cell r="DF123">
            <v>0</v>
          </cell>
          <cell r="DG123">
            <v>14955.58</v>
          </cell>
          <cell r="DH123">
            <v>16758.73</v>
          </cell>
          <cell r="DI123">
            <v>1803.1499999999996</v>
          </cell>
          <cell r="DJ123">
            <v>0</v>
          </cell>
          <cell r="DK123">
            <v>18561.88</v>
          </cell>
          <cell r="DL123">
            <v>18561.88</v>
          </cell>
          <cell r="DM123">
            <v>0</v>
          </cell>
          <cell r="DN123">
            <v>0</v>
          </cell>
          <cell r="DO123">
            <v>0</v>
          </cell>
          <cell r="DP123">
            <v>0</v>
          </cell>
          <cell r="DQ123">
            <v>0</v>
          </cell>
          <cell r="DR123">
            <v>0</v>
          </cell>
          <cell r="DS123">
            <v>0</v>
          </cell>
          <cell r="DT123">
            <v>0</v>
          </cell>
          <cell r="DU123">
            <v>163561.88</v>
          </cell>
          <cell r="DV123">
            <v>0</v>
          </cell>
          <cell r="DW123">
            <v>163561.88</v>
          </cell>
          <cell r="DX123">
            <v>740394.80598632828</v>
          </cell>
          <cell r="DY123">
            <v>0</v>
          </cell>
          <cell r="DZ123">
            <v>740394.80598632828</v>
          </cell>
          <cell r="EA123">
            <v>721832.92598632828</v>
          </cell>
          <cell r="EB123">
            <v>4172.4446588805104</v>
          </cell>
          <cell r="EC123">
            <v>3750</v>
          </cell>
          <cell r="ED123">
            <v>0</v>
          </cell>
          <cell r="EE123">
            <v>648750</v>
          </cell>
          <cell r="EF123">
            <v>0</v>
          </cell>
          <cell r="EG123">
            <v>740394.80598632828</v>
          </cell>
          <cell r="EH123">
            <v>718979.13262658962</v>
          </cell>
          <cell r="EI123">
            <v>0</v>
          </cell>
          <cell r="EJ123">
            <v>740394.80598632828</v>
          </cell>
        </row>
        <row r="124">
          <cell r="A124">
            <v>2611</v>
          </cell>
          <cell r="B124">
            <v>8812611</v>
          </cell>
          <cell r="C124">
            <v>1114</v>
          </cell>
          <cell r="D124" t="str">
            <v>RB051114</v>
          </cell>
          <cell r="E124" t="str">
            <v>Ghyllgrove Cmty P, Basildon</v>
          </cell>
          <cell r="F124" t="str">
            <v>P</v>
          </cell>
          <cell r="G124" t="str">
            <v>Y</v>
          </cell>
          <cell r="H124">
            <v>10009984</v>
          </cell>
          <cell r="I124" t="str">
            <v/>
          </cell>
          <cell r="J124"/>
          <cell r="K124">
            <v>2611</v>
          </cell>
          <cell r="L124">
            <v>114914</v>
          </cell>
          <cell r="M124">
            <v>25</v>
          </cell>
          <cell r="N124"/>
          <cell r="O124">
            <v>7</v>
          </cell>
          <cell r="P124">
            <v>0</v>
          </cell>
          <cell r="Q124">
            <v>0</v>
          </cell>
          <cell r="R124">
            <v>2</v>
          </cell>
          <cell r="S124">
            <v>101.58333333333333</v>
          </cell>
          <cell r="T124">
            <v>408</v>
          </cell>
          <cell r="U124">
            <v>509.58333333333331</v>
          </cell>
          <cell r="V124">
            <v>511.58333333333331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511.58333333333331</v>
          </cell>
          <cell r="AF124">
            <v>1566232.8383333331</v>
          </cell>
          <cell r="AG124">
            <v>0</v>
          </cell>
          <cell r="AH124">
            <v>0</v>
          </cell>
          <cell r="AI124">
            <v>0</v>
          </cell>
          <cell r="AJ124">
            <v>1566232.8383333331</v>
          </cell>
          <cell r="AK124">
            <v>115.75218855218841</v>
          </cell>
          <cell r="AL124">
            <v>50583.706397306334</v>
          </cell>
          <cell r="AM124">
            <v>0</v>
          </cell>
          <cell r="AN124">
            <v>0</v>
          </cell>
          <cell r="AO124">
            <v>50583.706397306334</v>
          </cell>
          <cell r="AP124">
            <v>83.8830971659917</v>
          </cell>
          <cell r="AQ124">
            <v>0</v>
          </cell>
          <cell r="AR124">
            <v>25.889844804318479</v>
          </cell>
          <cell r="AS124">
            <v>6171.1034075573525</v>
          </cell>
          <cell r="AT124">
            <v>34.174595141700415</v>
          </cell>
          <cell r="AU124">
            <v>9956.0848026315816</v>
          </cell>
          <cell r="AV124">
            <v>169.83738191632918</v>
          </cell>
          <cell r="AW124">
            <v>58475.01059379214</v>
          </cell>
          <cell r="AX124">
            <v>45.566126855600551</v>
          </cell>
          <cell r="AY124">
            <v>18102.055215924429</v>
          </cell>
          <cell r="AZ124">
            <v>130.48481781376503</v>
          </cell>
          <cell r="BA124">
            <v>62204.722348178067</v>
          </cell>
          <cell r="BB124">
            <v>21.747469635627539</v>
          </cell>
          <cell r="BC124">
            <v>17279.017049595146</v>
          </cell>
          <cell r="BD124">
            <v>172187.99341767869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172187.99341767869</v>
          </cell>
          <cell r="BU124">
            <v>222771.69981498504</v>
          </cell>
          <cell r="BV124">
            <v>0</v>
          </cell>
          <cell r="BW124">
            <v>222771.69981498504</v>
          </cell>
          <cell r="BX124">
            <v>167.04761904761907</v>
          </cell>
          <cell r="BY124">
            <v>80678.988571428577</v>
          </cell>
          <cell r="BZ124">
            <v>0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0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80678.988571428577</v>
          </cell>
          <cell r="CM124">
            <v>31.579218106995885</v>
          </cell>
          <cell r="CN124">
            <v>17870.363734567902</v>
          </cell>
          <cell r="CO124">
            <v>0</v>
          </cell>
          <cell r="CP124">
            <v>0</v>
          </cell>
          <cell r="CQ124">
            <v>17870.363734567902</v>
          </cell>
          <cell r="CR124">
            <v>1887553.8904543146</v>
          </cell>
          <cell r="CS124">
            <v>0</v>
          </cell>
          <cell r="CT124">
            <v>1887553.8904543146</v>
          </cell>
          <cell r="CU124">
            <v>145000</v>
          </cell>
          <cell r="CV124">
            <v>0</v>
          </cell>
          <cell r="CW124">
            <v>145000</v>
          </cell>
          <cell r="CX124">
            <v>1.0156360164</v>
          </cell>
          <cell r="CY124">
            <v>31781.045965027482</v>
          </cell>
          <cell r="CZ124">
            <v>0</v>
          </cell>
          <cell r="DA124">
            <v>31781.045965027482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29435.67</v>
          </cell>
          <cell r="DH124">
            <v>48478.720000000001</v>
          </cell>
          <cell r="DI124">
            <v>19043.050000000003</v>
          </cell>
          <cell r="DJ124">
            <v>14820.730000000003</v>
          </cell>
          <cell r="DK124">
            <v>82342.5</v>
          </cell>
          <cell r="DL124">
            <v>82342.5</v>
          </cell>
          <cell r="DM124">
            <v>0</v>
          </cell>
          <cell r="DN124">
            <v>0</v>
          </cell>
          <cell r="DO124">
            <v>0</v>
          </cell>
          <cell r="DP124">
            <v>0</v>
          </cell>
          <cell r="DQ124">
            <v>0</v>
          </cell>
          <cell r="DR124">
            <v>0</v>
          </cell>
          <cell r="DS124">
            <v>0</v>
          </cell>
          <cell r="DT124">
            <v>0</v>
          </cell>
          <cell r="DU124">
            <v>259123.54596502747</v>
          </cell>
          <cell r="DV124">
            <v>0</v>
          </cell>
          <cell r="DW124">
            <v>259123.54596502747</v>
          </cell>
          <cell r="DX124">
            <v>2146677.4364193422</v>
          </cell>
          <cell r="DY124">
            <v>0</v>
          </cell>
          <cell r="DZ124">
            <v>2146677.4364193422</v>
          </cell>
          <cell r="EA124">
            <v>2064334.9364193422</v>
          </cell>
          <cell r="EB124">
            <v>4035.1880171089929</v>
          </cell>
          <cell r="EC124">
            <v>3750</v>
          </cell>
          <cell r="ED124">
            <v>0</v>
          </cell>
          <cell r="EE124">
            <v>1918437.5</v>
          </cell>
          <cell r="EF124">
            <v>0</v>
          </cell>
          <cell r="EG124">
            <v>2146677.4364193422</v>
          </cell>
          <cell r="EH124">
            <v>2094995.521072899</v>
          </cell>
          <cell r="EI124">
            <v>0</v>
          </cell>
          <cell r="EJ124">
            <v>2146677.4364193422</v>
          </cell>
        </row>
        <row r="125">
          <cell r="A125">
            <v>2167</v>
          </cell>
          <cell r="B125">
            <v>8812167</v>
          </cell>
          <cell r="C125"/>
          <cell r="D125"/>
          <cell r="E125" t="str">
            <v>Glebe P &amp; UHI, Rayleigh</v>
          </cell>
          <cell r="F125" t="str">
            <v>P</v>
          </cell>
          <cell r="G125"/>
          <cell r="H125"/>
          <cell r="I125" t="str">
            <v>Y</v>
          </cell>
          <cell r="J125"/>
          <cell r="K125">
            <v>2167</v>
          </cell>
          <cell r="L125">
            <v>145110</v>
          </cell>
          <cell r="M125"/>
          <cell r="N125"/>
          <cell r="O125">
            <v>7</v>
          </cell>
          <cell r="P125">
            <v>0</v>
          </cell>
          <cell r="Q125">
            <v>0</v>
          </cell>
          <cell r="R125">
            <v>0</v>
          </cell>
          <cell r="S125">
            <v>49</v>
          </cell>
          <cell r="T125">
            <v>352</v>
          </cell>
          <cell r="U125">
            <v>401</v>
          </cell>
          <cell r="V125">
            <v>401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401</v>
          </cell>
          <cell r="AF125">
            <v>1227677.54</v>
          </cell>
          <cell r="AG125">
            <v>0</v>
          </cell>
          <cell r="AH125">
            <v>0</v>
          </cell>
          <cell r="AI125">
            <v>0</v>
          </cell>
          <cell r="AJ125">
            <v>1227677.54</v>
          </cell>
          <cell r="AK125">
            <v>53.999999999999886</v>
          </cell>
          <cell r="AL125">
            <v>23597.999999999949</v>
          </cell>
          <cell r="AM125">
            <v>0</v>
          </cell>
          <cell r="AN125">
            <v>0</v>
          </cell>
          <cell r="AO125">
            <v>23597.999999999949</v>
          </cell>
          <cell r="AP125">
            <v>311.55388471177935</v>
          </cell>
          <cell r="AQ125">
            <v>0</v>
          </cell>
          <cell r="AR125">
            <v>80.401002506265641</v>
          </cell>
          <cell r="AS125">
            <v>19164.382957393478</v>
          </cell>
          <cell r="AT125">
            <v>2.0100250626566409</v>
          </cell>
          <cell r="AU125">
            <v>585.58060150375923</v>
          </cell>
          <cell r="AV125">
            <v>3.0150375939849612</v>
          </cell>
          <cell r="AW125">
            <v>1038.0774436090221</v>
          </cell>
          <cell r="AX125">
            <v>1.0050125313283205</v>
          </cell>
          <cell r="AY125">
            <v>399.26132832080185</v>
          </cell>
          <cell r="AZ125">
            <v>2.0100250626566409</v>
          </cell>
          <cell r="BA125">
            <v>958.21914786967398</v>
          </cell>
          <cell r="BB125">
            <v>1.0050125313283205</v>
          </cell>
          <cell r="BC125">
            <v>798.51260651629048</v>
          </cell>
          <cell r="BD125">
            <v>22944.034085213025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22944.034085213025</v>
          </cell>
          <cell r="BU125">
            <v>46542.034085212974</v>
          </cell>
          <cell r="BV125">
            <v>0</v>
          </cell>
          <cell r="BW125">
            <v>46542.034085212974</v>
          </cell>
          <cell r="BX125">
            <v>124.36811594202904</v>
          </cell>
          <cell r="BY125">
            <v>60066.068956521769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60066.068956521769</v>
          </cell>
          <cell r="CM125">
            <v>1.1392045454545452</v>
          </cell>
          <cell r="CN125">
            <v>644.66446022727257</v>
          </cell>
          <cell r="CO125">
            <v>0</v>
          </cell>
          <cell r="CP125">
            <v>0</v>
          </cell>
          <cell r="CQ125">
            <v>644.66446022727257</v>
          </cell>
          <cell r="CR125">
            <v>1334930.3075019622</v>
          </cell>
          <cell r="CS125">
            <v>0</v>
          </cell>
          <cell r="CT125">
            <v>1334930.3075019622</v>
          </cell>
          <cell r="CU125">
            <v>145000</v>
          </cell>
          <cell r="CV125">
            <v>0</v>
          </cell>
          <cell r="CW125">
            <v>145000</v>
          </cell>
          <cell r="CX125">
            <v>1</v>
          </cell>
          <cell r="CY125">
            <v>0</v>
          </cell>
          <cell r="CZ125">
            <v>0</v>
          </cell>
          <cell r="DA125">
            <v>0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7296.4</v>
          </cell>
          <cell r="DH125">
            <v>7296.4</v>
          </cell>
          <cell r="DI125">
            <v>0</v>
          </cell>
          <cell r="DJ125">
            <v>0</v>
          </cell>
          <cell r="DK125">
            <v>7296.4</v>
          </cell>
          <cell r="DL125">
            <v>7296.4</v>
          </cell>
          <cell r="DM125">
            <v>0</v>
          </cell>
          <cell r="DN125">
            <v>0</v>
          </cell>
          <cell r="DO125">
            <v>0</v>
          </cell>
          <cell r="DP125">
            <v>0</v>
          </cell>
          <cell r="DQ125">
            <v>0</v>
          </cell>
          <cell r="DR125">
            <v>0</v>
          </cell>
          <cell r="DS125">
            <v>0</v>
          </cell>
          <cell r="DT125">
            <v>0</v>
          </cell>
          <cell r="DU125">
            <v>152296.4</v>
          </cell>
          <cell r="DV125">
            <v>0</v>
          </cell>
          <cell r="DW125">
            <v>152296.4</v>
          </cell>
          <cell r="DX125">
            <v>1487226.7075019621</v>
          </cell>
          <cell r="DY125">
            <v>0</v>
          </cell>
          <cell r="DZ125">
            <v>1487226.7075019621</v>
          </cell>
          <cell r="EA125">
            <v>1479930.3075019622</v>
          </cell>
          <cell r="EB125">
            <v>3690.5992705784593</v>
          </cell>
          <cell r="EC125">
            <v>3750</v>
          </cell>
          <cell r="ED125">
            <v>59.400729421540746</v>
          </cell>
          <cell r="EE125">
            <v>1503750</v>
          </cell>
          <cell r="EF125">
            <v>23819.692498037824</v>
          </cell>
          <cell r="EG125">
            <v>1511046.4</v>
          </cell>
          <cell r="EH125">
            <v>1420585.254131401</v>
          </cell>
          <cell r="EI125">
            <v>0</v>
          </cell>
          <cell r="EJ125">
            <v>1511046.4</v>
          </cell>
        </row>
        <row r="126">
          <cell r="A126">
            <v>2054</v>
          </cell>
          <cell r="B126">
            <v>8812054</v>
          </cell>
          <cell r="C126">
            <v>1822</v>
          </cell>
          <cell r="D126" t="str">
            <v>RB051822</v>
          </cell>
          <cell r="E126" t="str">
            <v>Gosbecks P, Colchester</v>
          </cell>
          <cell r="F126" t="str">
            <v>P</v>
          </cell>
          <cell r="G126" t="str">
            <v>Y</v>
          </cell>
          <cell r="H126">
            <v>10009047</v>
          </cell>
          <cell r="I126" t="str">
            <v/>
          </cell>
          <cell r="J126"/>
          <cell r="K126">
            <v>2054</v>
          </cell>
          <cell r="L126">
            <v>114742</v>
          </cell>
          <cell r="M126"/>
          <cell r="N126"/>
          <cell r="O126">
            <v>7</v>
          </cell>
          <cell r="P126">
            <v>0</v>
          </cell>
          <cell r="Q126">
            <v>0</v>
          </cell>
          <cell r="R126">
            <v>0</v>
          </cell>
          <cell r="S126">
            <v>45</v>
          </cell>
          <cell r="T126">
            <v>266</v>
          </cell>
          <cell r="U126">
            <v>311</v>
          </cell>
          <cell r="V126">
            <v>311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311</v>
          </cell>
          <cell r="AF126">
            <v>952138.94</v>
          </cell>
          <cell r="AG126">
            <v>0</v>
          </cell>
          <cell r="AH126">
            <v>0</v>
          </cell>
          <cell r="AI126">
            <v>0</v>
          </cell>
          <cell r="AJ126">
            <v>952138.94</v>
          </cell>
          <cell r="AK126">
            <v>48.999999999999993</v>
          </cell>
          <cell r="AL126">
            <v>21412.999999999993</v>
          </cell>
          <cell r="AM126">
            <v>0</v>
          </cell>
          <cell r="AN126">
            <v>0</v>
          </cell>
          <cell r="AO126">
            <v>21412.999999999993</v>
          </cell>
          <cell r="AP126">
            <v>167.00000000000006</v>
          </cell>
          <cell r="AQ126">
            <v>0</v>
          </cell>
          <cell r="AR126">
            <v>52.999999999999943</v>
          </cell>
          <cell r="AS126">
            <v>12633.079999999987</v>
          </cell>
          <cell r="AT126">
            <v>5.9999999999999947</v>
          </cell>
          <cell r="AU126">
            <v>1747.9799999999984</v>
          </cell>
          <cell r="AV126">
            <v>48.000000000000078</v>
          </cell>
          <cell r="AW126">
            <v>16526.400000000027</v>
          </cell>
          <cell r="AX126">
            <v>34.000000000000085</v>
          </cell>
          <cell r="AY126">
            <v>13507.180000000033</v>
          </cell>
          <cell r="AZ126">
            <v>0</v>
          </cell>
          <cell r="BA126">
            <v>0</v>
          </cell>
          <cell r="BB126">
            <v>3.0000000000000004</v>
          </cell>
          <cell r="BC126">
            <v>2383.59</v>
          </cell>
          <cell r="BD126">
            <v>46798.23000000004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46798.23000000004</v>
          </cell>
          <cell r="BU126">
            <v>68211.23000000004</v>
          </cell>
          <cell r="BV126">
            <v>0</v>
          </cell>
          <cell r="BW126">
            <v>68211.23000000004</v>
          </cell>
          <cell r="BX126">
            <v>114.83076923076915</v>
          </cell>
          <cell r="BY126">
            <v>55459.816615384581</v>
          </cell>
          <cell r="BZ126">
            <v>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55459.816615384581</v>
          </cell>
          <cell r="CM126">
            <v>3.5075187969924801</v>
          </cell>
          <cell r="CN126">
            <v>1984.8698120300746</v>
          </cell>
          <cell r="CO126">
            <v>0</v>
          </cell>
          <cell r="CP126">
            <v>0</v>
          </cell>
          <cell r="CQ126">
            <v>1984.8698120300746</v>
          </cell>
          <cell r="CR126">
            <v>1077794.8564274146</v>
          </cell>
          <cell r="CS126">
            <v>0</v>
          </cell>
          <cell r="CT126">
            <v>1077794.8564274146</v>
          </cell>
          <cell r="CU126">
            <v>145000</v>
          </cell>
          <cell r="CV126">
            <v>0</v>
          </cell>
          <cell r="CW126">
            <v>145000</v>
          </cell>
          <cell r="CX126">
            <v>1</v>
          </cell>
          <cell r="CY126">
            <v>0</v>
          </cell>
          <cell r="CZ126">
            <v>0</v>
          </cell>
          <cell r="DA126">
            <v>0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24000</v>
          </cell>
          <cell r="DH126">
            <v>24550</v>
          </cell>
          <cell r="DI126">
            <v>550</v>
          </cell>
          <cell r="DJ126">
            <v>0</v>
          </cell>
          <cell r="DK126">
            <v>25100</v>
          </cell>
          <cell r="DL126">
            <v>25100</v>
          </cell>
          <cell r="DM126">
            <v>0</v>
          </cell>
          <cell r="DN126">
            <v>0</v>
          </cell>
          <cell r="DO126">
            <v>0</v>
          </cell>
          <cell r="DP126">
            <v>0</v>
          </cell>
          <cell r="DQ126">
            <v>0</v>
          </cell>
          <cell r="DR126">
            <v>0</v>
          </cell>
          <cell r="DS126">
            <v>0</v>
          </cell>
          <cell r="DT126">
            <v>0</v>
          </cell>
          <cell r="DU126">
            <v>170100</v>
          </cell>
          <cell r="DV126">
            <v>0</v>
          </cell>
          <cell r="DW126">
            <v>170100</v>
          </cell>
          <cell r="DX126">
            <v>1247894.8564274146</v>
          </cell>
          <cell r="DY126">
            <v>0</v>
          </cell>
          <cell r="DZ126">
            <v>1247894.8564274146</v>
          </cell>
          <cell r="EA126">
            <v>1222794.8564274146</v>
          </cell>
          <cell r="EB126">
            <v>3931.8162586090502</v>
          </cell>
          <cell r="EC126">
            <v>3750</v>
          </cell>
          <cell r="ED126">
            <v>0</v>
          </cell>
          <cell r="EE126">
            <v>1166250</v>
          </cell>
          <cell r="EF126">
            <v>0</v>
          </cell>
          <cell r="EG126">
            <v>1247894.8564274146</v>
          </cell>
          <cell r="EH126">
            <v>1198760.6122157192</v>
          </cell>
          <cell r="EI126">
            <v>0</v>
          </cell>
          <cell r="EJ126">
            <v>1247894.8564274146</v>
          </cell>
        </row>
        <row r="127">
          <cell r="A127">
            <v>2036</v>
          </cell>
          <cell r="B127">
            <v>8812036</v>
          </cell>
          <cell r="C127"/>
          <cell r="D127"/>
          <cell r="E127" t="str">
            <v>Gosfield Cmty P</v>
          </cell>
          <cell r="F127" t="str">
            <v>P</v>
          </cell>
          <cell r="G127"/>
          <cell r="H127"/>
          <cell r="I127" t="str">
            <v>Y</v>
          </cell>
          <cell r="J127"/>
          <cell r="K127">
            <v>2036</v>
          </cell>
          <cell r="L127">
            <v>146725</v>
          </cell>
          <cell r="M127"/>
          <cell r="N127"/>
          <cell r="O127">
            <v>7</v>
          </cell>
          <cell r="P127">
            <v>0</v>
          </cell>
          <cell r="Q127">
            <v>0</v>
          </cell>
          <cell r="R127">
            <v>1</v>
          </cell>
          <cell r="S127">
            <v>19</v>
          </cell>
          <cell r="T127">
            <v>118</v>
          </cell>
          <cell r="U127">
            <v>137</v>
          </cell>
          <cell r="V127">
            <v>138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138</v>
          </cell>
          <cell r="AF127">
            <v>422492.52</v>
          </cell>
          <cell r="AG127">
            <v>0</v>
          </cell>
          <cell r="AH127">
            <v>0</v>
          </cell>
          <cell r="AI127">
            <v>0</v>
          </cell>
          <cell r="AJ127">
            <v>422492.52</v>
          </cell>
          <cell r="AK127">
            <v>4.0291970802919703</v>
          </cell>
          <cell r="AL127">
            <v>1760.7591240875909</v>
          </cell>
          <cell r="AM127">
            <v>0</v>
          </cell>
          <cell r="AN127">
            <v>0</v>
          </cell>
          <cell r="AO127">
            <v>1760.7591240875909</v>
          </cell>
          <cell r="AP127">
            <v>116.69117647058827</v>
          </cell>
          <cell r="AQ127">
            <v>0</v>
          </cell>
          <cell r="AR127">
            <v>2.0294117647058858</v>
          </cell>
          <cell r="AS127">
            <v>483.73058823529499</v>
          </cell>
          <cell r="AT127">
            <v>19.279411764705859</v>
          </cell>
          <cell r="AU127">
            <v>5616.6710294117574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6100.4016176470523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6100.4016176470523</v>
          </cell>
          <cell r="BU127">
            <v>7861.1607417346431</v>
          </cell>
          <cell r="BV127">
            <v>0</v>
          </cell>
          <cell r="BW127">
            <v>7861.1607417346431</v>
          </cell>
          <cell r="BX127">
            <v>45.600000000000051</v>
          </cell>
          <cell r="BY127">
            <v>22023.432000000026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22023.432000000026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R127">
            <v>452377.11274173466</v>
          </cell>
          <cell r="CS127">
            <v>0</v>
          </cell>
          <cell r="CT127">
            <v>452377.11274173466</v>
          </cell>
          <cell r="CU127">
            <v>145000</v>
          </cell>
          <cell r="CV127">
            <v>0</v>
          </cell>
          <cell r="CW127">
            <v>145000</v>
          </cell>
          <cell r="CX127">
            <v>1</v>
          </cell>
          <cell r="CY127">
            <v>0</v>
          </cell>
          <cell r="CZ127">
            <v>0</v>
          </cell>
          <cell r="DA127">
            <v>0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12357.43</v>
          </cell>
          <cell r="DH127">
            <v>2471.4859999999999</v>
          </cell>
          <cell r="DI127">
            <v>-9885.9439999999995</v>
          </cell>
          <cell r="DJ127">
            <v>0</v>
          </cell>
          <cell r="DK127">
            <v>-7414.46</v>
          </cell>
          <cell r="DL127">
            <v>-7414.46</v>
          </cell>
          <cell r="DM127">
            <v>0</v>
          </cell>
          <cell r="DN127">
            <v>0</v>
          </cell>
          <cell r="DO127">
            <v>0</v>
          </cell>
          <cell r="DP127">
            <v>0</v>
          </cell>
          <cell r="DQ127">
            <v>0</v>
          </cell>
          <cell r="DR127">
            <v>0</v>
          </cell>
          <cell r="DS127">
            <v>0</v>
          </cell>
          <cell r="DT127">
            <v>0</v>
          </cell>
          <cell r="DU127">
            <v>137585.54</v>
          </cell>
          <cell r="DV127">
            <v>0</v>
          </cell>
          <cell r="DW127">
            <v>137585.54</v>
          </cell>
          <cell r="DX127">
            <v>589962.65274173464</v>
          </cell>
          <cell r="DY127">
            <v>0</v>
          </cell>
          <cell r="DZ127">
            <v>589962.65274173464</v>
          </cell>
          <cell r="EA127">
            <v>597377.1127417346</v>
          </cell>
          <cell r="EB127">
            <v>4328.8196575488018</v>
          </cell>
          <cell r="EC127">
            <v>3750</v>
          </cell>
          <cell r="ED127">
            <v>0</v>
          </cell>
          <cell r="EE127">
            <v>517500</v>
          </cell>
          <cell r="EF127">
            <v>0</v>
          </cell>
          <cell r="EG127">
            <v>589962.65274173464</v>
          </cell>
          <cell r="EH127">
            <v>562999.4612189394</v>
          </cell>
          <cell r="EI127">
            <v>0</v>
          </cell>
          <cell r="EJ127">
            <v>589962.65274173464</v>
          </cell>
        </row>
        <row r="128">
          <cell r="A128">
            <v>2005</v>
          </cell>
          <cell r="B128">
            <v>8812005</v>
          </cell>
          <cell r="C128">
            <v>4768</v>
          </cell>
          <cell r="D128" t="str">
            <v>RB054768</v>
          </cell>
          <cell r="E128" t="str">
            <v>Grange P, Wickford</v>
          </cell>
          <cell r="F128" t="str">
            <v>P</v>
          </cell>
          <cell r="G128" t="str">
            <v>Y</v>
          </cell>
          <cell r="H128">
            <v>10009143</v>
          </cell>
          <cell r="I128" t="str">
            <v/>
          </cell>
          <cell r="J128"/>
          <cell r="K128">
            <v>2005</v>
          </cell>
          <cell r="L128">
            <v>131579</v>
          </cell>
          <cell r="M128"/>
          <cell r="N128"/>
          <cell r="O128">
            <v>7</v>
          </cell>
          <cell r="P128">
            <v>0</v>
          </cell>
          <cell r="Q128">
            <v>0</v>
          </cell>
          <cell r="R128">
            <v>1</v>
          </cell>
          <cell r="S128">
            <v>45</v>
          </cell>
          <cell r="T128">
            <v>265</v>
          </cell>
          <cell r="U128">
            <v>310</v>
          </cell>
          <cell r="V128">
            <v>311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311</v>
          </cell>
          <cell r="AF128">
            <v>952138.94</v>
          </cell>
          <cell r="AG128">
            <v>0</v>
          </cell>
          <cell r="AH128">
            <v>0</v>
          </cell>
          <cell r="AI128">
            <v>0</v>
          </cell>
          <cell r="AJ128">
            <v>952138.94</v>
          </cell>
          <cell r="AK128">
            <v>24.077419354838714</v>
          </cell>
          <cell r="AL128">
            <v>10521.832258064516</v>
          </cell>
          <cell r="AM128">
            <v>0</v>
          </cell>
          <cell r="AN128">
            <v>0</v>
          </cell>
          <cell r="AO128">
            <v>10521.832258064516</v>
          </cell>
          <cell r="AP128">
            <v>244.7870967741934</v>
          </cell>
          <cell r="AQ128">
            <v>0</v>
          </cell>
          <cell r="AR128">
            <v>54.174193548387166</v>
          </cell>
          <cell r="AS128">
            <v>12912.960774193565</v>
          </cell>
          <cell r="AT128">
            <v>0</v>
          </cell>
          <cell r="AU128">
            <v>0</v>
          </cell>
          <cell r="AV128">
            <v>2.006451612903227</v>
          </cell>
          <cell r="AW128">
            <v>690.82129032258115</v>
          </cell>
          <cell r="AX128">
            <v>2.006451612903227</v>
          </cell>
          <cell r="AY128">
            <v>797.10303225806501</v>
          </cell>
          <cell r="AZ128">
            <v>8.0258064516128957</v>
          </cell>
          <cell r="BA128">
            <v>3826.0624516129001</v>
          </cell>
          <cell r="BB128">
            <v>0</v>
          </cell>
          <cell r="BC128">
            <v>0</v>
          </cell>
          <cell r="BD128">
            <v>18226.94754838711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18226.94754838711</v>
          </cell>
          <cell r="BU128">
            <v>28748.779806451625</v>
          </cell>
          <cell r="BV128">
            <v>0</v>
          </cell>
          <cell r="BW128">
            <v>28748.779806451625</v>
          </cell>
          <cell r="BX128">
            <v>96.965779467680605</v>
          </cell>
          <cell r="BY128">
            <v>46831.562509505704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46831.562509505704</v>
          </cell>
          <cell r="CM128">
            <v>1.1735849056603782</v>
          </cell>
          <cell r="CN128">
            <v>664.11996226415135</v>
          </cell>
          <cell r="CO128">
            <v>0</v>
          </cell>
          <cell r="CP128">
            <v>0</v>
          </cell>
          <cell r="CQ128">
            <v>664.11996226415135</v>
          </cell>
          <cell r="CR128">
            <v>1028383.4022782214</v>
          </cell>
          <cell r="CS128">
            <v>0</v>
          </cell>
          <cell r="CT128">
            <v>1028383.4022782214</v>
          </cell>
          <cell r="CU128">
            <v>145000</v>
          </cell>
          <cell r="CV128">
            <v>0</v>
          </cell>
          <cell r="CW128">
            <v>145000</v>
          </cell>
          <cell r="CX128">
            <v>1.0156360164</v>
          </cell>
          <cell r="CY128">
            <v>18347.042121510076</v>
          </cell>
          <cell r="CZ128">
            <v>0</v>
          </cell>
          <cell r="DA128">
            <v>18347.042121510076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50134.5</v>
          </cell>
          <cell r="DH128">
            <v>51798.5</v>
          </cell>
          <cell r="DI128">
            <v>1664</v>
          </cell>
          <cell r="DJ128">
            <v>0</v>
          </cell>
          <cell r="DK128">
            <v>53462.5</v>
          </cell>
          <cell r="DL128">
            <v>53462.5</v>
          </cell>
          <cell r="DM128">
            <v>0</v>
          </cell>
          <cell r="DN128">
            <v>0</v>
          </cell>
          <cell r="DO128">
            <v>0</v>
          </cell>
          <cell r="DP128">
            <v>0</v>
          </cell>
          <cell r="DQ128">
            <v>0</v>
          </cell>
          <cell r="DR128">
            <v>0</v>
          </cell>
          <cell r="DS128">
            <v>0</v>
          </cell>
          <cell r="DT128">
            <v>0</v>
          </cell>
          <cell r="DU128">
            <v>216809.54212151008</v>
          </cell>
          <cell r="DV128">
            <v>0</v>
          </cell>
          <cell r="DW128">
            <v>216809.54212151008</v>
          </cell>
          <cell r="DX128">
            <v>1245192.9443997315</v>
          </cell>
          <cell r="DY128">
            <v>0</v>
          </cell>
          <cell r="DZ128">
            <v>1245192.9443997315</v>
          </cell>
          <cell r="EA128">
            <v>1191730.4443997315</v>
          </cell>
          <cell r="EB128">
            <v>3831.930689388204</v>
          </cell>
          <cell r="EC128">
            <v>3750</v>
          </cell>
          <cell r="ED128">
            <v>0</v>
          </cell>
          <cell r="EE128">
            <v>1166250</v>
          </cell>
          <cell r="EF128">
            <v>0</v>
          </cell>
          <cell r="EG128">
            <v>1245192.9443997315</v>
          </cell>
          <cell r="EH128">
            <v>1180341.7462315031</v>
          </cell>
          <cell r="EI128">
            <v>0</v>
          </cell>
          <cell r="EJ128">
            <v>1245192.9443997315</v>
          </cell>
        </row>
        <row r="129">
          <cell r="A129">
            <v>2481</v>
          </cell>
          <cell r="B129">
            <v>8812481</v>
          </cell>
          <cell r="C129"/>
          <cell r="D129"/>
          <cell r="E129" t="str">
            <v>Greensted I &amp; N, Basildon</v>
          </cell>
          <cell r="F129" t="str">
            <v>P</v>
          </cell>
          <cell r="G129"/>
          <cell r="H129"/>
          <cell r="I129" t="str">
            <v>Y</v>
          </cell>
          <cell r="J129"/>
          <cell r="K129">
            <v>2481</v>
          </cell>
          <cell r="L129">
            <v>146138</v>
          </cell>
          <cell r="M129"/>
          <cell r="N129"/>
          <cell r="O129">
            <v>3</v>
          </cell>
          <cell r="P129">
            <v>0</v>
          </cell>
          <cell r="Q129">
            <v>0</v>
          </cell>
          <cell r="R129">
            <v>0</v>
          </cell>
          <cell r="S129">
            <v>60</v>
          </cell>
          <cell r="T129">
            <v>121</v>
          </cell>
          <cell r="U129">
            <v>181</v>
          </cell>
          <cell r="V129">
            <v>181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181</v>
          </cell>
          <cell r="AF129">
            <v>554138.74</v>
          </cell>
          <cell r="AG129">
            <v>0</v>
          </cell>
          <cell r="AH129">
            <v>0</v>
          </cell>
          <cell r="AI129">
            <v>0</v>
          </cell>
          <cell r="AJ129">
            <v>554138.74</v>
          </cell>
          <cell r="AK129">
            <v>43.000000000000064</v>
          </cell>
          <cell r="AL129">
            <v>18791.000000000025</v>
          </cell>
          <cell r="AM129">
            <v>0</v>
          </cell>
          <cell r="AN129">
            <v>0</v>
          </cell>
          <cell r="AO129">
            <v>18791.000000000025</v>
          </cell>
          <cell r="AP129">
            <v>2.9999999999999973</v>
          </cell>
          <cell r="AQ129">
            <v>0</v>
          </cell>
          <cell r="AR129">
            <v>1.0000000000000002</v>
          </cell>
          <cell r="AS129">
            <v>238.36000000000007</v>
          </cell>
          <cell r="AT129">
            <v>0</v>
          </cell>
          <cell r="AU129">
            <v>0</v>
          </cell>
          <cell r="AV129">
            <v>26</v>
          </cell>
          <cell r="AW129">
            <v>8951.8000000000011</v>
          </cell>
          <cell r="AX129">
            <v>77</v>
          </cell>
          <cell r="AY129">
            <v>30589.789999999997</v>
          </cell>
          <cell r="AZ129">
            <v>61.999999999999929</v>
          </cell>
          <cell r="BA129">
            <v>29556.639999999967</v>
          </cell>
          <cell r="BB129">
            <v>12.000000000000007</v>
          </cell>
          <cell r="BC129">
            <v>9534.360000000006</v>
          </cell>
          <cell r="BD129">
            <v>78870.949999999968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78870.949999999968</v>
          </cell>
          <cell r="BU129">
            <v>97661.95</v>
          </cell>
          <cell r="BV129">
            <v>0</v>
          </cell>
          <cell r="BW129">
            <v>97661.95</v>
          </cell>
          <cell r="BX129">
            <v>46.371900826446279</v>
          </cell>
          <cell r="BY129">
            <v>22396.23694214876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22396.23694214876</v>
          </cell>
          <cell r="CM129">
            <v>2.9917355371900807</v>
          </cell>
          <cell r="CN129">
            <v>1692.9932231404948</v>
          </cell>
          <cell r="CO129">
            <v>0</v>
          </cell>
          <cell r="CP129">
            <v>0</v>
          </cell>
          <cell r="CQ129">
            <v>1692.9932231404948</v>
          </cell>
          <cell r="CR129">
            <v>675889.92016528919</v>
          </cell>
          <cell r="CS129">
            <v>0</v>
          </cell>
          <cell r="CT129">
            <v>675889.92016528919</v>
          </cell>
          <cell r="CU129">
            <v>145000</v>
          </cell>
          <cell r="CV129">
            <v>0</v>
          </cell>
          <cell r="CW129">
            <v>145000</v>
          </cell>
          <cell r="CX129">
            <v>1.0156360164</v>
          </cell>
          <cell r="CY129">
            <v>12835.448254299159</v>
          </cell>
          <cell r="CZ129">
            <v>0</v>
          </cell>
          <cell r="DA129">
            <v>12835.448254299159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11940.89</v>
          </cell>
          <cell r="DH129">
            <v>2388.1779999999999</v>
          </cell>
          <cell r="DI129">
            <v>-9552.7119999999995</v>
          </cell>
          <cell r="DJ129">
            <v>0</v>
          </cell>
          <cell r="DK129">
            <v>-7164.53</v>
          </cell>
          <cell r="DL129">
            <v>-7164.53</v>
          </cell>
          <cell r="DM129">
            <v>0</v>
          </cell>
          <cell r="DN129">
            <v>0</v>
          </cell>
          <cell r="DO129">
            <v>0</v>
          </cell>
          <cell r="DP129">
            <v>0</v>
          </cell>
          <cell r="DQ129">
            <v>0</v>
          </cell>
          <cell r="DR129">
            <v>0</v>
          </cell>
          <cell r="DS129">
            <v>0</v>
          </cell>
          <cell r="DT129">
            <v>0</v>
          </cell>
          <cell r="DU129">
            <v>150670.91825429915</v>
          </cell>
          <cell r="DV129">
            <v>0</v>
          </cell>
          <cell r="DW129">
            <v>150670.91825429915</v>
          </cell>
          <cell r="DX129">
            <v>826560.83841958828</v>
          </cell>
          <cell r="DY129">
            <v>0</v>
          </cell>
          <cell r="DZ129">
            <v>826560.83841958828</v>
          </cell>
          <cell r="EA129">
            <v>833725.36841958831</v>
          </cell>
          <cell r="EB129">
            <v>4606.2175050805981</v>
          </cell>
          <cell r="EC129">
            <v>3750</v>
          </cell>
          <cell r="ED129">
            <v>0</v>
          </cell>
          <cell r="EE129">
            <v>678750</v>
          </cell>
          <cell r="EF129">
            <v>0</v>
          </cell>
          <cell r="EG129">
            <v>826560.83841958828</v>
          </cell>
          <cell r="EH129">
            <v>800844.95099411113</v>
          </cell>
          <cell r="EI129">
            <v>0</v>
          </cell>
          <cell r="EJ129">
            <v>826560.83841958828</v>
          </cell>
        </row>
        <row r="130">
          <cell r="A130">
            <v>2023</v>
          </cell>
          <cell r="B130">
            <v>8812023</v>
          </cell>
          <cell r="C130"/>
          <cell r="D130"/>
          <cell r="E130" t="str">
            <v>Greensted J, Basildon</v>
          </cell>
          <cell r="F130" t="str">
            <v>P</v>
          </cell>
          <cell r="G130"/>
          <cell r="H130"/>
          <cell r="I130" t="str">
            <v>Y</v>
          </cell>
          <cell r="J130"/>
          <cell r="K130">
            <v>2023</v>
          </cell>
          <cell r="L130">
            <v>138604</v>
          </cell>
          <cell r="M130"/>
          <cell r="N130"/>
          <cell r="O130">
            <v>4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241</v>
          </cell>
          <cell r="U130">
            <v>241</v>
          </cell>
          <cell r="V130">
            <v>241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241</v>
          </cell>
          <cell r="AF130">
            <v>737831.14</v>
          </cell>
          <cell r="AG130">
            <v>0</v>
          </cell>
          <cell r="AH130">
            <v>0</v>
          </cell>
          <cell r="AI130">
            <v>0</v>
          </cell>
          <cell r="AJ130">
            <v>737831.14</v>
          </cell>
          <cell r="AK130">
            <v>62.000000000000064</v>
          </cell>
          <cell r="AL130">
            <v>27094.000000000025</v>
          </cell>
          <cell r="AM130">
            <v>0</v>
          </cell>
          <cell r="AN130">
            <v>0</v>
          </cell>
          <cell r="AO130">
            <v>27094.000000000025</v>
          </cell>
          <cell r="AP130">
            <v>8.0000000000000089</v>
          </cell>
          <cell r="AQ130">
            <v>0</v>
          </cell>
          <cell r="AR130">
            <v>6.0000000000000062</v>
          </cell>
          <cell r="AS130">
            <v>1430.1600000000017</v>
          </cell>
          <cell r="AT130">
            <v>7.0000000000000071</v>
          </cell>
          <cell r="AU130">
            <v>2039.310000000002</v>
          </cell>
          <cell r="AV130">
            <v>37.000000000000036</v>
          </cell>
          <cell r="AW130">
            <v>12739.100000000013</v>
          </cell>
          <cell r="AX130">
            <v>109.00000000000011</v>
          </cell>
          <cell r="AY130">
            <v>43302.430000000044</v>
          </cell>
          <cell r="AZ130">
            <v>59.000000000000057</v>
          </cell>
          <cell r="BA130">
            <v>28126.480000000029</v>
          </cell>
          <cell r="BB130">
            <v>14.999999999999989</v>
          </cell>
          <cell r="BC130">
            <v>11917.949999999992</v>
          </cell>
          <cell r="BD130">
            <v>99555.43000000008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99555.43000000008</v>
          </cell>
          <cell r="BU130">
            <v>126649.43000000011</v>
          </cell>
          <cell r="BV130">
            <v>0</v>
          </cell>
          <cell r="BW130">
            <v>126649.43000000011</v>
          </cell>
          <cell r="BX130">
            <v>96.603375527426138</v>
          </cell>
          <cell r="BY130">
            <v>46656.532278481005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46656.532278481005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R130">
            <v>911137.10227848112</v>
          </cell>
          <cell r="CS130">
            <v>0</v>
          </cell>
          <cell r="CT130">
            <v>911137.10227848112</v>
          </cell>
          <cell r="CU130">
            <v>145000</v>
          </cell>
          <cell r="CV130">
            <v>0</v>
          </cell>
          <cell r="CW130">
            <v>145000</v>
          </cell>
          <cell r="CX130">
            <v>1.0156360164</v>
          </cell>
          <cell r="CY130">
            <v>16513.777051874818</v>
          </cell>
          <cell r="CZ130">
            <v>0</v>
          </cell>
          <cell r="DA130">
            <v>16513.777051874818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5718.8</v>
          </cell>
          <cell r="DH130">
            <v>5718.8</v>
          </cell>
          <cell r="DI130">
            <v>0</v>
          </cell>
          <cell r="DJ130">
            <v>0</v>
          </cell>
          <cell r="DK130">
            <v>5718.8</v>
          </cell>
          <cell r="DL130">
            <v>5718.8</v>
          </cell>
          <cell r="DM130">
            <v>0</v>
          </cell>
          <cell r="DN130">
            <v>0</v>
          </cell>
          <cell r="DO130">
            <v>0</v>
          </cell>
          <cell r="DP130">
            <v>0</v>
          </cell>
          <cell r="DQ130">
            <v>0</v>
          </cell>
          <cell r="DR130">
            <v>0</v>
          </cell>
          <cell r="DS130">
            <v>0</v>
          </cell>
          <cell r="DT130">
            <v>0</v>
          </cell>
          <cell r="DU130">
            <v>167232.5770518748</v>
          </cell>
          <cell r="DV130">
            <v>0</v>
          </cell>
          <cell r="DW130">
            <v>167232.5770518748</v>
          </cell>
          <cell r="DX130">
            <v>1078369.679330356</v>
          </cell>
          <cell r="DY130">
            <v>0</v>
          </cell>
          <cell r="DZ130">
            <v>1078369.679330356</v>
          </cell>
          <cell r="EA130">
            <v>1072650.8793303561</v>
          </cell>
          <cell r="EB130">
            <v>4450.8335241923487</v>
          </cell>
          <cell r="EC130">
            <v>3750</v>
          </cell>
          <cell r="ED130">
            <v>0</v>
          </cell>
          <cell r="EE130">
            <v>903750</v>
          </cell>
          <cell r="EF130">
            <v>0</v>
          </cell>
          <cell r="EG130">
            <v>1078369.679330356</v>
          </cell>
          <cell r="EH130">
            <v>1044763.6841779999</v>
          </cell>
          <cell r="EI130">
            <v>0</v>
          </cell>
          <cell r="EJ130">
            <v>1078369.679330356</v>
          </cell>
        </row>
        <row r="131">
          <cell r="A131">
            <v>3833</v>
          </cell>
          <cell r="B131">
            <v>8813833</v>
          </cell>
          <cell r="C131"/>
          <cell r="D131"/>
          <cell r="E131" t="str">
            <v>Grove Wood Primary</v>
          </cell>
          <cell r="F131" t="str">
            <v>P</v>
          </cell>
          <cell r="G131"/>
          <cell r="H131"/>
          <cell r="I131" t="str">
            <v>Y</v>
          </cell>
          <cell r="J131"/>
          <cell r="K131">
            <v>3833</v>
          </cell>
          <cell r="L131">
            <v>141052</v>
          </cell>
          <cell r="M131"/>
          <cell r="N131"/>
          <cell r="O131">
            <v>7</v>
          </cell>
          <cell r="P131">
            <v>0</v>
          </cell>
          <cell r="Q131">
            <v>0</v>
          </cell>
          <cell r="R131">
            <v>0</v>
          </cell>
          <cell r="S131">
            <v>90</v>
          </cell>
          <cell r="T131">
            <v>540</v>
          </cell>
          <cell r="U131">
            <v>630</v>
          </cell>
          <cell r="V131">
            <v>630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630</v>
          </cell>
          <cell r="AF131">
            <v>1928770.2</v>
          </cell>
          <cell r="AG131">
            <v>0</v>
          </cell>
          <cell r="AH131">
            <v>0</v>
          </cell>
          <cell r="AI131">
            <v>0</v>
          </cell>
          <cell r="AJ131">
            <v>1928770.2</v>
          </cell>
          <cell r="AK131">
            <v>49.000000000000021</v>
          </cell>
          <cell r="AL131">
            <v>21413.000000000007</v>
          </cell>
          <cell r="AM131">
            <v>0</v>
          </cell>
          <cell r="AN131">
            <v>0</v>
          </cell>
          <cell r="AO131">
            <v>21413.000000000007</v>
          </cell>
          <cell r="AP131">
            <v>601.95548489666123</v>
          </cell>
          <cell r="AQ131">
            <v>0</v>
          </cell>
          <cell r="AR131">
            <v>25.039745627980924</v>
          </cell>
          <cell r="AS131">
            <v>5968.4737678855336</v>
          </cell>
          <cell r="AT131">
            <v>1.0015898251192343</v>
          </cell>
          <cell r="AU131">
            <v>291.79316375198653</v>
          </cell>
          <cell r="AV131">
            <v>2.0031796502384749</v>
          </cell>
          <cell r="AW131">
            <v>689.69475357710689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6949.9616852146273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6949.9616852146273</v>
          </cell>
          <cell r="BU131">
            <v>28362.961685214636</v>
          </cell>
          <cell r="BV131">
            <v>0</v>
          </cell>
          <cell r="BW131">
            <v>28362.961685214636</v>
          </cell>
          <cell r="BX131">
            <v>167.45353159851288</v>
          </cell>
          <cell r="BY131">
            <v>80875.032156133777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80875.032156133777</v>
          </cell>
          <cell r="CM131">
            <v>2.3333333333333308</v>
          </cell>
          <cell r="CN131">
            <v>1320.4099999999985</v>
          </cell>
          <cell r="CO131">
            <v>0</v>
          </cell>
          <cell r="CP131">
            <v>0</v>
          </cell>
          <cell r="CQ131">
            <v>1320.4099999999985</v>
          </cell>
          <cell r="CR131">
            <v>2039328.6038413483</v>
          </cell>
          <cell r="CS131">
            <v>0</v>
          </cell>
          <cell r="CT131">
            <v>2039328.6038413483</v>
          </cell>
          <cell r="CU131">
            <v>145000</v>
          </cell>
          <cell r="CV131">
            <v>0</v>
          </cell>
          <cell r="CW131">
            <v>145000</v>
          </cell>
          <cell r="CX131">
            <v>1</v>
          </cell>
          <cell r="CY131">
            <v>0</v>
          </cell>
          <cell r="CZ131">
            <v>0</v>
          </cell>
          <cell r="DA131">
            <v>0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12916.6</v>
          </cell>
          <cell r="DH131">
            <v>12916.6</v>
          </cell>
          <cell r="DI131">
            <v>0</v>
          </cell>
          <cell r="DJ131">
            <v>0</v>
          </cell>
          <cell r="DK131">
            <v>12916.6</v>
          </cell>
          <cell r="DL131">
            <v>12916.6</v>
          </cell>
          <cell r="DM131">
            <v>0</v>
          </cell>
          <cell r="DN131">
            <v>0</v>
          </cell>
          <cell r="DO131">
            <v>0</v>
          </cell>
          <cell r="DP131">
            <v>0</v>
          </cell>
          <cell r="DQ131">
            <v>0</v>
          </cell>
          <cell r="DR131">
            <v>0</v>
          </cell>
          <cell r="DS131">
            <v>0</v>
          </cell>
          <cell r="DT131">
            <v>0</v>
          </cell>
          <cell r="DU131">
            <v>157916.6</v>
          </cell>
          <cell r="DV131">
            <v>0</v>
          </cell>
          <cell r="DW131">
            <v>157916.6</v>
          </cell>
          <cell r="DX131">
            <v>2197245.2038413482</v>
          </cell>
          <cell r="DY131">
            <v>0</v>
          </cell>
          <cell r="DZ131">
            <v>2197245.2038413482</v>
          </cell>
          <cell r="EA131">
            <v>2184328.6038413486</v>
          </cell>
          <cell r="EB131">
            <v>3467.1882600656327</v>
          </cell>
          <cell r="EC131">
            <v>3750</v>
          </cell>
          <cell r="ED131">
            <v>282.81173993436732</v>
          </cell>
          <cell r="EE131">
            <v>2362500</v>
          </cell>
          <cell r="EF131">
            <v>178171.39615865145</v>
          </cell>
          <cell r="EG131">
            <v>2375416.5999999996</v>
          </cell>
          <cell r="EH131">
            <v>2097979.3672900158</v>
          </cell>
          <cell r="EI131">
            <v>0</v>
          </cell>
          <cell r="EJ131">
            <v>2375416.5999999996</v>
          </cell>
        </row>
        <row r="132">
          <cell r="A132">
            <v>2380</v>
          </cell>
          <cell r="B132">
            <v>8812380</v>
          </cell>
          <cell r="C132">
            <v>2480</v>
          </cell>
          <cell r="D132" t="str">
            <v>RB052480</v>
          </cell>
          <cell r="E132" t="str">
            <v>Gt Bardfield P</v>
          </cell>
          <cell r="F132" t="str">
            <v>P</v>
          </cell>
          <cell r="G132" t="str">
            <v/>
          </cell>
          <cell r="H132" t="str">
            <v/>
          </cell>
          <cell r="I132" t="str">
            <v/>
          </cell>
          <cell r="J132"/>
          <cell r="K132">
            <v>2380</v>
          </cell>
          <cell r="L132">
            <v>114835</v>
          </cell>
          <cell r="M132"/>
          <cell r="N132"/>
          <cell r="O132">
            <v>7</v>
          </cell>
          <cell r="P132">
            <v>0</v>
          </cell>
          <cell r="Q132">
            <v>0</v>
          </cell>
          <cell r="R132">
            <v>0</v>
          </cell>
          <cell r="S132">
            <v>14</v>
          </cell>
          <cell r="T132">
            <v>120</v>
          </cell>
          <cell r="U132">
            <v>134</v>
          </cell>
          <cell r="V132">
            <v>134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134</v>
          </cell>
          <cell r="AF132">
            <v>410246.36</v>
          </cell>
          <cell r="AG132">
            <v>0</v>
          </cell>
          <cell r="AH132">
            <v>0</v>
          </cell>
          <cell r="AI132">
            <v>0</v>
          </cell>
          <cell r="AJ132">
            <v>410246.36</v>
          </cell>
          <cell r="AK132">
            <v>7.0000000000000062</v>
          </cell>
          <cell r="AL132">
            <v>3059.0000000000023</v>
          </cell>
          <cell r="AM132">
            <v>0</v>
          </cell>
          <cell r="AN132">
            <v>0</v>
          </cell>
          <cell r="AO132">
            <v>3059.0000000000023</v>
          </cell>
          <cell r="AP132">
            <v>131.00000000000006</v>
          </cell>
          <cell r="AQ132">
            <v>0</v>
          </cell>
          <cell r="AR132">
            <v>2.0000000000000053</v>
          </cell>
          <cell r="AS132">
            <v>476.72000000000128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</v>
          </cell>
          <cell r="AY132">
            <v>397.27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873.99000000000126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873.99000000000126</v>
          </cell>
          <cell r="BU132">
            <v>3932.9900000000034</v>
          </cell>
          <cell r="BV132">
            <v>0</v>
          </cell>
          <cell r="BW132">
            <v>3932.9900000000034</v>
          </cell>
          <cell r="BX132">
            <v>31.796610169491483</v>
          </cell>
          <cell r="BY132">
            <v>15356.808813559303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15356.808813559303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R132">
            <v>429536.15881355928</v>
          </cell>
          <cell r="CS132">
            <v>0</v>
          </cell>
          <cell r="CT132">
            <v>429536.15881355928</v>
          </cell>
          <cell r="CU132">
            <v>145000</v>
          </cell>
          <cell r="CV132">
            <v>0</v>
          </cell>
          <cell r="CW132">
            <v>145000</v>
          </cell>
          <cell r="CX132">
            <v>1</v>
          </cell>
          <cell r="CY132">
            <v>0</v>
          </cell>
          <cell r="CZ132">
            <v>0</v>
          </cell>
          <cell r="DA132">
            <v>0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11280</v>
          </cell>
          <cell r="DH132">
            <v>10556.5</v>
          </cell>
          <cell r="DI132">
            <v>-723.5</v>
          </cell>
          <cell r="DJ132">
            <v>-10403.02</v>
          </cell>
          <cell r="DK132">
            <v>-570.02</v>
          </cell>
          <cell r="DL132">
            <v>-570.02</v>
          </cell>
          <cell r="DM132">
            <v>0</v>
          </cell>
          <cell r="DN132">
            <v>0</v>
          </cell>
          <cell r="DO132">
            <v>0</v>
          </cell>
          <cell r="DP132">
            <v>0</v>
          </cell>
          <cell r="DQ132">
            <v>0</v>
          </cell>
          <cell r="DR132">
            <v>0</v>
          </cell>
          <cell r="DS132">
            <v>0</v>
          </cell>
          <cell r="DT132">
            <v>0</v>
          </cell>
          <cell r="DU132">
            <v>144429.98000000001</v>
          </cell>
          <cell r="DV132">
            <v>0</v>
          </cell>
          <cell r="DW132">
            <v>144429.98000000001</v>
          </cell>
          <cell r="DX132">
            <v>573966.13881355932</v>
          </cell>
          <cell r="DY132">
            <v>0</v>
          </cell>
          <cell r="DZ132">
            <v>573966.13881355932</v>
          </cell>
          <cell r="EA132">
            <v>574536.15881355922</v>
          </cell>
          <cell r="EB132">
            <v>4287.5832747280538</v>
          </cell>
          <cell r="EC132">
            <v>3750</v>
          </cell>
          <cell r="ED132">
            <v>0</v>
          </cell>
          <cell r="EE132">
            <v>502500</v>
          </cell>
          <cell r="EF132">
            <v>0</v>
          </cell>
          <cell r="EG132">
            <v>573966.13881355932</v>
          </cell>
          <cell r="EH132">
            <v>554953.79764397175</v>
          </cell>
          <cell r="EI132">
            <v>0</v>
          </cell>
          <cell r="EJ132">
            <v>573966.13881355932</v>
          </cell>
        </row>
        <row r="133">
          <cell r="A133">
            <v>2045</v>
          </cell>
          <cell r="B133">
            <v>8812045</v>
          </cell>
          <cell r="C133">
            <v>2488</v>
          </cell>
          <cell r="D133" t="str">
            <v>RB052488</v>
          </cell>
          <cell r="E133" t="str">
            <v>Gt Bentley P</v>
          </cell>
          <cell r="F133" t="str">
            <v>P</v>
          </cell>
          <cell r="G133" t="str">
            <v>Y</v>
          </cell>
          <cell r="H133">
            <v>10026582</v>
          </cell>
          <cell r="I133" t="str">
            <v/>
          </cell>
          <cell r="J133"/>
          <cell r="K133">
            <v>2045</v>
          </cell>
          <cell r="L133">
            <v>114736</v>
          </cell>
          <cell r="M133"/>
          <cell r="N133"/>
          <cell r="O133">
            <v>7</v>
          </cell>
          <cell r="P133">
            <v>0</v>
          </cell>
          <cell r="Q133">
            <v>0</v>
          </cell>
          <cell r="R133">
            <v>1</v>
          </cell>
          <cell r="S133">
            <v>31</v>
          </cell>
          <cell r="T133">
            <v>181</v>
          </cell>
          <cell r="U133">
            <v>212</v>
          </cell>
          <cell r="V133">
            <v>213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213</v>
          </cell>
          <cell r="AF133">
            <v>652108.02</v>
          </cell>
          <cell r="AG133">
            <v>0</v>
          </cell>
          <cell r="AH133">
            <v>0</v>
          </cell>
          <cell r="AI133">
            <v>0</v>
          </cell>
          <cell r="AJ133">
            <v>652108.02</v>
          </cell>
          <cell r="AK133">
            <v>14.066037735849056</v>
          </cell>
          <cell r="AL133">
            <v>6146.8584905660364</v>
          </cell>
          <cell r="AM133">
            <v>0</v>
          </cell>
          <cell r="AN133">
            <v>0</v>
          </cell>
          <cell r="AO133">
            <v>6146.8584905660364</v>
          </cell>
          <cell r="AP133">
            <v>191.59808612440204</v>
          </cell>
          <cell r="AQ133">
            <v>0</v>
          </cell>
          <cell r="AR133">
            <v>7.1339712918660334</v>
          </cell>
          <cell r="AS133">
            <v>1700.4533971291878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6.1148325358851752</v>
          </cell>
          <cell r="AY133">
            <v>2429.2395215311035</v>
          </cell>
          <cell r="AZ133">
            <v>8.1531100478468925</v>
          </cell>
          <cell r="BA133">
            <v>3886.7506220095706</v>
          </cell>
          <cell r="BB133">
            <v>0</v>
          </cell>
          <cell r="BC133">
            <v>0</v>
          </cell>
          <cell r="BD133">
            <v>8016.4435406698612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8016.4435406698612</v>
          </cell>
          <cell r="BU133">
            <v>14163.302031235897</v>
          </cell>
          <cell r="BV133">
            <v>0</v>
          </cell>
          <cell r="BW133">
            <v>14163.302031235897</v>
          </cell>
          <cell r="BX133">
            <v>58.634831460674263</v>
          </cell>
          <cell r="BY133">
            <v>28318.864550561852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28318.864550561852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R133">
            <v>694590.18658179778</v>
          </cell>
          <cell r="CS133">
            <v>0</v>
          </cell>
          <cell r="CT133">
            <v>694590.18658179778</v>
          </cell>
          <cell r="CU133">
            <v>145000</v>
          </cell>
          <cell r="CV133">
            <v>0</v>
          </cell>
          <cell r="CW133">
            <v>145000</v>
          </cell>
          <cell r="CX133">
            <v>1</v>
          </cell>
          <cell r="CY133">
            <v>0</v>
          </cell>
          <cell r="CZ133">
            <v>0</v>
          </cell>
          <cell r="DA133">
            <v>0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24878</v>
          </cell>
          <cell r="DH133">
            <v>24878</v>
          </cell>
          <cell r="DI133">
            <v>0</v>
          </cell>
          <cell r="DJ133">
            <v>0</v>
          </cell>
          <cell r="DK133">
            <v>24878</v>
          </cell>
          <cell r="DL133">
            <v>24878</v>
          </cell>
          <cell r="DM133">
            <v>0</v>
          </cell>
          <cell r="DN133">
            <v>242720</v>
          </cell>
          <cell r="DO133">
            <v>0</v>
          </cell>
          <cell r="DP133">
            <v>242720</v>
          </cell>
          <cell r="DQ133">
            <v>0</v>
          </cell>
          <cell r="DR133">
            <v>0</v>
          </cell>
          <cell r="DS133">
            <v>0</v>
          </cell>
          <cell r="DT133">
            <v>0</v>
          </cell>
          <cell r="DU133">
            <v>412598</v>
          </cell>
          <cell r="DV133">
            <v>0</v>
          </cell>
          <cell r="DW133">
            <v>412598</v>
          </cell>
          <cell r="DX133">
            <v>1107188.1865817979</v>
          </cell>
          <cell r="DY133">
            <v>0</v>
          </cell>
          <cell r="DZ133">
            <v>1107188.1865817979</v>
          </cell>
          <cell r="EA133">
            <v>839590.18658179778</v>
          </cell>
          <cell r="EB133">
            <v>3941.7379651727597</v>
          </cell>
          <cell r="EC133">
            <v>3750</v>
          </cell>
          <cell r="ED133">
            <v>0</v>
          </cell>
          <cell r="EE133">
            <v>798750</v>
          </cell>
          <cell r="EF133">
            <v>0</v>
          </cell>
          <cell r="EG133">
            <v>1107188.1865817979</v>
          </cell>
          <cell r="EH133">
            <v>1064249.1688038278</v>
          </cell>
          <cell r="EI133">
            <v>0</v>
          </cell>
          <cell r="EJ133">
            <v>1107188.1865817979</v>
          </cell>
        </row>
        <row r="134">
          <cell r="A134">
            <v>2598</v>
          </cell>
          <cell r="B134">
            <v>8812598</v>
          </cell>
          <cell r="C134"/>
          <cell r="D134"/>
          <cell r="E134" t="str">
            <v>Gt Berry P, Langdon Hills Basildon</v>
          </cell>
          <cell r="F134" t="str">
            <v>P</v>
          </cell>
          <cell r="G134"/>
          <cell r="H134"/>
          <cell r="I134" t="str">
            <v>Y</v>
          </cell>
          <cell r="J134"/>
          <cell r="K134">
            <v>2598</v>
          </cell>
          <cell r="L134">
            <v>137226</v>
          </cell>
          <cell r="M134"/>
          <cell r="N134"/>
          <cell r="O134">
            <v>7</v>
          </cell>
          <cell r="P134">
            <v>0</v>
          </cell>
          <cell r="Q134">
            <v>0</v>
          </cell>
          <cell r="R134">
            <v>1</v>
          </cell>
          <cell r="S134">
            <v>60</v>
          </cell>
          <cell r="T134">
            <v>375</v>
          </cell>
          <cell r="U134">
            <v>435</v>
          </cell>
          <cell r="V134">
            <v>436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436</v>
          </cell>
          <cell r="AF134">
            <v>1334831.44</v>
          </cell>
          <cell r="AG134">
            <v>0</v>
          </cell>
          <cell r="AH134">
            <v>0</v>
          </cell>
          <cell r="AI134">
            <v>0</v>
          </cell>
          <cell r="AJ134">
            <v>1334831.44</v>
          </cell>
          <cell r="AK134">
            <v>10.02298850574711</v>
          </cell>
          <cell r="AL134">
            <v>4380.0459770114867</v>
          </cell>
          <cell r="AM134">
            <v>0</v>
          </cell>
          <cell r="AN134">
            <v>0</v>
          </cell>
          <cell r="AO134">
            <v>4380.0459770114867</v>
          </cell>
          <cell r="AP134">
            <v>394.90574712643695</v>
          </cell>
          <cell r="AQ134">
            <v>0</v>
          </cell>
          <cell r="AR134">
            <v>16.036781609195401</v>
          </cell>
          <cell r="AS134">
            <v>3822.5272643678159</v>
          </cell>
          <cell r="AT134">
            <v>9.0206896551724167</v>
          </cell>
          <cell r="AU134">
            <v>2627.9975172413801</v>
          </cell>
          <cell r="AV134">
            <v>3.0068965517241377</v>
          </cell>
          <cell r="AW134">
            <v>1035.2744827586207</v>
          </cell>
          <cell r="AX134">
            <v>8.0183908045976793</v>
          </cell>
          <cell r="AY134">
            <v>3185.4661149425201</v>
          </cell>
          <cell r="AZ134">
            <v>4.0091954022988485</v>
          </cell>
          <cell r="BA134">
            <v>1911.2636321839072</v>
          </cell>
          <cell r="BB134">
            <v>1.002298850574711</v>
          </cell>
          <cell r="BC134">
            <v>796.35650574712508</v>
          </cell>
          <cell r="BD134">
            <v>13378.885517241371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13378.885517241371</v>
          </cell>
          <cell r="BU134">
            <v>17758.931494252858</v>
          </cell>
          <cell r="BV134">
            <v>0</v>
          </cell>
          <cell r="BW134">
            <v>17758.931494252858</v>
          </cell>
          <cell r="BX134">
            <v>102.72876712328751</v>
          </cell>
          <cell r="BY134">
            <v>49614.912657534172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49614.912657534172</v>
          </cell>
          <cell r="CM134">
            <v>6.976</v>
          </cell>
          <cell r="CN134">
            <v>3947.6486399999999</v>
          </cell>
          <cell r="CO134">
            <v>0</v>
          </cell>
          <cell r="CP134">
            <v>0</v>
          </cell>
          <cell r="CQ134">
            <v>3947.6486399999999</v>
          </cell>
          <cell r="CR134">
            <v>1406152.9327917872</v>
          </cell>
          <cell r="CS134">
            <v>0</v>
          </cell>
          <cell r="CT134">
            <v>1406152.9327917872</v>
          </cell>
          <cell r="CU134">
            <v>145000</v>
          </cell>
          <cell r="CV134">
            <v>0</v>
          </cell>
          <cell r="CW134">
            <v>145000</v>
          </cell>
          <cell r="CX134">
            <v>1.0156360164</v>
          </cell>
          <cell r="CY134">
            <v>24253.852696040496</v>
          </cell>
          <cell r="CZ134">
            <v>0</v>
          </cell>
          <cell r="DA134">
            <v>24253.852696040496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9514.9</v>
          </cell>
          <cell r="DH134">
            <v>9514.9</v>
          </cell>
          <cell r="DI134">
            <v>0</v>
          </cell>
          <cell r="DJ134">
            <v>0</v>
          </cell>
          <cell r="DK134">
            <v>9514.9</v>
          </cell>
          <cell r="DL134">
            <v>9514.9</v>
          </cell>
          <cell r="DM134">
            <v>0</v>
          </cell>
          <cell r="DN134">
            <v>0</v>
          </cell>
          <cell r="DO134">
            <v>0</v>
          </cell>
          <cell r="DP134">
            <v>0</v>
          </cell>
          <cell r="DQ134">
            <v>0</v>
          </cell>
          <cell r="DR134">
            <v>0</v>
          </cell>
          <cell r="DS134">
            <v>0</v>
          </cell>
          <cell r="DT134">
            <v>0</v>
          </cell>
          <cell r="DU134">
            <v>178768.75269604049</v>
          </cell>
          <cell r="DV134">
            <v>0</v>
          </cell>
          <cell r="DW134">
            <v>178768.75269604049</v>
          </cell>
          <cell r="DX134">
            <v>1584921.6854878278</v>
          </cell>
          <cell r="DY134">
            <v>0</v>
          </cell>
          <cell r="DZ134">
            <v>1584921.6854878278</v>
          </cell>
          <cell r="EA134">
            <v>1575406.7854878276</v>
          </cell>
          <cell r="EB134">
            <v>3613.3183153390542</v>
          </cell>
          <cell r="EC134">
            <v>3750</v>
          </cell>
          <cell r="ED134">
            <v>136.68168466094585</v>
          </cell>
          <cell r="EE134">
            <v>1635000</v>
          </cell>
          <cell r="EF134">
            <v>59593.214512172388</v>
          </cell>
          <cell r="EG134">
            <v>1644514.9000000001</v>
          </cell>
          <cell r="EH134">
            <v>1507221.0861175349</v>
          </cell>
          <cell r="EI134">
            <v>0</v>
          </cell>
          <cell r="EJ134">
            <v>1644514.9000000001</v>
          </cell>
        </row>
        <row r="135">
          <cell r="A135">
            <v>2769</v>
          </cell>
          <cell r="B135">
            <v>8812769</v>
          </cell>
          <cell r="C135">
            <v>1368</v>
          </cell>
          <cell r="D135" t="str">
            <v>RB051368</v>
          </cell>
          <cell r="E135" t="str">
            <v>Gt Bradfords I &amp; N, Braintree</v>
          </cell>
          <cell r="F135" t="str">
            <v>P</v>
          </cell>
          <cell r="G135" t="str">
            <v>Y</v>
          </cell>
          <cell r="H135">
            <v>10009237</v>
          </cell>
          <cell r="I135" t="str">
            <v/>
          </cell>
          <cell r="J135"/>
          <cell r="K135">
            <v>2769</v>
          </cell>
          <cell r="L135">
            <v>114989</v>
          </cell>
          <cell r="M135"/>
          <cell r="N135"/>
          <cell r="O135">
            <v>3</v>
          </cell>
          <cell r="P135">
            <v>0</v>
          </cell>
          <cell r="Q135">
            <v>0</v>
          </cell>
          <cell r="R135">
            <v>0</v>
          </cell>
          <cell r="S135">
            <v>72</v>
          </cell>
          <cell r="T135">
            <v>180</v>
          </cell>
          <cell r="U135">
            <v>252</v>
          </cell>
          <cell r="V135">
            <v>252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252</v>
          </cell>
          <cell r="AF135">
            <v>771508.08</v>
          </cell>
          <cell r="AG135">
            <v>0</v>
          </cell>
          <cell r="AH135">
            <v>0</v>
          </cell>
          <cell r="AI135">
            <v>0</v>
          </cell>
          <cell r="AJ135">
            <v>771508.08</v>
          </cell>
          <cell r="AK135">
            <v>55.999999999999943</v>
          </cell>
          <cell r="AL135">
            <v>24471.999999999971</v>
          </cell>
          <cell r="AM135">
            <v>0</v>
          </cell>
          <cell r="AN135">
            <v>0</v>
          </cell>
          <cell r="AO135">
            <v>24471.999999999971</v>
          </cell>
          <cell r="AP135">
            <v>183.45599999999999</v>
          </cell>
          <cell r="AQ135">
            <v>0</v>
          </cell>
          <cell r="AR135">
            <v>22.175999999999998</v>
          </cell>
          <cell r="AS135">
            <v>5285.8713600000001</v>
          </cell>
          <cell r="AT135">
            <v>1.008</v>
          </cell>
          <cell r="AU135">
            <v>293.66064</v>
          </cell>
          <cell r="AV135">
            <v>7.056</v>
          </cell>
          <cell r="AW135">
            <v>2429.3807999999999</v>
          </cell>
          <cell r="AX135">
            <v>38.304000000000002</v>
          </cell>
          <cell r="AY135">
            <v>15217.03008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23225.942880000002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23225.942880000002</v>
          </cell>
          <cell r="BU135">
            <v>47697.942879999973</v>
          </cell>
          <cell r="BV135">
            <v>0</v>
          </cell>
          <cell r="BW135">
            <v>47697.942879999973</v>
          </cell>
          <cell r="BX135">
            <v>84.469273743016771</v>
          </cell>
          <cell r="BY135">
            <v>40796.125139664815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40796.125139664815</v>
          </cell>
          <cell r="CM135">
            <v>12.600000000000001</v>
          </cell>
          <cell r="CN135">
            <v>7130.2140000000009</v>
          </cell>
          <cell r="CO135">
            <v>0</v>
          </cell>
          <cell r="CP135">
            <v>0</v>
          </cell>
          <cell r="CQ135">
            <v>7130.2140000000009</v>
          </cell>
          <cell r="CR135">
            <v>867132.36201966484</v>
          </cell>
          <cell r="CS135">
            <v>0</v>
          </cell>
          <cell r="CT135">
            <v>867132.36201966484</v>
          </cell>
          <cell r="CU135">
            <v>145000</v>
          </cell>
          <cell r="CV135">
            <v>0</v>
          </cell>
          <cell r="CW135">
            <v>145000</v>
          </cell>
          <cell r="CX135">
            <v>1</v>
          </cell>
          <cell r="CY135">
            <v>0</v>
          </cell>
          <cell r="CZ135">
            <v>0</v>
          </cell>
          <cell r="DA135">
            <v>0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29333.5</v>
          </cell>
          <cell r="DH135">
            <v>27720</v>
          </cell>
          <cell r="DI135">
            <v>-1613.5</v>
          </cell>
          <cell r="DJ135">
            <v>0</v>
          </cell>
          <cell r="DK135">
            <v>26106.5</v>
          </cell>
          <cell r="DL135">
            <v>26106.5</v>
          </cell>
          <cell r="DM135">
            <v>0</v>
          </cell>
          <cell r="DN135">
            <v>0</v>
          </cell>
          <cell r="DO135">
            <v>0</v>
          </cell>
          <cell r="DP135">
            <v>0</v>
          </cell>
          <cell r="DQ135">
            <v>0</v>
          </cell>
          <cell r="DR135">
            <v>0</v>
          </cell>
          <cell r="DS135">
            <v>0</v>
          </cell>
          <cell r="DT135">
            <v>0</v>
          </cell>
          <cell r="DU135">
            <v>171106.5</v>
          </cell>
          <cell r="DV135">
            <v>0</v>
          </cell>
          <cell r="DW135">
            <v>171106.5</v>
          </cell>
          <cell r="DX135">
            <v>1038238.8620196648</v>
          </cell>
          <cell r="DY135">
            <v>0</v>
          </cell>
          <cell r="DZ135">
            <v>1038238.8620196648</v>
          </cell>
          <cell r="EA135">
            <v>1012132.3620196648</v>
          </cell>
          <cell r="EB135">
            <v>4016.3982619827971</v>
          </cell>
          <cell r="EC135">
            <v>3750</v>
          </cell>
          <cell r="ED135">
            <v>0</v>
          </cell>
          <cell r="EE135">
            <v>945000</v>
          </cell>
          <cell r="EF135">
            <v>0</v>
          </cell>
          <cell r="EG135">
            <v>1038238.8620196648</v>
          </cell>
          <cell r="EH135">
            <v>993354.7136267717</v>
          </cell>
          <cell r="EI135">
            <v>0</v>
          </cell>
          <cell r="EJ135">
            <v>1038238.8620196648</v>
          </cell>
        </row>
        <row r="136">
          <cell r="A136">
            <v>2759</v>
          </cell>
          <cell r="B136">
            <v>8812759</v>
          </cell>
          <cell r="C136">
            <v>1366</v>
          </cell>
          <cell r="D136" t="str">
            <v>RB051366</v>
          </cell>
          <cell r="E136" t="str">
            <v>Gt Bradfords J, Braintree</v>
          </cell>
          <cell r="F136" t="str">
            <v>P</v>
          </cell>
          <cell r="G136" t="str">
            <v>Y</v>
          </cell>
          <cell r="H136">
            <v>10009238</v>
          </cell>
          <cell r="I136" t="str">
            <v/>
          </cell>
          <cell r="J136"/>
          <cell r="K136">
            <v>2759</v>
          </cell>
          <cell r="L136">
            <v>114984</v>
          </cell>
          <cell r="M136"/>
          <cell r="N136"/>
          <cell r="O136">
            <v>4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339</v>
          </cell>
          <cell r="U136">
            <v>339</v>
          </cell>
          <cell r="V136">
            <v>339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339</v>
          </cell>
          <cell r="AF136">
            <v>1037862.0599999999</v>
          </cell>
          <cell r="AG136">
            <v>0</v>
          </cell>
          <cell r="AH136">
            <v>0</v>
          </cell>
          <cell r="AI136">
            <v>0</v>
          </cell>
          <cell r="AJ136">
            <v>1037862.0599999999</v>
          </cell>
          <cell r="AK136">
            <v>68.000000000000028</v>
          </cell>
          <cell r="AL136">
            <v>29716.000000000007</v>
          </cell>
          <cell r="AM136">
            <v>0</v>
          </cell>
          <cell r="AN136">
            <v>0</v>
          </cell>
          <cell r="AO136">
            <v>29716.000000000007</v>
          </cell>
          <cell r="AP136">
            <v>245.99999999999989</v>
          </cell>
          <cell r="AQ136">
            <v>0</v>
          </cell>
          <cell r="AR136">
            <v>38.000000000000007</v>
          </cell>
          <cell r="AS136">
            <v>9057.6800000000021</v>
          </cell>
          <cell r="AT136">
            <v>6.9999999999999938</v>
          </cell>
          <cell r="AU136">
            <v>2039.3099999999981</v>
          </cell>
          <cell r="AV136">
            <v>9.0000000000000053</v>
          </cell>
          <cell r="AW136">
            <v>3098.7000000000021</v>
          </cell>
          <cell r="AX136">
            <v>39.000000000000128</v>
          </cell>
          <cell r="AY136">
            <v>15493.53000000005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29689.220000000052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29689.220000000052</v>
          </cell>
          <cell r="BU136">
            <v>59405.220000000059</v>
          </cell>
          <cell r="BV136">
            <v>0</v>
          </cell>
          <cell r="BW136">
            <v>59405.220000000059</v>
          </cell>
          <cell r="BX136">
            <v>110.2522796352584</v>
          </cell>
          <cell r="BY136">
            <v>53248.543495440754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53248.543495440754</v>
          </cell>
          <cell r="CM136">
            <v>1.9999999999999991</v>
          </cell>
          <cell r="CN136">
            <v>1131.7799999999995</v>
          </cell>
          <cell r="CO136">
            <v>0</v>
          </cell>
          <cell r="CP136">
            <v>0</v>
          </cell>
          <cell r="CQ136">
            <v>1131.7799999999995</v>
          </cell>
          <cell r="CR136">
            <v>1151647.6034954409</v>
          </cell>
          <cell r="CS136">
            <v>0</v>
          </cell>
          <cell r="CT136">
            <v>1151647.6034954409</v>
          </cell>
          <cell r="CU136">
            <v>145000</v>
          </cell>
          <cell r="CV136">
            <v>0</v>
          </cell>
          <cell r="CW136">
            <v>145000</v>
          </cell>
          <cell r="CX136">
            <v>1</v>
          </cell>
          <cell r="CY136">
            <v>0</v>
          </cell>
          <cell r="CZ136">
            <v>0</v>
          </cell>
          <cell r="DA136">
            <v>0</v>
          </cell>
          <cell r="DB136">
            <v>0</v>
          </cell>
          <cell r="DC136">
            <v>0</v>
          </cell>
          <cell r="DD136">
            <v>0</v>
          </cell>
          <cell r="DE136">
            <v>0</v>
          </cell>
          <cell r="DF136">
            <v>0</v>
          </cell>
          <cell r="DG136">
            <v>26622</v>
          </cell>
          <cell r="DH136">
            <v>26622</v>
          </cell>
          <cell r="DI136">
            <v>0</v>
          </cell>
          <cell r="DJ136">
            <v>0</v>
          </cell>
          <cell r="DK136">
            <v>26622</v>
          </cell>
          <cell r="DL136">
            <v>26622</v>
          </cell>
          <cell r="DM136">
            <v>0</v>
          </cell>
          <cell r="DN136">
            <v>0</v>
          </cell>
          <cell r="DO136">
            <v>0</v>
          </cell>
          <cell r="DP136">
            <v>0</v>
          </cell>
          <cell r="DQ136">
            <v>0</v>
          </cell>
          <cell r="DR136">
            <v>0</v>
          </cell>
          <cell r="DS136">
            <v>0</v>
          </cell>
          <cell r="DT136">
            <v>0</v>
          </cell>
          <cell r="DU136">
            <v>171622</v>
          </cell>
          <cell r="DV136">
            <v>0</v>
          </cell>
          <cell r="DW136">
            <v>171622</v>
          </cell>
          <cell r="DX136">
            <v>1323269.6034954409</v>
          </cell>
          <cell r="DY136">
            <v>0</v>
          </cell>
          <cell r="DZ136">
            <v>1323269.6034954409</v>
          </cell>
          <cell r="EA136">
            <v>1296647.6034954409</v>
          </cell>
          <cell r="EB136">
            <v>3824.9191843523331</v>
          </cell>
          <cell r="EC136">
            <v>3750</v>
          </cell>
          <cell r="ED136">
            <v>0</v>
          </cell>
          <cell r="EE136">
            <v>1271250</v>
          </cell>
          <cell r="EF136">
            <v>0</v>
          </cell>
          <cell r="EG136">
            <v>1323269.6034954409</v>
          </cell>
          <cell r="EH136">
            <v>1253547.3183050847</v>
          </cell>
          <cell r="EI136">
            <v>0</v>
          </cell>
          <cell r="EJ136">
            <v>1323269.6034954409</v>
          </cell>
        </row>
        <row r="137">
          <cell r="A137">
            <v>3710</v>
          </cell>
          <cell r="B137">
            <v>8813710</v>
          </cell>
          <cell r="C137"/>
          <cell r="D137"/>
          <cell r="E137" t="str">
            <v>Gt Chesterford CE (V/A) P</v>
          </cell>
          <cell r="F137" t="str">
            <v>P</v>
          </cell>
          <cell r="G137"/>
          <cell r="H137"/>
          <cell r="I137" t="str">
            <v>Y</v>
          </cell>
          <cell r="J137"/>
          <cell r="K137">
            <v>3710</v>
          </cell>
          <cell r="L137">
            <v>137516</v>
          </cell>
          <cell r="M137"/>
          <cell r="N137"/>
          <cell r="O137">
            <v>7</v>
          </cell>
          <cell r="P137">
            <v>0</v>
          </cell>
          <cell r="Q137">
            <v>0</v>
          </cell>
          <cell r="R137">
            <v>0</v>
          </cell>
          <cell r="S137">
            <v>30</v>
          </cell>
          <cell r="T137">
            <v>182</v>
          </cell>
          <cell r="U137">
            <v>212</v>
          </cell>
          <cell r="V137">
            <v>212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212</v>
          </cell>
          <cell r="AF137">
            <v>649046.48</v>
          </cell>
          <cell r="AG137">
            <v>0</v>
          </cell>
          <cell r="AH137">
            <v>0</v>
          </cell>
          <cell r="AI137">
            <v>0</v>
          </cell>
          <cell r="AJ137">
            <v>649046.48</v>
          </cell>
          <cell r="AK137">
            <v>4.0000000000000027</v>
          </cell>
          <cell r="AL137">
            <v>1748.0000000000009</v>
          </cell>
          <cell r="AM137">
            <v>0</v>
          </cell>
          <cell r="AN137">
            <v>0</v>
          </cell>
          <cell r="AO137">
            <v>1748.0000000000009</v>
          </cell>
          <cell r="AP137">
            <v>212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1748.0000000000009</v>
          </cell>
          <cell r="BV137">
            <v>0</v>
          </cell>
          <cell r="BW137">
            <v>1748.0000000000009</v>
          </cell>
          <cell r="BX137">
            <v>40.268156424580951</v>
          </cell>
          <cell r="BY137">
            <v>19448.311508379862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19448.311508379862</v>
          </cell>
          <cell r="CM137">
            <v>2.3296703296703321</v>
          </cell>
          <cell r="CN137">
            <v>1318.3371428571443</v>
          </cell>
          <cell r="CO137">
            <v>0</v>
          </cell>
          <cell r="CP137">
            <v>0</v>
          </cell>
          <cell r="CQ137">
            <v>1318.3371428571443</v>
          </cell>
          <cell r="CR137">
            <v>671561.128651237</v>
          </cell>
          <cell r="CS137">
            <v>0</v>
          </cell>
          <cell r="CT137">
            <v>671561.128651237</v>
          </cell>
          <cell r="CU137">
            <v>145000</v>
          </cell>
          <cell r="CV137">
            <v>0</v>
          </cell>
          <cell r="CW137">
            <v>145000</v>
          </cell>
          <cell r="CX137">
            <v>1</v>
          </cell>
          <cell r="CY137">
            <v>0</v>
          </cell>
          <cell r="CZ137">
            <v>0</v>
          </cell>
          <cell r="DA137">
            <v>0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3204.5</v>
          </cell>
          <cell r="DH137">
            <v>3204.5</v>
          </cell>
          <cell r="DI137">
            <v>0</v>
          </cell>
          <cell r="DJ137">
            <v>0</v>
          </cell>
          <cell r="DK137">
            <v>3204.5</v>
          </cell>
          <cell r="DL137">
            <v>3204.5</v>
          </cell>
          <cell r="DM137">
            <v>0</v>
          </cell>
          <cell r="DN137">
            <v>0</v>
          </cell>
          <cell r="DO137">
            <v>0</v>
          </cell>
          <cell r="DP137">
            <v>0</v>
          </cell>
          <cell r="DQ137">
            <v>0</v>
          </cell>
          <cell r="DR137">
            <v>0</v>
          </cell>
          <cell r="DS137">
            <v>0</v>
          </cell>
          <cell r="DT137">
            <v>0</v>
          </cell>
          <cell r="DU137">
            <v>148204.5</v>
          </cell>
          <cell r="DV137">
            <v>0</v>
          </cell>
          <cell r="DW137">
            <v>148204.5</v>
          </cell>
          <cell r="DX137">
            <v>819765.628651237</v>
          </cell>
          <cell r="DY137">
            <v>0</v>
          </cell>
          <cell r="DZ137">
            <v>819765.628651237</v>
          </cell>
          <cell r="EA137">
            <v>816561.128651237</v>
          </cell>
          <cell r="EB137">
            <v>3851.7034370341366</v>
          </cell>
          <cell r="EC137">
            <v>3750</v>
          </cell>
          <cell r="ED137">
            <v>0</v>
          </cell>
          <cell r="EE137">
            <v>795000</v>
          </cell>
          <cell r="EF137">
            <v>0</v>
          </cell>
          <cell r="EG137">
            <v>819765.628651237</v>
          </cell>
          <cell r="EH137">
            <v>787762.92509615386</v>
          </cell>
          <cell r="EI137">
            <v>0</v>
          </cell>
          <cell r="EJ137">
            <v>819765.628651237</v>
          </cell>
        </row>
        <row r="138">
          <cell r="A138">
            <v>2097</v>
          </cell>
          <cell r="B138">
            <v>8812097</v>
          </cell>
          <cell r="C138"/>
          <cell r="D138"/>
          <cell r="E138" t="str">
            <v>Gt Clacton CE (V/A) J</v>
          </cell>
          <cell r="F138" t="str">
            <v>P</v>
          </cell>
          <cell r="G138"/>
          <cell r="H138"/>
          <cell r="I138" t="str">
            <v>Y</v>
          </cell>
          <cell r="J138"/>
          <cell r="K138">
            <v>2097</v>
          </cell>
          <cell r="L138">
            <v>140367</v>
          </cell>
          <cell r="M138">
            <v>25</v>
          </cell>
          <cell r="N138"/>
          <cell r="O138">
            <v>4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328.58333333333331</v>
          </cell>
          <cell r="U138">
            <v>328.58333333333331</v>
          </cell>
          <cell r="V138">
            <v>328.58333333333331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328.58333333333331</v>
          </cell>
          <cell r="AF138">
            <v>1005971.0183333333</v>
          </cell>
          <cell r="AG138">
            <v>0</v>
          </cell>
          <cell r="AH138">
            <v>0</v>
          </cell>
          <cell r="AI138">
            <v>0</v>
          </cell>
          <cell r="AJ138">
            <v>1005971.0183333333</v>
          </cell>
          <cell r="AK138">
            <v>85.808386411889714</v>
          </cell>
          <cell r="AL138">
            <v>37498.264861995798</v>
          </cell>
          <cell r="AM138">
            <v>0</v>
          </cell>
          <cell r="AN138">
            <v>0</v>
          </cell>
          <cell r="AO138">
            <v>37498.264861995798</v>
          </cell>
          <cell r="AP138">
            <v>19.88243099787686</v>
          </cell>
          <cell r="AQ138">
            <v>0</v>
          </cell>
          <cell r="AR138">
            <v>73.251061571125092</v>
          </cell>
          <cell r="AS138">
            <v>17460.123036093377</v>
          </cell>
          <cell r="AT138">
            <v>49.182855626326834</v>
          </cell>
          <cell r="AU138">
            <v>14328.441329617795</v>
          </cell>
          <cell r="AV138">
            <v>50.229299363057464</v>
          </cell>
          <cell r="AW138">
            <v>17293.947770700684</v>
          </cell>
          <cell r="AX138">
            <v>56.507961783439612</v>
          </cell>
          <cell r="AY138">
            <v>22448.917977707053</v>
          </cell>
          <cell r="AZ138">
            <v>68.018842887473582</v>
          </cell>
          <cell r="BA138">
            <v>32425.942781316407</v>
          </cell>
          <cell r="BB138">
            <v>11.510881104033983</v>
          </cell>
          <cell r="BC138">
            <v>9145.7403635881201</v>
          </cell>
          <cell r="BD138">
            <v>113103.11325902343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113103.11325902343</v>
          </cell>
          <cell r="BU138">
            <v>150601.37812101922</v>
          </cell>
          <cell r="BV138">
            <v>0</v>
          </cell>
          <cell r="BW138">
            <v>150601.37812101922</v>
          </cell>
          <cell r="BX138">
            <v>96.455107526881648</v>
          </cell>
          <cell r="BY138">
            <v>46584.923282258031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46584.923282258031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R138">
            <v>1203157.3197366106</v>
          </cell>
          <cell r="CS138">
            <v>0</v>
          </cell>
          <cell r="CT138">
            <v>1203157.3197366106</v>
          </cell>
          <cell r="CU138">
            <v>145000</v>
          </cell>
          <cell r="CV138">
            <v>0</v>
          </cell>
          <cell r="CW138">
            <v>145000</v>
          </cell>
          <cell r="CX138">
            <v>1</v>
          </cell>
          <cell r="CY138">
            <v>0</v>
          </cell>
          <cell r="CZ138">
            <v>0</v>
          </cell>
          <cell r="DA138">
            <v>0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4856.05</v>
          </cell>
          <cell r="DH138">
            <v>4856.05</v>
          </cell>
          <cell r="DI138">
            <v>0</v>
          </cell>
          <cell r="DJ138">
            <v>0</v>
          </cell>
          <cell r="DK138">
            <v>4856.05</v>
          </cell>
          <cell r="DL138">
            <v>4856.05</v>
          </cell>
          <cell r="DM138">
            <v>0</v>
          </cell>
          <cell r="DN138">
            <v>0</v>
          </cell>
          <cell r="DO138">
            <v>0</v>
          </cell>
          <cell r="DP138">
            <v>0</v>
          </cell>
          <cell r="DQ138">
            <v>0</v>
          </cell>
          <cell r="DR138">
            <v>0</v>
          </cell>
          <cell r="DS138">
            <v>0</v>
          </cell>
          <cell r="DT138">
            <v>0</v>
          </cell>
          <cell r="DU138">
            <v>149856.04999999999</v>
          </cell>
          <cell r="DV138">
            <v>0</v>
          </cell>
          <cell r="DW138">
            <v>149856.04999999999</v>
          </cell>
          <cell r="DX138">
            <v>1353013.3697366107</v>
          </cell>
          <cell r="DY138">
            <v>0</v>
          </cell>
          <cell r="DZ138">
            <v>1353013.3697366107</v>
          </cell>
          <cell r="EA138">
            <v>1348157.3197366106</v>
          </cell>
          <cell r="EB138">
            <v>4102.9388376462921</v>
          </cell>
          <cell r="EC138">
            <v>3750</v>
          </cell>
          <cell r="ED138">
            <v>0</v>
          </cell>
          <cell r="EE138">
            <v>1232187.5</v>
          </cell>
          <cell r="EF138">
            <v>0</v>
          </cell>
          <cell r="EG138">
            <v>1353013.3697366107</v>
          </cell>
          <cell r="EH138">
            <v>1301516.0316304539</v>
          </cell>
          <cell r="EI138">
            <v>0</v>
          </cell>
          <cell r="EJ138">
            <v>1353013.3697366107</v>
          </cell>
        </row>
        <row r="139">
          <cell r="A139">
            <v>5258</v>
          </cell>
          <cell r="B139">
            <v>8815258</v>
          </cell>
          <cell r="C139">
            <v>2124</v>
          </cell>
          <cell r="D139" t="str">
            <v>GMPS2124</v>
          </cell>
          <cell r="E139" t="str">
            <v>Gt Dunmow Primary</v>
          </cell>
          <cell r="F139" t="str">
            <v>P</v>
          </cell>
          <cell r="G139" t="str">
            <v>Y</v>
          </cell>
          <cell r="H139">
            <v>10009311</v>
          </cell>
          <cell r="I139" t="str">
            <v/>
          </cell>
          <cell r="J139"/>
          <cell r="K139">
            <v>5258</v>
          </cell>
          <cell r="L139">
            <v>115298</v>
          </cell>
          <cell r="M139"/>
          <cell r="N139"/>
          <cell r="O139">
            <v>7</v>
          </cell>
          <cell r="P139">
            <v>0</v>
          </cell>
          <cell r="Q139">
            <v>0</v>
          </cell>
          <cell r="R139">
            <v>0</v>
          </cell>
          <cell r="S139">
            <v>60</v>
          </cell>
          <cell r="T139">
            <v>367</v>
          </cell>
          <cell r="U139">
            <v>427</v>
          </cell>
          <cell r="V139">
            <v>427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427</v>
          </cell>
          <cell r="AF139">
            <v>1307277.58</v>
          </cell>
          <cell r="AG139">
            <v>0</v>
          </cell>
          <cell r="AH139">
            <v>0</v>
          </cell>
          <cell r="AI139">
            <v>0</v>
          </cell>
          <cell r="AJ139">
            <v>1307277.58</v>
          </cell>
          <cell r="AK139">
            <v>28.000000000000007</v>
          </cell>
          <cell r="AL139">
            <v>12236.000000000002</v>
          </cell>
          <cell r="AM139">
            <v>0</v>
          </cell>
          <cell r="AN139">
            <v>0</v>
          </cell>
          <cell r="AO139">
            <v>12236.000000000002</v>
          </cell>
          <cell r="AP139">
            <v>423</v>
          </cell>
          <cell r="AQ139">
            <v>0</v>
          </cell>
          <cell r="AR139">
            <v>3</v>
          </cell>
          <cell r="AS139">
            <v>715.08</v>
          </cell>
          <cell r="AT139">
            <v>0</v>
          </cell>
          <cell r="AU139">
            <v>0</v>
          </cell>
          <cell r="AV139">
            <v>1</v>
          </cell>
          <cell r="AW139">
            <v>344.3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1059.3800000000001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1059.3800000000001</v>
          </cell>
          <cell r="BU139">
            <v>13295.380000000001</v>
          </cell>
          <cell r="BV139">
            <v>0</v>
          </cell>
          <cell r="BW139">
            <v>13295.380000000001</v>
          </cell>
          <cell r="BX139">
            <v>92.260387811634416</v>
          </cell>
          <cell r="BY139">
            <v>44558.999501385078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44558.999501385078</v>
          </cell>
          <cell r="CM139">
            <v>1.1634877384196205</v>
          </cell>
          <cell r="CN139">
            <v>658.40607629427905</v>
          </cell>
          <cell r="CO139">
            <v>0</v>
          </cell>
          <cell r="CP139">
            <v>0</v>
          </cell>
          <cell r="CQ139">
            <v>658.40607629427905</v>
          </cell>
          <cell r="CR139">
            <v>1365790.3655776794</v>
          </cell>
          <cell r="CS139">
            <v>0</v>
          </cell>
          <cell r="CT139">
            <v>1365790.3655776794</v>
          </cell>
          <cell r="CU139">
            <v>145000</v>
          </cell>
          <cell r="CV139">
            <v>0</v>
          </cell>
          <cell r="CW139">
            <v>145000</v>
          </cell>
          <cell r="CX139">
            <v>1</v>
          </cell>
          <cell r="CY139">
            <v>0</v>
          </cell>
          <cell r="CZ139">
            <v>0</v>
          </cell>
          <cell r="DA139">
            <v>0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</v>
          </cell>
          <cell r="DG139">
            <v>10944.6</v>
          </cell>
          <cell r="DH139">
            <v>10944.6</v>
          </cell>
          <cell r="DI139">
            <v>0</v>
          </cell>
          <cell r="DJ139">
            <v>0</v>
          </cell>
          <cell r="DK139">
            <v>10944.6</v>
          </cell>
          <cell r="DL139">
            <v>10944.6</v>
          </cell>
          <cell r="DM139">
            <v>0</v>
          </cell>
          <cell r="DN139">
            <v>0</v>
          </cell>
          <cell r="DO139">
            <v>0</v>
          </cell>
          <cell r="DP139">
            <v>0</v>
          </cell>
          <cell r="DQ139">
            <v>0</v>
          </cell>
          <cell r="DR139">
            <v>0</v>
          </cell>
          <cell r="DS139">
            <v>0</v>
          </cell>
          <cell r="DT139">
            <v>0</v>
          </cell>
          <cell r="DU139">
            <v>155944.6</v>
          </cell>
          <cell r="DV139">
            <v>0</v>
          </cell>
          <cell r="DW139">
            <v>155944.6</v>
          </cell>
          <cell r="DX139">
            <v>1521734.9655776795</v>
          </cell>
          <cell r="DY139">
            <v>0</v>
          </cell>
          <cell r="DZ139">
            <v>1521734.9655776795</v>
          </cell>
          <cell r="EA139">
            <v>1510790.3655776794</v>
          </cell>
          <cell r="EB139">
            <v>3538.1507390577972</v>
          </cell>
          <cell r="EC139">
            <v>3750</v>
          </cell>
          <cell r="ED139">
            <v>211.84926094220282</v>
          </cell>
          <cell r="EE139">
            <v>1601250</v>
          </cell>
          <cell r="EF139">
            <v>90459.63442232064</v>
          </cell>
          <cell r="EG139">
            <v>1612194.6</v>
          </cell>
          <cell r="EH139">
            <v>1447054.2018826292</v>
          </cell>
          <cell r="EI139">
            <v>0</v>
          </cell>
          <cell r="EJ139">
            <v>1612194.6</v>
          </cell>
        </row>
        <row r="140">
          <cell r="A140">
            <v>3570</v>
          </cell>
          <cell r="B140">
            <v>8813570</v>
          </cell>
          <cell r="C140">
            <v>2512</v>
          </cell>
          <cell r="D140" t="str">
            <v>RB052512</v>
          </cell>
          <cell r="E140" t="str">
            <v>Gt Easton CE (V/A) P</v>
          </cell>
          <cell r="F140" t="str">
            <v>P</v>
          </cell>
          <cell r="G140" t="str">
            <v>Y</v>
          </cell>
          <cell r="H140">
            <v>10009314</v>
          </cell>
          <cell r="I140" t="str">
            <v/>
          </cell>
          <cell r="J140"/>
          <cell r="K140">
            <v>3570</v>
          </cell>
          <cell r="L140">
            <v>115177</v>
          </cell>
          <cell r="M140"/>
          <cell r="N140"/>
          <cell r="O140">
            <v>7</v>
          </cell>
          <cell r="P140">
            <v>0</v>
          </cell>
          <cell r="Q140">
            <v>0</v>
          </cell>
          <cell r="R140">
            <v>0</v>
          </cell>
          <cell r="S140">
            <v>20</v>
          </cell>
          <cell r="T140">
            <v>140</v>
          </cell>
          <cell r="U140">
            <v>160</v>
          </cell>
          <cell r="V140">
            <v>160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160</v>
          </cell>
          <cell r="AF140">
            <v>489846.4</v>
          </cell>
          <cell r="AG140">
            <v>0</v>
          </cell>
          <cell r="AH140">
            <v>0</v>
          </cell>
          <cell r="AI140">
            <v>0</v>
          </cell>
          <cell r="AJ140">
            <v>489846.4</v>
          </cell>
          <cell r="AK140">
            <v>10</v>
          </cell>
          <cell r="AL140">
            <v>4369.9999999999991</v>
          </cell>
          <cell r="AM140">
            <v>0</v>
          </cell>
          <cell r="AN140">
            <v>0</v>
          </cell>
          <cell r="AO140">
            <v>4369.9999999999991</v>
          </cell>
          <cell r="AP140">
            <v>157</v>
          </cell>
          <cell r="AQ140">
            <v>0</v>
          </cell>
          <cell r="AR140">
            <v>1</v>
          </cell>
          <cell r="AS140">
            <v>238.36</v>
          </cell>
          <cell r="AT140">
            <v>1</v>
          </cell>
          <cell r="AU140">
            <v>291.33</v>
          </cell>
          <cell r="AV140">
            <v>1</v>
          </cell>
          <cell r="AW140">
            <v>344.3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873.99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873.99</v>
          </cell>
          <cell r="BU140">
            <v>5243.9899999999989</v>
          </cell>
          <cell r="BV140">
            <v>0</v>
          </cell>
          <cell r="BW140">
            <v>5243.9899999999989</v>
          </cell>
          <cell r="BX140">
            <v>39.699248120300801</v>
          </cell>
          <cell r="BY140">
            <v>19173.545864661679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19173.545864661679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R140">
            <v>514263.9358646617</v>
          </cell>
          <cell r="CS140">
            <v>0</v>
          </cell>
          <cell r="CT140">
            <v>514263.9358646617</v>
          </cell>
          <cell r="CU140">
            <v>145000</v>
          </cell>
          <cell r="CV140">
            <v>0</v>
          </cell>
          <cell r="CW140">
            <v>145000</v>
          </cell>
          <cell r="CX140">
            <v>1</v>
          </cell>
          <cell r="CY140">
            <v>0</v>
          </cell>
          <cell r="CZ140">
            <v>0</v>
          </cell>
          <cell r="DA140">
            <v>0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2500.92</v>
          </cell>
          <cell r="DH140">
            <v>3175.2</v>
          </cell>
          <cell r="DI140">
            <v>674.27999999999975</v>
          </cell>
          <cell r="DJ140">
            <v>0</v>
          </cell>
          <cell r="DK140">
            <v>3849.48</v>
          </cell>
          <cell r="DL140">
            <v>3849.4800000000005</v>
          </cell>
          <cell r="DM140">
            <v>0</v>
          </cell>
          <cell r="DN140">
            <v>0</v>
          </cell>
          <cell r="DO140">
            <v>0</v>
          </cell>
          <cell r="DP140">
            <v>0</v>
          </cell>
          <cell r="DQ140">
            <v>0</v>
          </cell>
          <cell r="DR140">
            <v>0</v>
          </cell>
          <cell r="DS140">
            <v>0</v>
          </cell>
          <cell r="DT140">
            <v>0</v>
          </cell>
          <cell r="DU140">
            <v>148849.48000000001</v>
          </cell>
          <cell r="DV140">
            <v>0</v>
          </cell>
          <cell r="DW140">
            <v>148849.48000000001</v>
          </cell>
          <cell r="DX140">
            <v>663113.41586466169</v>
          </cell>
          <cell r="DY140">
            <v>0</v>
          </cell>
          <cell r="DZ140">
            <v>663113.41586466169</v>
          </cell>
          <cell r="EA140">
            <v>659263.9358646617</v>
          </cell>
          <cell r="EB140">
            <v>4120.399599154136</v>
          </cell>
          <cell r="EC140">
            <v>3750</v>
          </cell>
          <cell r="ED140">
            <v>0</v>
          </cell>
          <cell r="EE140">
            <v>600000</v>
          </cell>
          <cell r="EF140">
            <v>0</v>
          </cell>
          <cell r="EG140">
            <v>663113.41586466169</v>
          </cell>
          <cell r="EH140">
            <v>635935.18892715243</v>
          </cell>
          <cell r="EI140">
            <v>0</v>
          </cell>
          <cell r="EJ140">
            <v>663113.41586466169</v>
          </cell>
        </row>
        <row r="141">
          <cell r="A141">
            <v>2450</v>
          </cell>
          <cell r="B141">
            <v>8812450</v>
          </cell>
          <cell r="C141">
            <v>2536</v>
          </cell>
          <cell r="D141" t="str">
            <v>RB052536</v>
          </cell>
          <cell r="E141" t="str">
            <v>Gt Leighs P</v>
          </cell>
          <cell r="F141" t="str">
            <v>P</v>
          </cell>
          <cell r="G141" t="str">
            <v>Y</v>
          </cell>
          <cell r="H141">
            <v>10035697</v>
          </cell>
          <cell r="I141" t="str">
            <v/>
          </cell>
          <cell r="J141"/>
          <cell r="K141">
            <v>2450</v>
          </cell>
          <cell r="L141">
            <v>114852</v>
          </cell>
          <cell r="M141"/>
          <cell r="N141"/>
          <cell r="O141">
            <v>7</v>
          </cell>
          <cell r="P141">
            <v>0</v>
          </cell>
          <cell r="Q141">
            <v>0</v>
          </cell>
          <cell r="R141">
            <v>0</v>
          </cell>
          <cell r="S141">
            <v>30</v>
          </cell>
          <cell r="T141">
            <v>195</v>
          </cell>
          <cell r="U141">
            <v>225</v>
          </cell>
          <cell r="V141">
            <v>225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225</v>
          </cell>
          <cell r="AF141">
            <v>688846.5</v>
          </cell>
          <cell r="AG141">
            <v>0</v>
          </cell>
          <cell r="AH141">
            <v>0</v>
          </cell>
          <cell r="AI141">
            <v>0</v>
          </cell>
          <cell r="AJ141">
            <v>688846.5</v>
          </cell>
          <cell r="AK141">
            <v>11.999999999999993</v>
          </cell>
          <cell r="AL141">
            <v>5243.9999999999964</v>
          </cell>
          <cell r="AM141">
            <v>0</v>
          </cell>
          <cell r="AN141">
            <v>0</v>
          </cell>
          <cell r="AO141">
            <v>5243.9999999999964</v>
          </cell>
          <cell r="AP141">
            <v>216.99999999999989</v>
          </cell>
          <cell r="AQ141">
            <v>0</v>
          </cell>
          <cell r="AR141">
            <v>6.0000000000000071</v>
          </cell>
          <cell r="AS141">
            <v>1430.1600000000017</v>
          </cell>
          <cell r="AT141">
            <v>0.999999999999999</v>
          </cell>
          <cell r="AU141">
            <v>291.3299999999997</v>
          </cell>
          <cell r="AV141">
            <v>0.999999999999999</v>
          </cell>
          <cell r="AW141">
            <v>344.29999999999967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2065.7900000000009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2065.7900000000009</v>
          </cell>
          <cell r="BU141">
            <v>7309.7899999999972</v>
          </cell>
          <cell r="BV141">
            <v>0</v>
          </cell>
          <cell r="BW141">
            <v>7309.7899999999972</v>
          </cell>
          <cell r="BX141">
            <v>53.906249999999929</v>
          </cell>
          <cell r="BY141">
            <v>26035.101562499967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26035.101562499967</v>
          </cell>
          <cell r="CM141">
            <v>1.1538461538461542</v>
          </cell>
          <cell r="CN141">
            <v>652.95000000000016</v>
          </cell>
          <cell r="CO141">
            <v>0</v>
          </cell>
          <cell r="CP141">
            <v>0</v>
          </cell>
          <cell r="CQ141">
            <v>652.95000000000016</v>
          </cell>
          <cell r="CR141">
            <v>722844.34156249999</v>
          </cell>
          <cell r="CS141">
            <v>0</v>
          </cell>
          <cell r="CT141">
            <v>722844.34156249999</v>
          </cell>
          <cell r="CU141">
            <v>145000</v>
          </cell>
          <cell r="CV141">
            <v>0</v>
          </cell>
          <cell r="CW141">
            <v>145000</v>
          </cell>
          <cell r="CX141">
            <v>1</v>
          </cell>
          <cell r="CY141">
            <v>0</v>
          </cell>
          <cell r="CZ141">
            <v>0</v>
          </cell>
          <cell r="DA141">
            <v>0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23880</v>
          </cell>
          <cell r="DH141">
            <v>24427.25</v>
          </cell>
          <cell r="DI141">
            <v>547.25</v>
          </cell>
          <cell r="DJ141">
            <v>0</v>
          </cell>
          <cell r="DK141">
            <v>24974.5</v>
          </cell>
          <cell r="DL141">
            <v>24974.5</v>
          </cell>
          <cell r="DM141">
            <v>0</v>
          </cell>
          <cell r="DN141">
            <v>0</v>
          </cell>
          <cell r="DO141">
            <v>0</v>
          </cell>
          <cell r="DP141">
            <v>0</v>
          </cell>
          <cell r="DQ141">
            <v>0</v>
          </cell>
          <cell r="DR141">
            <v>0</v>
          </cell>
          <cell r="DS141">
            <v>0</v>
          </cell>
          <cell r="DT141">
            <v>0</v>
          </cell>
          <cell r="DU141">
            <v>169974.5</v>
          </cell>
          <cell r="DV141">
            <v>0</v>
          </cell>
          <cell r="DW141">
            <v>169974.5</v>
          </cell>
          <cell r="DX141">
            <v>892818.84156249999</v>
          </cell>
          <cell r="DY141">
            <v>0</v>
          </cell>
          <cell r="DZ141">
            <v>892818.84156249999</v>
          </cell>
          <cell r="EA141">
            <v>867844.34156249999</v>
          </cell>
          <cell r="EB141">
            <v>3857.0859624999998</v>
          </cell>
          <cell r="EC141">
            <v>3750</v>
          </cell>
          <cell r="ED141">
            <v>0</v>
          </cell>
          <cell r="EE141">
            <v>843750</v>
          </cell>
          <cell r="EF141">
            <v>0</v>
          </cell>
          <cell r="EG141">
            <v>892818.84156249999</v>
          </cell>
          <cell r="EH141">
            <v>854783.39463815792</v>
          </cell>
          <cell r="EI141">
            <v>0</v>
          </cell>
          <cell r="EJ141">
            <v>892818.84156249999</v>
          </cell>
        </row>
        <row r="142">
          <cell r="A142">
            <v>2730</v>
          </cell>
          <cell r="B142">
            <v>8812730</v>
          </cell>
          <cell r="C142">
            <v>2560</v>
          </cell>
          <cell r="D142" t="str">
            <v>RB052560</v>
          </cell>
          <cell r="E142" t="str">
            <v>Gt Sampford P</v>
          </cell>
          <cell r="F142" t="str">
            <v>P</v>
          </cell>
          <cell r="G142" t="str">
            <v>Y</v>
          </cell>
          <cell r="H142">
            <v>10039022</v>
          </cell>
          <cell r="I142" t="str">
            <v/>
          </cell>
          <cell r="J142"/>
          <cell r="K142">
            <v>2730</v>
          </cell>
          <cell r="L142">
            <v>114970</v>
          </cell>
          <cell r="M142"/>
          <cell r="N142"/>
          <cell r="O142">
            <v>7</v>
          </cell>
          <cell r="P142">
            <v>0</v>
          </cell>
          <cell r="Q142">
            <v>0</v>
          </cell>
          <cell r="R142">
            <v>0</v>
          </cell>
          <cell r="S142">
            <v>15</v>
          </cell>
          <cell r="T142">
            <v>83</v>
          </cell>
          <cell r="U142">
            <v>98</v>
          </cell>
          <cell r="V142">
            <v>98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98</v>
          </cell>
          <cell r="AF142">
            <v>300030.92</v>
          </cell>
          <cell r="AG142">
            <v>0</v>
          </cell>
          <cell r="AH142">
            <v>0</v>
          </cell>
          <cell r="AI142">
            <v>0</v>
          </cell>
          <cell r="AJ142">
            <v>300030.92</v>
          </cell>
          <cell r="AK142">
            <v>1.0000000000000038</v>
          </cell>
          <cell r="AL142">
            <v>437.00000000000159</v>
          </cell>
          <cell r="AM142">
            <v>0</v>
          </cell>
          <cell r="AN142">
            <v>0</v>
          </cell>
          <cell r="AO142">
            <v>437.00000000000159</v>
          </cell>
          <cell r="AP142">
            <v>98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437.00000000000159</v>
          </cell>
          <cell r="BV142">
            <v>0</v>
          </cell>
          <cell r="BW142">
            <v>437.00000000000159</v>
          </cell>
          <cell r="BX142">
            <v>19.600000000000001</v>
          </cell>
          <cell r="BY142">
            <v>9466.2120000000014</v>
          </cell>
          <cell r="BZ142">
            <v>0</v>
          </cell>
          <cell r="CA142">
            <v>0</v>
          </cell>
          <cell r="CB142">
            <v>0</v>
          </cell>
          <cell r="CC142">
            <v>0</v>
          </cell>
          <cell r="CD142">
            <v>0</v>
          </cell>
          <cell r="CE142">
            <v>0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9466.2120000000014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  <cell r="CR142">
            <v>309934.13199999998</v>
          </cell>
          <cell r="CS142">
            <v>0</v>
          </cell>
          <cell r="CT142">
            <v>309934.13199999998</v>
          </cell>
          <cell r="CU142">
            <v>145000</v>
          </cell>
          <cell r="CV142">
            <v>0</v>
          </cell>
          <cell r="CW142">
            <v>145000</v>
          </cell>
          <cell r="CX142">
            <v>1</v>
          </cell>
          <cell r="CY142">
            <v>0</v>
          </cell>
          <cell r="CZ142">
            <v>0</v>
          </cell>
          <cell r="DA142">
            <v>0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14040</v>
          </cell>
          <cell r="DH142">
            <v>14361.75</v>
          </cell>
          <cell r="DI142">
            <v>321.75</v>
          </cell>
          <cell r="DJ142">
            <v>0</v>
          </cell>
          <cell r="DK142">
            <v>14683.5</v>
          </cell>
          <cell r="DL142">
            <v>14683.5</v>
          </cell>
          <cell r="DM142">
            <v>0</v>
          </cell>
          <cell r="DN142">
            <v>0</v>
          </cell>
          <cell r="DO142">
            <v>0</v>
          </cell>
          <cell r="DP142">
            <v>0</v>
          </cell>
          <cell r="DQ142">
            <v>0</v>
          </cell>
          <cell r="DR142">
            <v>0</v>
          </cell>
          <cell r="DS142">
            <v>0</v>
          </cell>
          <cell r="DT142">
            <v>0</v>
          </cell>
          <cell r="DU142">
            <v>159683.5</v>
          </cell>
          <cell r="DV142">
            <v>0</v>
          </cell>
          <cell r="DW142">
            <v>159683.5</v>
          </cell>
          <cell r="DX142">
            <v>469617.63199999998</v>
          </cell>
          <cell r="DY142">
            <v>0</v>
          </cell>
          <cell r="DZ142">
            <v>469617.63199999998</v>
          </cell>
          <cell r="EA142">
            <v>454934.13199999998</v>
          </cell>
          <cell r="EB142">
            <v>4642.1850204081629</v>
          </cell>
          <cell r="EC142">
            <v>3750</v>
          </cell>
          <cell r="ED142">
            <v>0</v>
          </cell>
          <cell r="EE142">
            <v>367500</v>
          </cell>
          <cell r="EF142">
            <v>0</v>
          </cell>
          <cell r="EG142">
            <v>469617.63199999998</v>
          </cell>
          <cell r="EH142">
            <v>457695.78333333333</v>
          </cell>
          <cell r="EI142">
            <v>0</v>
          </cell>
          <cell r="EJ142">
            <v>469617.63199999998</v>
          </cell>
        </row>
        <row r="143">
          <cell r="A143">
            <v>3025</v>
          </cell>
          <cell r="B143">
            <v>8813025</v>
          </cell>
          <cell r="C143">
            <v>2568</v>
          </cell>
          <cell r="D143" t="str">
            <v>RB052568</v>
          </cell>
          <cell r="E143" t="str">
            <v>Gt Tey CE (V/C) P</v>
          </cell>
          <cell r="F143" t="str">
            <v>P</v>
          </cell>
          <cell r="G143" t="str">
            <v>Y</v>
          </cell>
          <cell r="H143">
            <v>10009320</v>
          </cell>
          <cell r="I143" t="str">
            <v/>
          </cell>
          <cell r="J143"/>
          <cell r="K143">
            <v>3025</v>
          </cell>
          <cell r="L143">
            <v>115079</v>
          </cell>
          <cell r="M143"/>
          <cell r="N143"/>
          <cell r="O143">
            <v>7</v>
          </cell>
          <cell r="P143">
            <v>0</v>
          </cell>
          <cell r="Q143">
            <v>0</v>
          </cell>
          <cell r="R143">
            <v>0</v>
          </cell>
          <cell r="S143">
            <v>13</v>
          </cell>
          <cell r="T143">
            <v>61</v>
          </cell>
          <cell r="U143">
            <v>74</v>
          </cell>
          <cell r="V143">
            <v>74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74</v>
          </cell>
          <cell r="AF143">
            <v>226553.96</v>
          </cell>
          <cell r="AG143">
            <v>0</v>
          </cell>
          <cell r="AH143">
            <v>0</v>
          </cell>
          <cell r="AI143">
            <v>0</v>
          </cell>
          <cell r="AJ143">
            <v>226553.96</v>
          </cell>
          <cell r="AK143">
            <v>6.0000000000000018</v>
          </cell>
          <cell r="AL143">
            <v>2622.0000000000005</v>
          </cell>
          <cell r="AM143">
            <v>0</v>
          </cell>
          <cell r="AN143">
            <v>0</v>
          </cell>
          <cell r="AO143">
            <v>2622.0000000000005</v>
          </cell>
          <cell r="AP143">
            <v>70.916666666666643</v>
          </cell>
          <cell r="AQ143">
            <v>0</v>
          </cell>
          <cell r="AR143">
            <v>1.0277777777777786</v>
          </cell>
          <cell r="AS143">
            <v>244.98111111111132</v>
          </cell>
          <cell r="AT143">
            <v>1.0277777777777786</v>
          </cell>
          <cell r="AU143">
            <v>299.42250000000024</v>
          </cell>
          <cell r="AV143">
            <v>0</v>
          </cell>
          <cell r="AW143">
            <v>0</v>
          </cell>
          <cell r="AX143">
            <v>1.0277777777777786</v>
          </cell>
          <cell r="AY143">
            <v>408.30527777777809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952.70888888888965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952.70888888888965</v>
          </cell>
          <cell r="BU143">
            <v>3574.7088888888902</v>
          </cell>
          <cell r="BV143">
            <v>0</v>
          </cell>
          <cell r="BW143">
            <v>3574.7088888888902</v>
          </cell>
          <cell r="BX143">
            <v>30.148148148148117</v>
          </cell>
          <cell r="BY143">
            <v>14560.651111111098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14560.651111111098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  <cell r="CR143">
            <v>244689.31999999998</v>
          </cell>
          <cell r="CS143">
            <v>0</v>
          </cell>
          <cell r="CT143">
            <v>244689.31999999998</v>
          </cell>
          <cell r="CU143">
            <v>145000</v>
          </cell>
          <cell r="CV143">
            <v>0</v>
          </cell>
          <cell r="CW143">
            <v>145000</v>
          </cell>
          <cell r="CX143">
            <v>1</v>
          </cell>
          <cell r="CY143">
            <v>0</v>
          </cell>
          <cell r="CZ143">
            <v>0</v>
          </cell>
          <cell r="DA143">
            <v>0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5627.95</v>
          </cell>
          <cell r="DH143">
            <v>5627.95</v>
          </cell>
          <cell r="DI143">
            <v>0</v>
          </cell>
          <cell r="DJ143">
            <v>0</v>
          </cell>
          <cell r="DK143">
            <v>5627.95</v>
          </cell>
          <cell r="DL143">
            <v>5627.95</v>
          </cell>
          <cell r="DM143">
            <v>0</v>
          </cell>
          <cell r="DN143">
            <v>0</v>
          </cell>
          <cell r="DO143">
            <v>0</v>
          </cell>
          <cell r="DP143">
            <v>0</v>
          </cell>
          <cell r="DQ143">
            <v>0</v>
          </cell>
          <cell r="DR143">
            <v>0</v>
          </cell>
          <cell r="DS143">
            <v>0</v>
          </cell>
          <cell r="DT143">
            <v>0</v>
          </cell>
          <cell r="DU143">
            <v>150627.95000000001</v>
          </cell>
          <cell r="DV143">
            <v>0</v>
          </cell>
          <cell r="DW143">
            <v>150627.95000000001</v>
          </cell>
          <cell r="DX143">
            <v>395317.27</v>
          </cell>
          <cell r="DY143">
            <v>0</v>
          </cell>
          <cell r="DZ143">
            <v>395317.27</v>
          </cell>
          <cell r="EA143">
            <v>389689.31999999995</v>
          </cell>
          <cell r="EB143">
            <v>5266.071891891891</v>
          </cell>
          <cell r="EC143">
            <v>3750</v>
          </cell>
          <cell r="ED143">
            <v>0</v>
          </cell>
          <cell r="EE143">
            <v>277500</v>
          </cell>
          <cell r="EF143">
            <v>0</v>
          </cell>
          <cell r="EG143">
            <v>395317.27</v>
          </cell>
          <cell r="EH143">
            <v>392240.01028333337</v>
          </cell>
          <cell r="EI143">
            <v>0</v>
          </cell>
          <cell r="EJ143">
            <v>395317.27</v>
          </cell>
        </row>
        <row r="144">
          <cell r="A144">
            <v>5204</v>
          </cell>
          <cell r="B144">
            <v>8815204</v>
          </cell>
          <cell r="C144">
            <v>2576</v>
          </cell>
          <cell r="D144" t="str">
            <v>GMPS2576</v>
          </cell>
          <cell r="E144" t="str">
            <v>Gt Totham P</v>
          </cell>
          <cell r="F144" t="str">
            <v>P</v>
          </cell>
          <cell r="G144" t="str">
            <v>Y</v>
          </cell>
          <cell r="H144">
            <v>10009323</v>
          </cell>
          <cell r="I144" t="str">
            <v/>
          </cell>
          <cell r="J144"/>
          <cell r="K144">
            <v>5204</v>
          </cell>
          <cell r="L144">
            <v>115244</v>
          </cell>
          <cell r="M144"/>
          <cell r="N144"/>
          <cell r="O144">
            <v>7</v>
          </cell>
          <cell r="P144">
            <v>0</v>
          </cell>
          <cell r="Q144">
            <v>0</v>
          </cell>
          <cell r="R144">
            <v>0</v>
          </cell>
          <cell r="S144">
            <v>60</v>
          </cell>
          <cell r="T144">
            <v>367</v>
          </cell>
          <cell r="U144">
            <v>427</v>
          </cell>
          <cell r="V144">
            <v>427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427</v>
          </cell>
          <cell r="AF144">
            <v>1307277.58</v>
          </cell>
          <cell r="AG144">
            <v>0</v>
          </cell>
          <cell r="AH144">
            <v>0</v>
          </cell>
          <cell r="AI144">
            <v>0</v>
          </cell>
          <cell r="AJ144">
            <v>1307277.58</v>
          </cell>
          <cell r="AK144">
            <v>35</v>
          </cell>
          <cell r="AL144">
            <v>15294.999999999998</v>
          </cell>
          <cell r="AM144">
            <v>0</v>
          </cell>
          <cell r="AN144">
            <v>0</v>
          </cell>
          <cell r="AO144">
            <v>15294.999999999998</v>
          </cell>
          <cell r="AP144">
            <v>388.00000000000006</v>
          </cell>
          <cell r="AQ144">
            <v>0</v>
          </cell>
          <cell r="AR144">
            <v>6.0000000000000169</v>
          </cell>
          <cell r="AS144">
            <v>1430.1600000000042</v>
          </cell>
          <cell r="AT144">
            <v>2</v>
          </cell>
          <cell r="AU144">
            <v>582.66</v>
          </cell>
          <cell r="AV144">
            <v>31.000000000000018</v>
          </cell>
          <cell r="AW144">
            <v>10673.300000000007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12686.12000000001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12686.12000000001</v>
          </cell>
          <cell r="BU144">
            <v>27981.12000000001</v>
          </cell>
          <cell r="BV144">
            <v>0</v>
          </cell>
          <cell r="BW144">
            <v>27981.12000000001</v>
          </cell>
          <cell r="BX144">
            <v>111.44230769230769</v>
          </cell>
          <cell r="BY144">
            <v>53823.291346153848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53823.291346153848</v>
          </cell>
          <cell r="CM144">
            <v>2.3269754768392366</v>
          </cell>
          <cell r="CN144">
            <v>1316.8121525885556</v>
          </cell>
          <cell r="CO144">
            <v>0</v>
          </cell>
          <cell r="CP144">
            <v>0</v>
          </cell>
          <cell r="CQ144">
            <v>1316.8121525885556</v>
          </cell>
          <cell r="CR144">
            <v>1390398.8034987426</v>
          </cell>
          <cell r="CS144">
            <v>0</v>
          </cell>
          <cell r="CT144">
            <v>1390398.8034987426</v>
          </cell>
          <cell r="CU144">
            <v>145000</v>
          </cell>
          <cell r="CV144">
            <v>0</v>
          </cell>
          <cell r="CW144">
            <v>145000</v>
          </cell>
          <cell r="CX144">
            <v>1</v>
          </cell>
          <cell r="CY144">
            <v>0</v>
          </cell>
          <cell r="CZ144">
            <v>0</v>
          </cell>
          <cell r="DA144">
            <v>0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5498.31</v>
          </cell>
          <cell r="DH144">
            <v>5498.31</v>
          </cell>
          <cell r="DI144">
            <v>0</v>
          </cell>
          <cell r="DJ144">
            <v>0</v>
          </cell>
          <cell r="DK144">
            <v>5498.31</v>
          </cell>
          <cell r="DL144">
            <v>5498.31</v>
          </cell>
          <cell r="DM144">
            <v>0</v>
          </cell>
          <cell r="DN144">
            <v>0</v>
          </cell>
          <cell r="DO144">
            <v>0</v>
          </cell>
          <cell r="DP144">
            <v>0</v>
          </cell>
          <cell r="DQ144">
            <v>0</v>
          </cell>
          <cell r="DR144">
            <v>0</v>
          </cell>
          <cell r="DS144">
            <v>0</v>
          </cell>
          <cell r="DT144">
            <v>0</v>
          </cell>
          <cell r="DU144">
            <v>150498.31</v>
          </cell>
          <cell r="DV144">
            <v>0</v>
          </cell>
          <cell r="DW144">
            <v>150498.31</v>
          </cell>
          <cell r="DX144">
            <v>1540897.1134987427</v>
          </cell>
          <cell r="DY144">
            <v>0</v>
          </cell>
          <cell r="DZ144">
            <v>1540897.1134987427</v>
          </cell>
          <cell r="EA144">
            <v>1535398.8034987426</v>
          </cell>
          <cell r="EB144">
            <v>3595.7817412148538</v>
          </cell>
          <cell r="EC144">
            <v>3750</v>
          </cell>
          <cell r="ED144">
            <v>154.21825878514619</v>
          </cell>
          <cell r="EE144">
            <v>1601250</v>
          </cell>
          <cell r="EF144">
            <v>65851.196501257364</v>
          </cell>
          <cell r="EG144">
            <v>1606748.31</v>
          </cell>
          <cell r="EH144">
            <v>1466242.1556596775</v>
          </cell>
          <cell r="EI144">
            <v>0</v>
          </cell>
          <cell r="EJ144">
            <v>1606748.31</v>
          </cell>
        </row>
        <row r="145">
          <cell r="A145">
            <v>2130</v>
          </cell>
          <cell r="B145">
            <v>8812130</v>
          </cell>
          <cell r="C145"/>
          <cell r="D145"/>
          <cell r="E145" t="str">
            <v>Gt Wakering P</v>
          </cell>
          <cell r="F145" t="str">
            <v>P</v>
          </cell>
          <cell r="G145"/>
          <cell r="H145"/>
          <cell r="I145" t="str">
            <v>Y</v>
          </cell>
          <cell r="J145"/>
          <cell r="K145">
            <v>2130</v>
          </cell>
          <cell r="L145">
            <v>143978</v>
          </cell>
          <cell r="M145"/>
          <cell r="N145"/>
          <cell r="O145">
            <v>7</v>
          </cell>
          <cell r="P145">
            <v>0</v>
          </cell>
          <cell r="Q145">
            <v>0</v>
          </cell>
          <cell r="R145">
            <v>1</v>
          </cell>
          <cell r="S145">
            <v>60</v>
          </cell>
          <cell r="T145">
            <v>353</v>
          </cell>
          <cell r="U145">
            <v>413</v>
          </cell>
          <cell r="V145">
            <v>414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414</v>
          </cell>
          <cell r="AF145">
            <v>1267477.56</v>
          </cell>
          <cell r="AG145">
            <v>0</v>
          </cell>
          <cell r="AH145">
            <v>0</v>
          </cell>
          <cell r="AI145">
            <v>0</v>
          </cell>
          <cell r="AJ145">
            <v>1267477.56</v>
          </cell>
          <cell r="AK145">
            <v>63.152542372881385</v>
          </cell>
          <cell r="AL145">
            <v>27597.661016949161</v>
          </cell>
          <cell r="AM145">
            <v>0</v>
          </cell>
          <cell r="AN145">
            <v>0</v>
          </cell>
          <cell r="AO145">
            <v>27597.661016949161</v>
          </cell>
          <cell r="AP145">
            <v>312.75544794188869</v>
          </cell>
          <cell r="AQ145">
            <v>0</v>
          </cell>
          <cell r="AR145">
            <v>90.217917675544712</v>
          </cell>
          <cell r="AS145">
            <v>21504.342857142838</v>
          </cell>
          <cell r="AT145">
            <v>3.0072639225181614</v>
          </cell>
          <cell r="AU145">
            <v>876.10619854721597</v>
          </cell>
          <cell r="AV145">
            <v>2.0048426150121079</v>
          </cell>
          <cell r="AW145">
            <v>690.26731234866872</v>
          </cell>
          <cell r="AX145">
            <v>3.0072639225181614</v>
          </cell>
          <cell r="AY145">
            <v>1194.69573849879</v>
          </cell>
          <cell r="AZ145">
            <v>2.0048426150121079</v>
          </cell>
          <cell r="BA145">
            <v>955.74857142857218</v>
          </cell>
          <cell r="BB145">
            <v>1.002421307506054</v>
          </cell>
          <cell r="BC145">
            <v>796.453801452785</v>
          </cell>
          <cell r="BD145">
            <v>26017.614479418869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26017.614479418869</v>
          </cell>
          <cell r="BU145">
            <v>53615.275496368035</v>
          </cell>
          <cell r="BV145">
            <v>0</v>
          </cell>
          <cell r="BW145">
            <v>53615.275496368035</v>
          </cell>
          <cell r="BX145">
            <v>101.14772727272734</v>
          </cell>
          <cell r="BY145">
            <v>48851.317840909127</v>
          </cell>
          <cell r="BZ145">
            <v>0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48851.317840909127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  <cell r="CQ145">
            <v>0</v>
          </cell>
          <cell r="CR145">
            <v>1369944.1533372772</v>
          </cell>
          <cell r="CS145">
            <v>0</v>
          </cell>
          <cell r="CT145">
            <v>1369944.1533372772</v>
          </cell>
          <cell r="CU145">
            <v>145000</v>
          </cell>
          <cell r="CV145">
            <v>0</v>
          </cell>
          <cell r="CW145">
            <v>145000</v>
          </cell>
          <cell r="CX145">
            <v>1</v>
          </cell>
          <cell r="CY145">
            <v>0</v>
          </cell>
          <cell r="CZ145">
            <v>0</v>
          </cell>
          <cell r="DA145">
            <v>0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5225.8</v>
          </cell>
          <cell r="DH145">
            <v>5225.8</v>
          </cell>
          <cell r="DI145">
            <v>0</v>
          </cell>
          <cell r="DJ145">
            <v>0</v>
          </cell>
          <cell r="DK145">
            <v>5225.8</v>
          </cell>
          <cell r="DL145">
            <v>5225.8</v>
          </cell>
          <cell r="DM145">
            <v>0</v>
          </cell>
          <cell r="DN145">
            <v>0</v>
          </cell>
          <cell r="DO145">
            <v>0</v>
          </cell>
          <cell r="DP145">
            <v>0</v>
          </cell>
          <cell r="DQ145">
            <v>0</v>
          </cell>
          <cell r="DR145">
            <v>0</v>
          </cell>
          <cell r="DS145">
            <v>0</v>
          </cell>
          <cell r="DT145">
            <v>0</v>
          </cell>
          <cell r="DU145">
            <v>150225.79999999999</v>
          </cell>
          <cell r="DV145">
            <v>0</v>
          </cell>
          <cell r="DW145">
            <v>150225.79999999999</v>
          </cell>
          <cell r="DX145">
            <v>1520169.9533372773</v>
          </cell>
          <cell r="DY145">
            <v>0</v>
          </cell>
          <cell r="DZ145">
            <v>1520169.9533372773</v>
          </cell>
          <cell r="EA145">
            <v>1514944.1533372772</v>
          </cell>
          <cell r="EB145">
            <v>3659.2853945344859</v>
          </cell>
          <cell r="EC145">
            <v>3750</v>
          </cell>
          <cell r="ED145">
            <v>90.714605465514069</v>
          </cell>
          <cell r="EE145">
            <v>1552500</v>
          </cell>
          <cell r="EF145">
            <v>37555.846662722761</v>
          </cell>
          <cell r="EG145">
            <v>1557725.8</v>
          </cell>
          <cell r="EH145">
            <v>1442541.2504009779</v>
          </cell>
          <cell r="EI145">
            <v>0</v>
          </cell>
          <cell r="EJ145">
            <v>1557725.8</v>
          </cell>
        </row>
        <row r="146">
          <cell r="A146">
            <v>3217</v>
          </cell>
          <cell r="B146">
            <v>8813217</v>
          </cell>
          <cell r="C146">
            <v>2592</v>
          </cell>
          <cell r="D146" t="str">
            <v>RB052592</v>
          </cell>
          <cell r="E146" t="str">
            <v>Gt Waltham CE (V/C) P</v>
          </cell>
          <cell r="F146" t="str">
            <v>P</v>
          </cell>
          <cell r="G146" t="str">
            <v>Y</v>
          </cell>
          <cell r="H146">
            <v>10009327</v>
          </cell>
          <cell r="I146" t="str">
            <v/>
          </cell>
          <cell r="J146"/>
          <cell r="K146">
            <v>3217</v>
          </cell>
          <cell r="L146">
            <v>115114</v>
          </cell>
          <cell r="M146"/>
          <cell r="N146"/>
          <cell r="O146">
            <v>7</v>
          </cell>
          <cell r="P146">
            <v>0</v>
          </cell>
          <cell r="Q146">
            <v>0</v>
          </cell>
          <cell r="R146">
            <v>0</v>
          </cell>
          <cell r="S146">
            <v>21</v>
          </cell>
          <cell r="T146">
            <v>144</v>
          </cell>
          <cell r="U146">
            <v>165</v>
          </cell>
          <cell r="V146">
            <v>165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165</v>
          </cell>
          <cell r="AF146">
            <v>505154.1</v>
          </cell>
          <cell r="AG146">
            <v>0</v>
          </cell>
          <cell r="AH146">
            <v>0</v>
          </cell>
          <cell r="AI146">
            <v>0</v>
          </cell>
          <cell r="AJ146">
            <v>505154.1</v>
          </cell>
          <cell r="AK146">
            <v>23.999999999999925</v>
          </cell>
          <cell r="AL146">
            <v>10487.999999999965</v>
          </cell>
          <cell r="AM146">
            <v>0</v>
          </cell>
          <cell r="AN146">
            <v>0</v>
          </cell>
          <cell r="AO146">
            <v>10487.999999999965</v>
          </cell>
          <cell r="AP146">
            <v>162.00000000000003</v>
          </cell>
          <cell r="AQ146">
            <v>0</v>
          </cell>
          <cell r="AR146">
            <v>0</v>
          </cell>
          <cell r="AS146">
            <v>0</v>
          </cell>
          <cell r="AT146">
            <v>0.99999999999999989</v>
          </cell>
          <cell r="AU146">
            <v>291.32999999999993</v>
          </cell>
          <cell r="AV146">
            <v>1.9999999999999967</v>
          </cell>
          <cell r="AW146">
            <v>688.59999999999889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979.92999999999881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979.92999999999881</v>
          </cell>
          <cell r="BU146">
            <v>11467.929999999964</v>
          </cell>
          <cell r="BV146">
            <v>0</v>
          </cell>
          <cell r="BW146">
            <v>11467.929999999964</v>
          </cell>
          <cell r="BX146">
            <v>36.276595744680883</v>
          </cell>
          <cell r="BY146">
            <v>17520.507446808526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17520.507446808526</v>
          </cell>
          <cell r="CM146">
            <v>1.1458333333333326</v>
          </cell>
          <cell r="CN146">
            <v>648.41562499999952</v>
          </cell>
          <cell r="CO146">
            <v>0</v>
          </cell>
          <cell r="CP146">
            <v>0</v>
          </cell>
          <cell r="CQ146">
            <v>648.41562499999952</v>
          </cell>
          <cell r="CR146">
            <v>534790.95307180844</v>
          </cell>
          <cell r="CS146">
            <v>0</v>
          </cell>
          <cell r="CT146">
            <v>534790.95307180844</v>
          </cell>
          <cell r="CU146">
            <v>145000</v>
          </cell>
          <cell r="CV146">
            <v>0</v>
          </cell>
          <cell r="CW146">
            <v>145000</v>
          </cell>
          <cell r="CX146">
            <v>1</v>
          </cell>
          <cell r="CY146">
            <v>0</v>
          </cell>
          <cell r="CZ146">
            <v>0</v>
          </cell>
          <cell r="DA146">
            <v>0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15480</v>
          </cell>
          <cell r="DH146">
            <v>15834.75</v>
          </cell>
          <cell r="DI146">
            <v>354.75</v>
          </cell>
          <cell r="DJ146">
            <v>-2651.2699999999995</v>
          </cell>
          <cell r="DK146">
            <v>13538.23</v>
          </cell>
          <cell r="DL146">
            <v>13538.229999999998</v>
          </cell>
          <cell r="DM146">
            <v>0</v>
          </cell>
          <cell r="DN146">
            <v>0</v>
          </cell>
          <cell r="DO146">
            <v>0</v>
          </cell>
          <cell r="DP146">
            <v>0</v>
          </cell>
          <cell r="DQ146">
            <v>0</v>
          </cell>
          <cell r="DR146">
            <v>0</v>
          </cell>
          <cell r="DS146">
            <v>0</v>
          </cell>
          <cell r="DT146">
            <v>0</v>
          </cell>
          <cell r="DU146">
            <v>158538.23000000001</v>
          </cell>
          <cell r="DV146">
            <v>0</v>
          </cell>
          <cell r="DW146">
            <v>158538.23000000001</v>
          </cell>
          <cell r="DX146">
            <v>693329.18307180842</v>
          </cell>
          <cell r="DY146">
            <v>0</v>
          </cell>
          <cell r="DZ146">
            <v>693329.18307180842</v>
          </cell>
          <cell r="EA146">
            <v>679790.95307180844</v>
          </cell>
          <cell r="EB146">
            <v>4119.9451701321723</v>
          </cell>
          <cell r="EC146">
            <v>3750</v>
          </cell>
          <cell r="ED146">
            <v>0</v>
          </cell>
          <cell r="EE146">
            <v>618750</v>
          </cell>
          <cell r="EF146">
            <v>0</v>
          </cell>
          <cell r="EG146">
            <v>693329.18307180842</v>
          </cell>
          <cell r="EH146">
            <v>671026.52337037039</v>
          </cell>
          <cell r="EI146">
            <v>0</v>
          </cell>
          <cell r="EJ146">
            <v>693329.18307180842</v>
          </cell>
        </row>
        <row r="147">
          <cell r="A147">
            <v>5254</v>
          </cell>
          <cell r="B147">
            <v>8815254</v>
          </cell>
          <cell r="C147"/>
          <cell r="D147"/>
          <cell r="E147" t="str">
            <v>Hadleigh I &amp; N</v>
          </cell>
          <cell r="F147" t="str">
            <v>P</v>
          </cell>
          <cell r="G147"/>
          <cell r="H147"/>
          <cell r="I147" t="str">
            <v>Y</v>
          </cell>
          <cell r="J147"/>
          <cell r="K147">
            <v>5254</v>
          </cell>
          <cell r="L147">
            <v>137027</v>
          </cell>
          <cell r="M147"/>
          <cell r="N147"/>
          <cell r="O147">
            <v>3</v>
          </cell>
          <cell r="P147">
            <v>0</v>
          </cell>
          <cell r="Q147">
            <v>0</v>
          </cell>
          <cell r="R147">
            <v>0</v>
          </cell>
          <cell r="S147">
            <v>85</v>
          </cell>
          <cell r="T147">
            <v>159</v>
          </cell>
          <cell r="U147">
            <v>244</v>
          </cell>
          <cell r="V147">
            <v>244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244</v>
          </cell>
          <cell r="AF147">
            <v>747015.76</v>
          </cell>
          <cell r="AG147">
            <v>0</v>
          </cell>
          <cell r="AH147">
            <v>0</v>
          </cell>
          <cell r="AI147">
            <v>0</v>
          </cell>
          <cell r="AJ147">
            <v>747015.76</v>
          </cell>
          <cell r="AK147">
            <v>31.000000000000036</v>
          </cell>
          <cell r="AL147">
            <v>13547.000000000015</v>
          </cell>
          <cell r="AM147">
            <v>0</v>
          </cell>
          <cell r="AN147">
            <v>0</v>
          </cell>
          <cell r="AO147">
            <v>13547.000000000015</v>
          </cell>
          <cell r="AP147">
            <v>181.00000000000011</v>
          </cell>
          <cell r="AQ147">
            <v>0</v>
          </cell>
          <cell r="AR147">
            <v>45.999999999999893</v>
          </cell>
          <cell r="AS147">
            <v>10964.559999999976</v>
          </cell>
          <cell r="AT147">
            <v>3.9999999999999951</v>
          </cell>
          <cell r="AU147">
            <v>1165.3199999999986</v>
          </cell>
          <cell r="AV147">
            <v>12.000000000000011</v>
          </cell>
          <cell r="AW147">
            <v>4131.600000000004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1.0000000000000013</v>
          </cell>
          <cell r="BC147">
            <v>794.530000000001</v>
          </cell>
          <cell r="BD147">
            <v>17056.00999999998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17056.00999999998</v>
          </cell>
          <cell r="BU147">
            <v>30603.009999999995</v>
          </cell>
          <cell r="BV147">
            <v>0</v>
          </cell>
          <cell r="BW147">
            <v>30603.009999999995</v>
          </cell>
          <cell r="BX147">
            <v>55.594936708860814</v>
          </cell>
          <cell r="BY147">
            <v>26850.686582278508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26850.686582278508</v>
          </cell>
          <cell r="CM147">
            <v>0</v>
          </cell>
          <cell r="CN147">
            <v>0</v>
          </cell>
          <cell r="CO147">
            <v>0</v>
          </cell>
          <cell r="CP147">
            <v>0</v>
          </cell>
          <cell r="CQ147">
            <v>0</v>
          </cell>
          <cell r="CR147">
            <v>804469.45658227848</v>
          </cell>
          <cell r="CS147">
            <v>0</v>
          </cell>
          <cell r="CT147">
            <v>804469.45658227848</v>
          </cell>
          <cell r="CU147">
            <v>145000</v>
          </cell>
          <cell r="CV147">
            <v>0</v>
          </cell>
          <cell r="CW147">
            <v>145000</v>
          </cell>
          <cell r="CX147">
            <v>1</v>
          </cell>
          <cell r="CY147">
            <v>0</v>
          </cell>
          <cell r="CZ147">
            <v>0</v>
          </cell>
          <cell r="DA147">
            <v>0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6162.5</v>
          </cell>
          <cell r="DH147">
            <v>6162.5</v>
          </cell>
          <cell r="DI147">
            <v>0</v>
          </cell>
          <cell r="DJ147">
            <v>0</v>
          </cell>
          <cell r="DK147">
            <v>6162.5</v>
          </cell>
          <cell r="DL147">
            <v>6162.5</v>
          </cell>
          <cell r="DM147">
            <v>0</v>
          </cell>
          <cell r="DN147">
            <v>0</v>
          </cell>
          <cell r="DO147">
            <v>0</v>
          </cell>
          <cell r="DP147">
            <v>0</v>
          </cell>
          <cell r="DQ147">
            <v>0</v>
          </cell>
          <cell r="DR147">
            <v>0</v>
          </cell>
          <cell r="DS147">
            <v>0</v>
          </cell>
          <cell r="DT147">
            <v>0</v>
          </cell>
          <cell r="DU147">
            <v>151162.5</v>
          </cell>
          <cell r="DV147">
            <v>0</v>
          </cell>
          <cell r="DW147">
            <v>151162.5</v>
          </cell>
          <cell r="DX147">
            <v>955631.95658227848</v>
          </cell>
          <cell r="DY147">
            <v>0</v>
          </cell>
          <cell r="DZ147">
            <v>955631.95658227848</v>
          </cell>
          <cell r="EA147">
            <v>949469.45658227848</v>
          </cell>
          <cell r="EB147">
            <v>3891.2682646814692</v>
          </cell>
          <cell r="EC147">
            <v>3750</v>
          </cell>
          <cell r="ED147">
            <v>0</v>
          </cell>
          <cell r="EE147">
            <v>915000</v>
          </cell>
          <cell r="EF147">
            <v>0</v>
          </cell>
          <cell r="EG147">
            <v>955631.95658227848</v>
          </cell>
          <cell r="EH147">
            <v>935764.59265306126</v>
          </cell>
          <cell r="EI147">
            <v>0</v>
          </cell>
          <cell r="EJ147">
            <v>955631.95658227848</v>
          </cell>
        </row>
        <row r="148">
          <cell r="A148">
            <v>2170</v>
          </cell>
          <cell r="B148">
            <v>8812170</v>
          </cell>
          <cell r="C148"/>
          <cell r="D148"/>
          <cell r="E148" t="str">
            <v>Hadleigh J</v>
          </cell>
          <cell r="F148" t="str">
            <v>P</v>
          </cell>
          <cell r="G148"/>
          <cell r="H148"/>
          <cell r="I148" t="str">
            <v>Y</v>
          </cell>
          <cell r="J148"/>
          <cell r="K148">
            <v>2170</v>
          </cell>
          <cell r="L148">
            <v>145548</v>
          </cell>
          <cell r="M148"/>
          <cell r="N148"/>
          <cell r="O148">
            <v>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330</v>
          </cell>
          <cell r="U148">
            <v>330</v>
          </cell>
          <cell r="V148">
            <v>330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330</v>
          </cell>
          <cell r="AF148">
            <v>1010308.2</v>
          </cell>
          <cell r="AG148">
            <v>0</v>
          </cell>
          <cell r="AH148">
            <v>0</v>
          </cell>
          <cell r="AI148">
            <v>0</v>
          </cell>
          <cell r="AJ148">
            <v>1010308.2</v>
          </cell>
          <cell r="AK148">
            <v>43.999999999999886</v>
          </cell>
          <cell r="AL148">
            <v>19227.999999999949</v>
          </cell>
          <cell r="AM148">
            <v>0</v>
          </cell>
          <cell r="AN148">
            <v>0</v>
          </cell>
          <cell r="AO148">
            <v>19227.999999999949</v>
          </cell>
          <cell r="AP148">
            <v>241.73252279635273</v>
          </cell>
          <cell r="AQ148">
            <v>0</v>
          </cell>
          <cell r="AR148">
            <v>60.182370820668694</v>
          </cell>
          <cell r="AS148">
            <v>14345.06990881459</v>
          </cell>
          <cell r="AT148">
            <v>7.0212765957446965</v>
          </cell>
          <cell r="AU148">
            <v>2045.5085106383024</v>
          </cell>
          <cell r="AV148">
            <v>20.060790273556229</v>
          </cell>
          <cell r="AW148">
            <v>6906.9300911854098</v>
          </cell>
          <cell r="AX148">
            <v>0</v>
          </cell>
          <cell r="AY148">
            <v>0</v>
          </cell>
          <cell r="AZ148">
            <v>1.0030395136778116</v>
          </cell>
          <cell r="BA148">
            <v>478.16899696048637</v>
          </cell>
          <cell r="BB148">
            <v>0</v>
          </cell>
          <cell r="BC148">
            <v>0</v>
          </cell>
          <cell r="BD148">
            <v>23775.67750759879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23775.67750759879</v>
          </cell>
          <cell r="BU148">
            <v>43003.677507598739</v>
          </cell>
          <cell r="BV148">
            <v>0</v>
          </cell>
          <cell r="BW148">
            <v>43003.677507598739</v>
          </cell>
          <cell r="BX148">
            <v>92.943037974683492</v>
          </cell>
          <cell r="BY148">
            <v>44888.699050632888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44888.699050632888</v>
          </cell>
          <cell r="CM148">
            <v>0</v>
          </cell>
          <cell r="CN148">
            <v>0</v>
          </cell>
          <cell r="CO148">
            <v>0</v>
          </cell>
          <cell r="CP148">
            <v>0</v>
          </cell>
          <cell r="CQ148">
            <v>0</v>
          </cell>
          <cell r="CR148">
            <v>1098200.5765582318</v>
          </cell>
          <cell r="CS148">
            <v>0</v>
          </cell>
          <cell r="CT148">
            <v>1098200.5765582318</v>
          </cell>
          <cell r="CU148">
            <v>145000</v>
          </cell>
          <cell r="CV148">
            <v>0</v>
          </cell>
          <cell r="CW148">
            <v>145000</v>
          </cell>
          <cell r="CX148">
            <v>1</v>
          </cell>
          <cell r="CY148">
            <v>0</v>
          </cell>
          <cell r="CZ148">
            <v>0</v>
          </cell>
          <cell r="DA148">
            <v>0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4141.2</v>
          </cell>
          <cell r="DH148">
            <v>4141.2</v>
          </cell>
          <cell r="DI148">
            <v>0</v>
          </cell>
          <cell r="DJ148">
            <v>0</v>
          </cell>
          <cell r="DK148">
            <v>4141.2</v>
          </cell>
          <cell r="DL148">
            <v>4141.2</v>
          </cell>
          <cell r="DM148">
            <v>0</v>
          </cell>
          <cell r="DN148">
            <v>0</v>
          </cell>
          <cell r="DO148">
            <v>0</v>
          </cell>
          <cell r="DP148">
            <v>0</v>
          </cell>
          <cell r="DQ148">
            <v>0</v>
          </cell>
          <cell r="DR148">
            <v>0</v>
          </cell>
          <cell r="DS148">
            <v>0</v>
          </cell>
          <cell r="DT148">
            <v>0</v>
          </cell>
          <cell r="DU148">
            <v>149141.20000000001</v>
          </cell>
          <cell r="DV148">
            <v>0</v>
          </cell>
          <cell r="DW148">
            <v>149141.20000000001</v>
          </cell>
          <cell r="DX148">
            <v>1247341.7765582318</v>
          </cell>
          <cell r="DY148">
            <v>0</v>
          </cell>
          <cell r="DZ148">
            <v>1247341.7765582318</v>
          </cell>
          <cell r="EA148">
            <v>1243200.5765582318</v>
          </cell>
          <cell r="EB148">
            <v>3767.2744744188844</v>
          </cell>
          <cell r="EC148">
            <v>3750</v>
          </cell>
          <cell r="ED148">
            <v>0</v>
          </cell>
          <cell r="EE148">
            <v>1237500</v>
          </cell>
          <cell r="EF148">
            <v>0</v>
          </cell>
          <cell r="EG148">
            <v>1247341.7765582318</v>
          </cell>
          <cell r="EH148">
            <v>1186469.7148387097</v>
          </cell>
          <cell r="EI148">
            <v>0</v>
          </cell>
          <cell r="EJ148">
            <v>1247341.7765582318</v>
          </cell>
        </row>
        <row r="149">
          <cell r="A149">
            <v>2012</v>
          </cell>
          <cell r="B149">
            <v>8812012</v>
          </cell>
          <cell r="C149"/>
          <cell r="D149"/>
          <cell r="E149" t="str">
            <v>Hamford P, Frinton</v>
          </cell>
          <cell r="F149" t="str">
            <v>P</v>
          </cell>
          <cell r="G149"/>
          <cell r="H149"/>
          <cell r="I149" t="str">
            <v>Y</v>
          </cell>
          <cell r="J149"/>
          <cell r="K149">
            <v>2012</v>
          </cell>
          <cell r="L149">
            <v>138072</v>
          </cell>
          <cell r="M149">
            <v>20</v>
          </cell>
          <cell r="N149"/>
          <cell r="O149">
            <v>7</v>
          </cell>
          <cell r="P149">
            <v>0</v>
          </cell>
          <cell r="Q149">
            <v>0</v>
          </cell>
          <cell r="R149">
            <v>7</v>
          </cell>
          <cell r="S149">
            <v>56.666666666666664</v>
          </cell>
          <cell r="T149">
            <v>294</v>
          </cell>
          <cell r="U149">
            <v>350.66666666666669</v>
          </cell>
          <cell r="V149">
            <v>357.66666666666669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357.66666666666669</v>
          </cell>
          <cell r="AF149">
            <v>1095010.8066666666</v>
          </cell>
          <cell r="AG149">
            <v>0</v>
          </cell>
          <cell r="AH149">
            <v>0</v>
          </cell>
          <cell r="AI149">
            <v>0</v>
          </cell>
          <cell r="AJ149">
            <v>1095010.8066666666</v>
          </cell>
          <cell r="AK149">
            <v>61.193706981317739</v>
          </cell>
          <cell r="AL149">
            <v>26741.64995083585</v>
          </cell>
          <cell r="AM149">
            <v>0</v>
          </cell>
          <cell r="AN149">
            <v>0</v>
          </cell>
          <cell r="AO149">
            <v>26741.64995083585</v>
          </cell>
          <cell r="AP149">
            <v>160.36971484759098</v>
          </cell>
          <cell r="AQ149">
            <v>0</v>
          </cell>
          <cell r="AR149">
            <v>33.762045231071781</v>
          </cell>
          <cell r="AS149">
            <v>8047.5211012782702</v>
          </cell>
          <cell r="AT149">
            <v>78.074729596853587</v>
          </cell>
          <cell r="AU149">
            <v>22745.510973451353</v>
          </cell>
          <cell r="AV149">
            <v>41.147492625368869</v>
          </cell>
          <cell r="AW149">
            <v>14167.081710914503</v>
          </cell>
          <cell r="AX149">
            <v>4.2202556538839637</v>
          </cell>
          <cell r="AY149">
            <v>1676.5809636184822</v>
          </cell>
          <cell r="AZ149">
            <v>34.817109144542762</v>
          </cell>
          <cell r="BA149">
            <v>16598.012271386426</v>
          </cell>
          <cell r="BB149">
            <v>5.2753195673549813</v>
          </cell>
          <cell r="BC149">
            <v>4191.3996558505532</v>
          </cell>
          <cell r="BD149">
            <v>67426.106676499592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67426.106676499592</v>
          </cell>
          <cell r="BU149">
            <v>94167.756627335446</v>
          </cell>
          <cell r="BV149">
            <v>0</v>
          </cell>
          <cell r="BW149">
            <v>94167.756627335446</v>
          </cell>
          <cell r="BX149">
            <v>107.55011655011667</v>
          </cell>
          <cell r="BY149">
            <v>51943.479790209851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51943.479790209851</v>
          </cell>
          <cell r="CM149">
            <v>1.2165532879818606</v>
          </cell>
          <cell r="CN149">
            <v>688.43534013605506</v>
          </cell>
          <cell r="CO149">
            <v>0</v>
          </cell>
          <cell r="CP149">
            <v>0</v>
          </cell>
          <cell r="CQ149">
            <v>688.43534013605506</v>
          </cell>
          <cell r="CR149">
            <v>1241810.4784243479</v>
          </cell>
          <cell r="CS149">
            <v>0</v>
          </cell>
          <cell r="CT149">
            <v>1241810.4784243479</v>
          </cell>
          <cell r="CU149">
            <v>145000</v>
          </cell>
          <cell r="CV149">
            <v>0</v>
          </cell>
          <cell r="CW149">
            <v>145000</v>
          </cell>
          <cell r="CX149">
            <v>1</v>
          </cell>
          <cell r="CY149">
            <v>0</v>
          </cell>
          <cell r="CZ149">
            <v>0</v>
          </cell>
          <cell r="DA149">
            <v>0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4729.1019999999999</v>
          </cell>
          <cell r="DH149">
            <v>4729.1019999999999</v>
          </cell>
          <cell r="DI149">
            <v>0</v>
          </cell>
          <cell r="DJ149">
            <v>0</v>
          </cell>
          <cell r="DK149">
            <v>4729.1000000000004</v>
          </cell>
          <cell r="DL149">
            <v>4729.1000000000004</v>
          </cell>
          <cell r="DM149">
            <v>0</v>
          </cell>
          <cell r="DN149">
            <v>0</v>
          </cell>
          <cell r="DO149">
            <v>0</v>
          </cell>
          <cell r="DP149">
            <v>0</v>
          </cell>
          <cell r="DQ149">
            <v>0</v>
          </cell>
          <cell r="DR149">
            <v>0</v>
          </cell>
          <cell r="DS149">
            <v>0</v>
          </cell>
          <cell r="DT149">
            <v>0</v>
          </cell>
          <cell r="DU149">
            <v>149729.1</v>
          </cell>
          <cell r="DV149">
            <v>0</v>
          </cell>
          <cell r="DW149">
            <v>149729.1</v>
          </cell>
          <cell r="DX149">
            <v>1391539.578424348</v>
          </cell>
          <cell r="DY149">
            <v>0</v>
          </cell>
          <cell r="DZ149">
            <v>1391539.578424348</v>
          </cell>
          <cell r="EA149">
            <v>1386810.4784243479</v>
          </cell>
          <cell r="EB149">
            <v>3877.382511904048</v>
          </cell>
          <cell r="EC149">
            <v>3750</v>
          </cell>
          <cell r="ED149">
            <v>0</v>
          </cell>
          <cell r="EE149">
            <v>1341250</v>
          </cell>
          <cell r="EF149">
            <v>0</v>
          </cell>
          <cell r="EG149">
            <v>1391539.578424348</v>
          </cell>
          <cell r="EH149">
            <v>1303172.0011561811</v>
          </cell>
          <cell r="EI149">
            <v>0</v>
          </cell>
          <cell r="EJ149">
            <v>1391539.578424348</v>
          </cell>
        </row>
        <row r="150">
          <cell r="A150">
            <v>2003</v>
          </cell>
          <cell r="B150">
            <v>8812003</v>
          </cell>
          <cell r="C150">
            <v>1824</v>
          </cell>
          <cell r="D150" t="str">
            <v>RB051824</v>
          </cell>
          <cell r="E150" t="str">
            <v>Hamilton P, Colchester</v>
          </cell>
          <cell r="F150" t="str">
            <v>P</v>
          </cell>
          <cell r="G150" t="str">
            <v>Y</v>
          </cell>
          <cell r="H150">
            <v>10008484</v>
          </cell>
          <cell r="I150" t="str">
            <v/>
          </cell>
          <cell r="J150"/>
          <cell r="K150">
            <v>2003</v>
          </cell>
          <cell r="L150">
            <v>114706</v>
          </cell>
          <cell r="M150"/>
          <cell r="N150"/>
          <cell r="O150">
            <v>7</v>
          </cell>
          <cell r="P150">
            <v>0</v>
          </cell>
          <cell r="Q150">
            <v>0</v>
          </cell>
          <cell r="R150">
            <v>0</v>
          </cell>
          <cell r="S150">
            <v>60</v>
          </cell>
          <cell r="T150">
            <v>362</v>
          </cell>
          <cell r="U150">
            <v>422</v>
          </cell>
          <cell r="V150">
            <v>422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422</v>
          </cell>
          <cell r="AF150">
            <v>1291969.8799999999</v>
          </cell>
          <cell r="AG150">
            <v>0</v>
          </cell>
          <cell r="AH150">
            <v>0</v>
          </cell>
          <cell r="AI150">
            <v>0</v>
          </cell>
          <cell r="AJ150">
            <v>1291969.8799999999</v>
          </cell>
          <cell r="AK150">
            <v>36.999999999999993</v>
          </cell>
          <cell r="AL150">
            <v>16168.999999999995</v>
          </cell>
          <cell r="AM150">
            <v>0</v>
          </cell>
          <cell r="AN150">
            <v>0</v>
          </cell>
          <cell r="AO150">
            <v>16168.999999999995</v>
          </cell>
          <cell r="AP150">
            <v>336.79809976247037</v>
          </cell>
          <cell r="AQ150">
            <v>0</v>
          </cell>
          <cell r="AR150">
            <v>10.023752969121123</v>
          </cell>
          <cell r="AS150">
            <v>2389.2617577197111</v>
          </cell>
          <cell r="AT150">
            <v>68.161520190023765</v>
          </cell>
          <cell r="AU150">
            <v>19857.495676959621</v>
          </cell>
          <cell r="AV150">
            <v>2.0047505938242285</v>
          </cell>
          <cell r="AW150">
            <v>690.2356294536819</v>
          </cell>
          <cell r="AX150">
            <v>3.0071258907363405</v>
          </cell>
          <cell r="AY150">
            <v>1194.640902612826</v>
          </cell>
          <cell r="AZ150">
            <v>0</v>
          </cell>
          <cell r="BA150">
            <v>0</v>
          </cell>
          <cell r="BB150">
            <v>2.0047505938242285</v>
          </cell>
          <cell r="BC150">
            <v>1592.8344893111641</v>
          </cell>
          <cell r="BD150">
            <v>25724.468456057006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25724.468456057006</v>
          </cell>
          <cell r="BU150">
            <v>41893.468456057002</v>
          </cell>
          <cell r="BV150">
            <v>0</v>
          </cell>
          <cell r="BW150">
            <v>41893.468456057002</v>
          </cell>
          <cell r="BX150">
            <v>55.247910863509617</v>
          </cell>
          <cell r="BY150">
            <v>26683.083509749242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26683.083509749242</v>
          </cell>
          <cell r="CM150">
            <v>6.9944751381215404</v>
          </cell>
          <cell r="CN150">
            <v>3958.1035359115986</v>
          </cell>
          <cell r="CO150">
            <v>0</v>
          </cell>
          <cell r="CP150">
            <v>0</v>
          </cell>
          <cell r="CQ150">
            <v>3958.1035359115986</v>
          </cell>
          <cell r="CR150">
            <v>1364504.5355017176</v>
          </cell>
          <cell r="CS150">
            <v>0</v>
          </cell>
          <cell r="CT150">
            <v>1364504.5355017176</v>
          </cell>
          <cell r="CU150">
            <v>145000</v>
          </cell>
          <cell r="CV150">
            <v>0</v>
          </cell>
          <cell r="CW150">
            <v>145000</v>
          </cell>
          <cell r="CX150">
            <v>1</v>
          </cell>
          <cell r="CY150">
            <v>0</v>
          </cell>
          <cell r="CZ150">
            <v>0</v>
          </cell>
          <cell r="DA150">
            <v>0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24027.08</v>
          </cell>
          <cell r="DH150">
            <v>29031.39</v>
          </cell>
          <cell r="DI150">
            <v>5004.3099999999977</v>
          </cell>
          <cell r="DJ150">
            <v>823.02</v>
          </cell>
          <cell r="DK150">
            <v>34858.720000000001</v>
          </cell>
          <cell r="DL150">
            <v>34858.720000000001</v>
          </cell>
          <cell r="DM150">
            <v>0</v>
          </cell>
          <cell r="DN150">
            <v>0</v>
          </cell>
          <cell r="DO150">
            <v>0</v>
          </cell>
          <cell r="DP150">
            <v>0</v>
          </cell>
          <cell r="DQ150">
            <v>0</v>
          </cell>
          <cell r="DR150">
            <v>0</v>
          </cell>
          <cell r="DS150">
            <v>0</v>
          </cell>
          <cell r="DT150">
            <v>0</v>
          </cell>
          <cell r="DU150">
            <v>179858.72</v>
          </cell>
          <cell r="DV150">
            <v>0</v>
          </cell>
          <cell r="DW150">
            <v>179858.72</v>
          </cell>
          <cell r="DX150">
            <v>1544363.2555017176</v>
          </cell>
          <cell r="DY150">
            <v>0</v>
          </cell>
          <cell r="DZ150">
            <v>1544363.2555017176</v>
          </cell>
          <cell r="EA150">
            <v>1509504.5355017176</v>
          </cell>
          <cell r="EB150">
            <v>3577.0249656438805</v>
          </cell>
          <cell r="EC150">
            <v>3750</v>
          </cell>
          <cell r="ED150">
            <v>172.97503435611952</v>
          </cell>
          <cell r="EE150">
            <v>1582500</v>
          </cell>
          <cell r="EF150">
            <v>72995.46449828241</v>
          </cell>
          <cell r="EG150">
            <v>1617358.72</v>
          </cell>
          <cell r="EH150">
            <v>1467537.9291000001</v>
          </cell>
          <cell r="EI150">
            <v>0</v>
          </cell>
          <cell r="EJ150">
            <v>1617358.72</v>
          </cell>
        </row>
        <row r="151">
          <cell r="A151">
            <v>3254</v>
          </cell>
          <cell r="B151">
            <v>8813254</v>
          </cell>
          <cell r="C151">
            <v>2715</v>
          </cell>
          <cell r="D151" t="str">
            <v>RB052715</v>
          </cell>
          <cell r="E151" t="str">
            <v>Hare Street Cty P &amp; N, Harlow</v>
          </cell>
          <cell r="F151" t="str">
            <v>P</v>
          </cell>
          <cell r="G151" t="str">
            <v>Y</v>
          </cell>
          <cell r="H151">
            <v>10028342</v>
          </cell>
          <cell r="I151" t="str">
            <v/>
          </cell>
          <cell r="J151"/>
          <cell r="K151">
            <v>3254</v>
          </cell>
          <cell r="L151">
            <v>133255</v>
          </cell>
          <cell r="M151"/>
          <cell r="N151"/>
          <cell r="O151">
            <v>7</v>
          </cell>
          <cell r="P151">
            <v>0</v>
          </cell>
          <cell r="Q151">
            <v>0</v>
          </cell>
          <cell r="R151">
            <v>1</v>
          </cell>
          <cell r="S151">
            <v>60</v>
          </cell>
          <cell r="T151">
            <v>360</v>
          </cell>
          <cell r="U151">
            <v>420</v>
          </cell>
          <cell r="V151">
            <v>421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421</v>
          </cell>
          <cell r="AF151">
            <v>1288908.3400000001</v>
          </cell>
          <cell r="AG151">
            <v>0</v>
          </cell>
          <cell r="AH151">
            <v>0</v>
          </cell>
          <cell r="AI151">
            <v>0</v>
          </cell>
          <cell r="AJ151">
            <v>1288908.3400000001</v>
          </cell>
          <cell r="AK151">
            <v>94.223809523809607</v>
          </cell>
          <cell r="AL151">
            <v>41175.804761904794</v>
          </cell>
          <cell r="AM151">
            <v>0</v>
          </cell>
          <cell r="AN151">
            <v>0</v>
          </cell>
          <cell r="AO151">
            <v>41175.804761904794</v>
          </cell>
          <cell r="AP151">
            <v>22.052380952380961</v>
          </cell>
          <cell r="AQ151">
            <v>0</v>
          </cell>
          <cell r="AR151">
            <v>83.197619047619213</v>
          </cell>
          <cell r="AS151">
            <v>19830.984476190515</v>
          </cell>
          <cell r="AT151">
            <v>154.36666666666679</v>
          </cell>
          <cell r="AU151">
            <v>44971.641000000032</v>
          </cell>
          <cell r="AV151">
            <v>25.0595238095238</v>
          </cell>
          <cell r="AW151">
            <v>8627.9940476190441</v>
          </cell>
          <cell r="AX151">
            <v>4.0095238095238077</v>
          </cell>
          <cell r="AY151">
            <v>1592.863523809523</v>
          </cell>
          <cell r="AZ151">
            <v>132.3142857142856</v>
          </cell>
          <cell r="BA151">
            <v>63076.866285714234</v>
          </cell>
          <cell r="BB151">
            <v>0</v>
          </cell>
          <cell r="BC151">
            <v>0</v>
          </cell>
          <cell r="BD151">
            <v>138100.34933333335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138100.34933333335</v>
          </cell>
          <cell r="BU151">
            <v>179276.15409523813</v>
          </cell>
          <cell r="BV151">
            <v>0</v>
          </cell>
          <cell r="BW151">
            <v>179276.15409523813</v>
          </cell>
          <cell r="BX151">
            <v>95.141242937853221</v>
          </cell>
          <cell r="BY151">
            <v>45950.36610169497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45950.36610169497</v>
          </cell>
          <cell r="CM151">
            <v>19.880555555555546</v>
          </cell>
          <cell r="CN151">
            <v>11250.207583333327</v>
          </cell>
          <cell r="CO151">
            <v>0</v>
          </cell>
          <cell r="CP151">
            <v>0</v>
          </cell>
          <cell r="CQ151">
            <v>11250.207583333327</v>
          </cell>
          <cell r="CR151">
            <v>1525385.0677802665</v>
          </cell>
          <cell r="CS151">
            <v>0</v>
          </cell>
          <cell r="CT151">
            <v>1525385.0677802665</v>
          </cell>
          <cell r="CU151">
            <v>145000</v>
          </cell>
          <cell r="CV151">
            <v>0</v>
          </cell>
          <cell r="CW151">
            <v>145000</v>
          </cell>
          <cell r="CX151">
            <v>1.0156360164</v>
          </cell>
          <cell r="CY151">
            <v>26118.168314127372</v>
          </cell>
          <cell r="CZ151">
            <v>0</v>
          </cell>
          <cell r="DA151">
            <v>26118.168314127372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34263.5</v>
          </cell>
          <cell r="DH151">
            <v>34020</v>
          </cell>
          <cell r="DI151">
            <v>-243.5</v>
          </cell>
          <cell r="DJ151">
            <v>-1944</v>
          </cell>
          <cell r="DK151">
            <v>31832.5</v>
          </cell>
          <cell r="DL151">
            <v>31832.5</v>
          </cell>
          <cell r="DM151">
            <v>0</v>
          </cell>
          <cell r="DN151">
            <v>0</v>
          </cell>
          <cell r="DO151">
            <v>0</v>
          </cell>
          <cell r="DP151">
            <v>0</v>
          </cell>
          <cell r="DQ151">
            <v>0</v>
          </cell>
          <cell r="DR151">
            <v>0</v>
          </cell>
          <cell r="DS151">
            <v>0</v>
          </cell>
          <cell r="DT151">
            <v>0</v>
          </cell>
          <cell r="DU151">
            <v>202950.66831412737</v>
          </cell>
          <cell r="DV151">
            <v>0</v>
          </cell>
          <cell r="DW151">
            <v>202950.66831412737</v>
          </cell>
          <cell r="DX151">
            <v>1728335.7360943938</v>
          </cell>
          <cell r="DY151">
            <v>0</v>
          </cell>
          <cell r="DZ151">
            <v>1728335.7360943938</v>
          </cell>
          <cell r="EA151">
            <v>1696503.236094394</v>
          </cell>
          <cell r="EB151">
            <v>4029.6988980864467</v>
          </cell>
          <cell r="EC151">
            <v>3750</v>
          </cell>
          <cell r="ED151">
            <v>0</v>
          </cell>
          <cell r="EE151">
            <v>1578750</v>
          </cell>
          <cell r="EF151">
            <v>0</v>
          </cell>
          <cell r="EG151">
            <v>1728335.7360943938</v>
          </cell>
          <cell r="EH151">
            <v>1693906.5631321766</v>
          </cell>
          <cell r="EI151">
            <v>0</v>
          </cell>
          <cell r="EJ151">
            <v>1728335.7360943938</v>
          </cell>
        </row>
        <row r="152">
          <cell r="A152">
            <v>2983</v>
          </cell>
          <cell r="B152">
            <v>8812983</v>
          </cell>
          <cell r="C152"/>
          <cell r="D152"/>
          <cell r="E152" t="str">
            <v>Harlowbury P, Harlow</v>
          </cell>
          <cell r="F152" t="str">
            <v>P</v>
          </cell>
          <cell r="G152"/>
          <cell r="H152"/>
          <cell r="I152" t="str">
            <v>Y</v>
          </cell>
          <cell r="J152"/>
          <cell r="K152">
            <v>2983</v>
          </cell>
          <cell r="L152">
            <v>144664</v>
          </cell>
          <cell r="M152"/>
          <cell r="N152"/>
          <cell r="O152">
            <v>7</v>
          </cell>
          <cell r="P152">
            <v>0</v>
          </cell>
          <cell r="Q152">
            <v>0</v>
          </cell>
          <cell r="R152">
            <v>1</v>
          </cell>
          <cell r="S152">
            <v>20</v>
          </cell>
          <cell r="T152">
            <v>167</v>
          </cell>
          <cell r="U152">
            <v>187</v>
          </cell>
          <cell r="V152">
            <v>188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188</v>
          </cell>
          <cell r="AF152">
            <v>575569.52</v>
          </cell>
          <cell r="AG152">
            <v>0</v>
          </cell>
          <cell r="AH152">
            <v>0</v>
          </cell>
          <cell r="AI152">
            <v>0</v>
          </cell>
          <cell r="AJ152">
            <v>575569.52</v>
          </cell>
          <cell r="AK152">
            <v>22.117647058823451</v>
          </cell>
          <cell r="AL152">
            <v>9665.4117647058465</v>
          </cell>
          <cell r="AM152">
            <v>0</v>
          </cell>
          <cell r="AN152">
            <v>0</v>
          </cell>
          <cell r="AO152">
            <v>9665.4117647058465</v>
          </cell>
          <cell r="AP152">
            <v>127.35483870967747</v>
          </cell>
          <cell r="AQ152">
            <v>0</v>
          </cell>
          <cell r="AR152">
            <v>11.118279569892481</v>
          </cell>
          <cell r="AS152">
            <v>2650.153118279572</v>
          </cell>
          <cell r="AT152">
            <v>38.408602150537597</v>
          </cell>
          <cell r="AU152">
            <v>11189.578064516118</v>
          </cell>
          <cell r="AV152">
            <v>4.0430107526881676</v>
          </cell>
          <cell r="AW152">
            <v>1392.008602150536</v>
          </cell>
          <cell r="AX152">
            <v>6.0645161290322518</v>
          </cell>
          <cell r="AY152">
            <v>2409.2503225806427</v>
          </cell>
          <cell r="AZ152">
            <v>1.0107526881720439</v>
          </cell>
          <cell r="BA152">
            <v>481.84602150537677</v>
          </cell>
          <cell r="BB152">
            <v>0</v>
          </cell>
          <cell r="BC152">
            <v>0</v>
          </cell>
          <cell r="BD152">
            <v>18122.836129032246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18122.836129032246</v>
          </cell>
          <cell r="BU152">
            <v>27788.247893738095</v>
          </cell>
          <cell r="BV152">
            <v>0</v>
          </cell>
          <cell r="BW152">
            <v>27788.247893738095</v>
          </cell>
          <cell r="BX152">
            <v>75.439490445859789</v>
          </cell>
          <cell r="BY152">
            <v>36435.010700636907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0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36435.010700636907</v>
          </cell>
          <cell r="CM152">
            <v>6.754491017964062</v>
          </cell>
          <cell r="CN152">
            <v>3822.2989221556832</v>
          </cell>
          <cell r="CO152">
            <v>0</v>
          </cell>
          <cell r="CP152">
            <v>0</v>
          </cell>
          <cell r="CQ152">
            <v>3822.2989221556832</v>
          </cell>
          <cell r="CR152">
            <v>643615.07751653064</v>
          </cell>
          <cell r="CS152">
            <v>0</v>
          </cell>
          <cell r="CT152">
            <v>643615.07751653064</v>
          </cell>
          <cell r="CU152">
            <v>145000</v>
          </cell>
          <cell r="CV152">
            <v>0</v>
          </cell>
          <cell r="CW152">
            <v>145000</v>
          </cell>
          <cell r="CX152">
            <v>1.0156360164</v>
          </cell>
          <cell r="CY152">
            <v>12330.79828533575</v>
          </cell>
          <cell r="CZ152">
            <v>0</v>
          </cell>
          <cell r="DA152">
            <v>12330.79828533575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2963.19535342466</v>
          </cell>
          <cell r="DH152">
            <v>2963.19535342466</v>
          </cell>
          <cell r="DI152">
            <v>0</v>
          </cell>
          <cell r="DJ152">
            <v>0</v>
          </cell>
          <cell r="DK152">
            <v>2963.2</v>
          </cell>
          <cell r="DL152">
            <v>2963.2</v>
          </cell>
          <cell r="DM152">
            <v>0</v>
          </cell>
          <cell r="DN152">
            <v>0</v>
          </cell>
          <cell r="DO152">
            <v>0</v>
          </cell>
          <cell r="DP152">
            <v>0</v>
          </cell>
          <cell r="DQ152">
            <v>0</v>
          </cell>
          <cell r="DR152">
            <v>0</v>
          </cell>
          <cell r="DS152">
            <v>0</v>
          </cell>
          <cell r="DT152">
            <v>0</v>
          </cell>
          <cell r="DU152">
            <v>160293.99828533575</v>
          </cell>
          <cell r="DV152">
            <v>0</v>
          </cell>
          <cell r="DW152">
            <v>160293.99828533575</v>
          </cell>
          <cell r="DX152">
            <v>803909.07580186636</v>
          </cell>
          <cell r="DY152">
            <v>0</v>
          </cell>
          <cell r="DZ152">
            <v>803909.07580186636</v>
          </cell>
          <cell r="EA152">
            <v>800945.87580186641</v>
          </cell>
          <cell r="EB152">
            <v>4260.3504032014171</v>
          </cell>
          <cell r="EC152">
            <v>3750</v>
          </cell>
          <cell r="ED152">
            <v>0</v>
          </cell>
          <cell r="EE152">
            <v>705000</v>
          </cell>
          <cell r="EF152">
            <v>0</v>
          </cell>
          <cell r="EG152">
            <v>803909.07580186636</v>
          </cell>
          <cell r="EH152">
            <v>780029.38266386383</v>
          </cell>
          <cell r="EI152">
            <v>0</v>
          </cell>
          <cell r="EJ152">
            <v>803909.07580186636</v>
          </cell>
        </row>
        <row r="153">
          <cell r="A153">
            <v>2414</v>
          </cell>
          <cell r="B153">
            <v>8812414</v>
          </cell>
          <cell r="C153">
            <v>2848</v>
          </cell>
          <cell r="D153" t="str">
            <v>RB052848</v>
          </cell>
          <cell r="E153" t="str">
            <v>Harwich Cmty P &amp; N</v>
          </cell>
          <cell r="F153" t="str">
            <v>P</v>
          </cell>
          <cell r="G153" t="str">
            <v/>
          </cell>
          <cell r="H153" t="str">
            <v/>
          </cell>
          <cell r="I153" t="str">
            <v/>
          </cell>
          <cell r="J153"/>
          <cell r="K153">
            <v>2414</v>
          </cell>
          <cell r="L153">
            <v>114843</v>
          </cell>
          <cell r="M153"/>
          <cell r="N153"/>
          <cell r="O153">
            <v>7</v>
          </cell>
          <cell r="P153">
            <v>0</v>
          </cell>
          <cell r="Q153">
            <v>0</v>
          </cell>
          <cell r="R153">
            <v>0</v>
          </cell>
          <cell r="S153">
            <v>29</v>
          </cell>
          <cell r="T153">
            <v>175</v>
          </cell>
          <cell r="U153">
            <v>204</v>
          </cell>
          <cell r="V153">
            <v>204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204</v>
          </cell>
          <cell r="AF153">
            <v>624554.16</v>
          </cell>
          <cell r="AG153">
            <v>0</v>
          </cell>
          <cell r="AH153">
            <v>0</v>
          </cell>
          <cell r="AI153">
            <v>0</v>
          </cell>
          <cell r="AJ153">
            <v>624554.16</v>
          </cell>
          <cell r="AK153">
            <v>59.000000000000043</v>
          </cell>
          <cell r="AL153">
            <v>25783.000000000015</v>
          </cell>
          <cell r="AM153">
            <v>0</v>
          </cell>
          <cell r="AN153">
            <v>0</v>
          </cell>
          <cell r="AO153">
            <v>25783.000000000015</v>
          </cell>
          <cell r="AP153">
            <v>10.000000000000011</v>
          </cell>
          <cell r="AQ153">
            <v>0</v>
          </cell>
          <cell r="AR153">
            <v>4.9999999999999947</v>
          </cell>
          <cell r="AS153">
            <v>1191.7999999999988</v>
          </cell>
          <cell r="AT153">
            <v>34.000000000000064</v>
          </cell>
          <cell r="AU153">
            <v>9905.2200000000175</v>
          </cell>
          <cell r="AV153">
            <v>0</v>
          </cell>
          <cell r="AW153">
            <v>0</v>
          </cell>
          <cell r="AX153">
            <v>34.000000000000064</v>
          </cell>
          <cell r="AY153">
            <v>13507.180000000024</v>
          </cell>
          <cell r="AZ153">
            <v>121.00000000000004</v>
          </cell>
          <cell r="BA153">
            <v>57683.120000000024</v>
          </cell>
          <cell r="BB153">
            <v>0</v>
          </cell>
          <cell r="BC153">
            <v>0</v>
          </cell>
          <cell r="BD153">
            <v>82287.320000000065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82287.320000000065</v>
          </cell>
          <cell r="BU153">
            <v>108070.32000000008</v>
          </cell>
          <cell r="BV153">
            <v>0</v>
          </cell>
          <cell r="BW153">
            <v>108070.32000000008</v>
          </cell>
          <cell r="BX153">
            <v>66.418604651162752</v>
          </cell>
          <cell r="BY153">
            <v>32078.193488372075</v>
          </cell>
          <cell r="BZ153">
            <v>0</v>
          </cell>
          <cell r="CA153">
            <v>0</v>
          </cell>
          <cell r="CB153">
            <v>0</v>
          </cell>
          <cell r="CC153">
            <v>0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32078.193488372075</v>
          </cell>
          <cell r="CM153">
            <v>1.1657142857142848</v>
          </cell>
          <cell r="CN153">
            <v>659.66605714285663</v>
          </cell>
          <cell r="CO153">
            <v>0</v>
          </cell>
          <cell r="CP153">
            <v>0</v>
          </cell>
          <cell r="CQ153">
            <v>659.66605714285663</v>
          </cell>
          <cell r="CR153">
            <v>765362.33954551502</v>
          </cell>
          <cell r="CS153">
            <v>0</v>
          </cell>
          <cell r="CT153">
            <v>765362.33954551502</v>
          </cell>
          <cell r="CU153">
            <v>145000</v>
          </cell>
          <cell r="CV153">
            <v>0</v>
          </cell>
          <cell r="CW153">
            <v>145000</v>
          </cell>
          <cell r="CX153">
            <v>1</v>
          </cell>
          <cell r="CY153">
            <v>0</v>
          </cell>
          <cell r="CZ153">
            <v>0</v>
          </cell>
          <cell r="DA153">
            <v>0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34263.5</v>
          </cell>
          <cell r="DH153">
            <v>35028</v>
          </cell>
          <cell r="DI153">
            <v>764.5</v>
          </cell>
          <cell r="DJ153">
            <v>0</v>
          </cell>
          <cell r="DK153">
            <v>35792.5</v>
          </cell>
          <cell r="DL153">
            <v>35792.5</v>
          </cell>
          <cell r="DM153">
            <v>0</v>
          </cell>
          <cell r="DN153">
            <v>242720</v>
          </cell>
          <cell r="DO153">
            <v>0</v>
          </cell>
          <cell r="DP153">
            <v>242720</v>
          </cell>
          <cell r="DQ153">
            <v>0</v>
          </cell>
          <cell r="DR153">
            <v>0</v>
          </cell>
          <cell r="DS153">
            <v>0</v>
          </cell>
          <cell r="DT153">
            <v>0</v>
          </cell>
          <cell r="DU153">
            <v>423512.5</v>
          </cell>
          <cell r="DV153">
            <v>0</v>
          </cell>
          <cell r="DW153">
            <v>423512.5</v>
          </cell>
          <cell r="DX153">
            <v>1188874.8395455149</v>
          </cell>
          <cell r="DY153">
            <v>0</v>
          </cell>
          <cell r="DZ153">
            <v>1188874.8395455149</v>
          </cell>
          <cell r="EA153">
            <v>910362.33954551502</v>
          </cell>
          <cell r="EB153">
            <v>4462.5604879682105</v>
          </cell>
          <cell r="EC153">
            <v>3750</v>
          </cell>
          <cell r="ED153">
            <v>0</v>
          </cell>
          <cell r="EE153">
            <v>765000</v>
          </cell>
          <cell r="EF153">
            <v>0</v>
          </cell>
          <cell r="EG153">
            <v>1188874.8395455149</v>
          </cell>
          <cell r="EH153">
            <v>1162483.6616893203</v>
          </cell>
          <cell r="EI153">
            <v>0</v>
          </cell>
          <cell r="EJ153">
            <v>1188874.8395455149</v>
          </cell>
        </row>
        <row r="154">
          <cell r="A154">
            <v>2520</v>
          </cell>
          <cell r="B154">
            <v>8812520</v>
          </cell>
          <cell r="C154"/>
          <cell r="D154"/>
          <cell r="E154" t="str">
            <v>Hatfield Heath Cmty P</v>
          </cell>
          <cell r="F154" t="str">
            <v>P</v>
          </cell>
          <cell r="G154"/>
          <cell r="H154"/>
          <cell r="I154" t="str">
            <v>Y</v>
          </cell>
          <cell r="J154"/>
          <cell r="K154">
            <v>2520</v>
          </cell>
          <cell r="L154">
            <v>141714</v>
          </cell>
          <cell r="M154"/>
          <cell r="N154"/>
          <cell r="O154">
            <v>7</v>
          </cell>
          <cell r="P154">
            <v>0</v>
          </cell>
          <cell r="Q154">
            <v>0</v>
          </cell>
          <cell r="R154">
            <v>0</v>
          </cell>
          <cell r="S154">
            <v>30</v>
          </cell>
          <cell r="T154">
            <v>184</v>
          </cell>
          <cell r="U154">
            <v>214</v>
          </cell>
          <cell r="V154">
            <v>214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214</v>
          </cell>
          <cell r="AF154">
            <v>655169.55999999994</v>
          </cell>
          <cell r="AG154">
            <v>0</v>
          </cell>
          <cell r="AH154">
            <v>0</v>
          </cell>
          <cell r="AI154">
            <v>0</v>
          </cell>
          <cell r="AJ154">
            <v>655169.55999999994</v>
          </cell>
          <cell r="AK154">
            <v>11</v>
          </cell>
          <cell r="AL154">
            <v>4806.9999999999991</v>
          </cell>
          <cell r="AM154">
            <v>0</v>
          </cell>
          <cell r="AN154">
            <v>0</v>
          </cell>
          <cell r="AO154">
            <v>4806.9999999999991</v>
          </cell>
          <cell r="AP154">
            <v>203.90566037735843</v>
          </cell>
          <cell r="AQ154">
            <v>0</v>
          </cell>
          <cell r="AR154">
            <v>7.0660377358490569</v>
          </cell>
          <cell r="AS154">
            <v>1684.2607547169814</v>
          </cell>
          <cell r="AT154">
            <v>2.0188679245283012</v>
          </cell>
          <cell r="AU154">
            <v>588.1567924528299</v>
          </cell>
          <cell r="AV154">
            <v>1.0094339622641506</v>
          </cell>
          <cell r="AW154">
            <v>347.54811320754709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2619.9656603773583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2619.9656603773583</v>
          </cell>
          <cell r="BU154">
            <v>7426.9656603773574</v>
          </cell>
          <cell r="BV154">
            <v>0</v>
          </cell>
          <cell r="BW154">
            <v>7426.9656603773574</v>
          </cell>
          <cell r="BX154">
            <v>58.469945355191264</v>
          </cell>
          <cell r="BY154">
            <v>28239.229508196728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0</v>
          </cell>
          <cell r="CE154">
            <v>0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28239.229508196728</v>
          </cell>
          <cell r="CM154">
            <v>2.3260869565217384</v>
          </cell>
          <cell r="CN154">
            <v>1316.3093478260864</v>
          </cell>
          <cell r="CO154">
            <v>0</v>
          </cell>
          <cell r="CP154">
            <v>0</v>
          </cell>
          <cell r="CQ154">
            <v>1316.3093478260864</v>
          </cell>
          <cell r="CR154">
            <v>692152.0645164001</v>
          </cell>
          <cell r="CS154">
            <v>0</v>
          </cell>
          <cell r="CT154">
            <v>692152.0645164001</v>
          </cell>
          <cell r="CU154">
            <v>145000</v>
          </cell>
          <cell r="CV154">
            <v>0</v>
          </cell>
          <cell r="CW154">
            <v>145000</v>
          </cell>
          <cell r="CX154">
            <v>1</v>
          </cell>
          <cell r="CY154">
            <v>0</v>
          </cell>
          <cell r="CZ154">
            <v>0</v>
          </cell>
          <cell r="DA154">
            <v>0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4017.95</v>
          </cell>
          <cell r="DH154">
            <v>4017.95</v>
          </cell>
          <cell r="DI154">
            <v>0</v>
          </cell>
          <cell r="DJ154">
            <v>0</v>
          </cell>
          <cell r="DK154">
            <v>4017.95</v>
          </cell>
          <cell r="DL154">
            <v>4017.95</v>
          </cell>
          <cell r="DM154">
            <v>0</v>
          </cell>
          <cell r="DN154">
            <v>0</v>
          </cell>
          <cell r="DO154">
            <v>0</v>
          </cell>
          <cell r="DP154">
            <v>0</v>
          </cell>
          <cell r="DQ154">
            <v>0</v>
          </cell>
          <cell r="DR154">
            <v>0</v>
          </cell>
          <cell r="DS154">
            <v>0</v>
          </cell>
          <cell r="DT154">
            <v>0</v>
          </cell>
          <cell r="DU154">
            <v>149017.95000000001</v>
          </cell>
          <cell r="DV154">
            <v>0</v>
          </cell>
          <cell r="DW154">
            <v>149017.95000000001</v>
          </cell>
          <cell r="DX154">
            <v>841170.01451640017</v>
          </cell>
          <cell r="DY154">
            <v>0</v>
          </cell>
          <cell r="DZ154">
            <v>841170.01451640017</v>
          </cell>
          <cell r="EA154">
            <v>837152.0645164001</v>
          </cell>
          <cell r="EB154">
            <v>3911.9255351233651</v>
          </cell>
          <cell r="EC154">
            <v>3750</v>
          </cell>
          <cell r="ED154">
            <v>0</v>
          </cell>
          <cell r="EE154">
            <v>802500</v>
          </cell>
          <cell r="EF154">
            <v>0</v>
          </cell>
          <cell r="EG154">
            <v>841170.01451640017</v>
          </cell>
          <cell r="EH154">
            <v>803691.81949999998</v>
          </cell>
          <cell r="EI154">
            <v>0</v>
          </cell>
          <cell r="EJ154">
            <v>841170.01451640017</v>
          </cell>
        </row>
        <row r="155">
          <cell r="A155">
            <v>2737</v>
          </cell>
          <cell r="B155">
            <v>8812737</v>
          </cell>
          <cell r="C155">
            <v>2886</v>
          </cell>
          <cell r="D155" t="str">
            <v>RB052886</v>
          </cell>
          <cell r="E155" t="str">
            <v>Hatfield Peverel I</v>
          </cell>
          <cell r="F155" t="str">
            <v>P</v>
          </cell>
          <cell r="G155" t="str">
            <v>Y</v>
          </cell>
          <cell r="H155">
            <v>10008931</v>
          </cell>
          <cell r="I155" t="str">
            <v/>
          </cell>
          <cell r="J155"/>
          <cell r="K155">
            <v>2737</v>
          </cell>
          <cell r="L155">
            <v>114974</v>
          </cell>
          <cell r="M155"/>
          <cell r="N155"/>
          <cell r="O155">
            <v>3</v>
          </cell>
          <cell r="P155">
            <v>0</v>
          </cell>
          <cell r="Q155">
            <v>0</v>
          </cell>
          <cell r="R155">
            <v>2</v>
          </cell>
          <cell r="S155">
            <v>52</v>
          </cell>
          <cell r="T155">
            <v>90</v>
          </cell>
          <cell r="U155">
            <v>142</v>
          </cell>
          <cell r="V155">
            <v>144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144</v>
          </cell>
          <cell r="AF155">
            <v>440861.76</v>
          </cell>
          <cell r="AG155">
            <v>0</v>
          </cell>
          <cell r="AH155">
            <v>0</v>
          </cell>
          <cell r="AI155">
            <v>0</v>
          </cell>
          <cell r="AJ155">
            <v>440861.76</v>
          </cell>
          <cell r="AK155">
            <v>19.267605633802752</v>
          </cell>
          <cell r="AL155">
            <v>8419.9436619718017</v>
          </cell>
          <cell r="AM155">
            <v>0</v>
          </cell>
          <cell r="AN155">
            <v>0</v>
          </cell>
          <cell r="AO155">
            <v>8419.9436619718017</v>
          </cell>
          <cell r="AP155">
            <v>129.70212765957447</v>
          </cell>
          <cell r="AQ155">
            <v>0</v>
          </cell>
          <cell r="AR155">
            <v>3.0638297872340496</v>
          </cell>
          <cell r="AS155">
            <v>730.29446808510806</v>
          </cell>
          <cell r="AT155">
            <v>9.1914893617021214</v>
          </cell>
          <cell r="AU155">
            <v>2677.7565957446791</v>
          </cell>
          <cell r="AV155">
            <v>1.0212765957446803</v>
          </cell>
          <cell r="AW155">
            <v>351.62553191489343</v>
          </cell>
          <cell r="AX155">
            <v>1.0212765957446803</v>
          </cell>
          <cell r="AY155">
            <v>405.72255319148911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4165.3991489361697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4165.3991489361697</v>
          </cell>
          <cell r="BU155">
            <v>12585.342810907972</v>
          </cell>
          <cell r="BV155">
            <v>0</v>
          </cell>
          <cell r="BW155">
            <v>12585.342810907972</v>
          </cell>
          <cell r="BX155">
            <v>33.599999999999952</v>
          </cell>
          <cell r="BY155">
            <v>16227.791999999978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16227.791999999978</v>
          </cell>
          <cell r="CM155">
            <v>1.5999999999999983</v>
          </cell>
          <cell r="CN155">
            <v>905.42399999999907</v>
          </cell>
          <cell r="CO155">
            <v>0</v>
          </cell>
          <cell r="CP155">
            <v>0</v>
          </cell>
          <cell r="CQ155">
            <v>905.42399999999907</v>
          </cell>
          <cell r="CR155">
            <v>470580.31881090789</v>
          </cell>
          <cell r="CS155">
            <v>0</v>
          </cell>
          <cell r="CT155">
            <v>470580.31881090789</v>
          </cell>
          <cell r="CU155">
            <v>145000</v>
          </cell>
          <cell r="CV155">
            <v>0</v>
          </cell>
          <cell r="CW155">
            <v>145000</v>
          </cell>
          <cell r="CX155">
            <v>1</v>
          </cell>
          <cell r="CY155">
            <v>0</v>
          </cell>
          <cell r="CZ155">
            <v>0</v>
          </cell>
          <cell r="DA155">
            <v>0</v>
          </cell>
          <cell r="DB155">
            <v>0</v>
          </cell>
          <cell r="DC155">
            <v>0</v>
          </cell>
          <cell r="DD155">
            <v>0</v>
          </cell>
          <cell r="DE155">
            <v>0</v>
          </cell>
          <cell r="DF155">
            <v>0</v>
          </cell>
          <cell r="DG155">
            <v>7623</v>
          </cell>
          <cell r="DH155">
            <v>7623</v>
          </cell>
          <cell r="DI155">
            <v>0</v>
          </cell>
          <cell r="DJ155">
            <v>0</v>
          </cell>
          <cell r="DK155">
            <v>7623</v>
          </cell>
          <cell r="DL155">
            <v>7623</v>
          </cell>
          <cell r="DM155">
            <v>0</v>
          </cell>
          <cell r="DN155">
            <v>0</v>
          </cell>
          <cell r="DO155">
            <v>0</v>
          </cell>
          <cell r="DP155">
            <v>0</v>
          </cell>
          <cell r="DQ155">
            <v>0</v>
          </cell>
          <cell r="DR155">
            <v>0</v>
          </cell>
          <cell r="DS155">
            <v>0</v>
          </cell>
          <cell r="DT155">
            <v>0</v>
          </cell>
          <cell r="DU155">
            <v>152623</v>
          </cell>
          <cell r="DV155">
            <v>0</v>
          </cell>
          <cell r="DW155">
            <v>152623</v>
          </cell>
          <cell r="DX155">
            <v>623203.31881090789</v>
          </cell>
          <cell r="DY155">
            <v>0</v>
          </cell>
          <cell r="DZ155">
            <v>623203.31881090789</v>
          </cell>
          <cell r="EA155">
            <v>615580.31881090789</v>
          </cell>
          <cell r="EB155">
            <v>4274.8633250757493</v>
          </cell>
          <cell r="EC155">
            <v>3750</v>
          </cell>
          <cell r="ED155">
            <v>0</v>
          </cell>
          <cell r="EE155">
            <v>540000</v>
          </cell>
          <cell r="EF155">
            <v>0</v>
          </cell>
          <cell r="EG155">
            <v>623203.31881090789</v>
          </cell>
          <cell r="EH155">
            <v>594961.23395683453</v>
          </cell>
          <cell r="EI155">
            <v>0</v>
          </cell>
          <cell r="EJ155">
            <v>623203.31881090789</v>
          </cell>
        </row>
        <row r="156">
          <cell r="A156">
            <v>5279</v>
          </cell>
          <cell r="B156">
            <v>8815279</v>
          </cell>
          <cell r="C156">
            <v>2888</v>
          </cell>
          <cell r="D156" t="str">
            <v>GMPS2888</v>
          </cell>
          <cell r="E156" t="str">
            <v>Hatfield Peverel St Andrew's J</v>
          </cell>
          <cell r="F156" t="str">
            <v>P</v>
          </cell>
          <cell r="G156" t="str">
            <v>Y</v>
          </cell>
          <cell r="H156">
            <v>10009000</v>
          </cell>
          <cell r="I156" t="str">
            <v/>
          </cell>
          <cell r="J156"/>
          <cell r="K156">
            <v>5279</v>
          </cell>
          <cell r="L156">
            <v>115102</v>
          </cell>
          <cell r="M156"/>
          <cell r="N156"/>
          <cell r="O156">
            <v>4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211</v>
          </cell>
          <cell r="U156">
            <v>211</v>
          </cell>
          <cell r="V156">
            <v>211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211</v>
          </cell>
          <cell r="AF156">
            <v>645984.93999999994</v>
          </cell>
          <cell r="AG156">
            <v>0</v>
          </cell>
          <cell r="AH156">
            <v>0</v>
          </cell>
          <cell r="AI156">
            <v>0</v>
          </cell>
          <cell r="AJ156">
            <v>645984.93999999994</v>
          </cell>
          <cell r="AK156">
            <v>22.000000000000021</v>
          </cell>
          <cell r="AL156">
            <v>9614.0000000000073</v>
          </cell>
          <cell r="AM156">
            <v>0</v>
          </cell>
          <cell r="AN156">
            <v>0</v>
          </cell>
          <cell r="AO156">
            <v>9614.0000000000073</v>
          </cell>
          <cell r="AP156">
            <v>190.90476190476195</v>
          </cell>
          <cell r="AQ156">
            <v>0</v>
          </cell>
          <cell r="AR156">
            <v>3.0142857142857169</v>
          </cell>
          <cell r="AS156">
            <v>718.4851428571435</v>
          </cell>
          <cell r="AT156">
            <v>16.076190476190476</v>
          </cell>
          <cell r="AU156">
            <v>4683.4765714285713</v>
          </cell>
          <cell r="AV156">
            <v>0</v>
          </cell>
          <cell r="AW156">
            <v>0</v>
          </cell>
          <cell r="AX156">
            <v>1.0047619047619043</v>
          </cell>
          <cell r="AY156">
            <v>399.1617619047617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5801.123476190477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5801.123476190477</v>
          </cell>
          <cell r="BU156">
            <v>15415.123476190485</v>
          </cell>
          <cell r="BV156">
            <v>0</v>
          </cell>
          <cell r="BW156">
            <v>15415.123476190485</v>
          </cell>
          <cell r="BX156">
            <v>82.565217391304358</v>
          </cell>
          <cell r="BY156">
            <v>39876.523043478272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39876.523043478272</v>
          </cell>
          <cell r="CM156">
            <v>0</v>
          </cell>
          <cell r="CN156">
            <v>0</v>
          </cell>
          <cell r="CO156">
            <v>0</v>
          </cell>
          <cell r="CP156">
            <v>0</v>
          </cell>
          <cell r="CQ156">
            <v>0</v>
          </cell>
          <cell r="CR156">
            <v>701276.58651966869</v>
          </cell>
          <cell r="CS156">
            <v>0</v>
          </cell>
          <cell r="CT156">
            <v>701276.58651966869</v>
          </cell>
          <cell r="CU156">
            <v>145000</v>
          </cell>
          <cell r="CV156">
            <v>0</v>
          </cell>
          <cell r="CW156">
            <v>145000</v>
          </cell>
          <cell r="CX156">
            <v>1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3972.17</v>
          </cell>
          <cell r="DH156">
            <v>3972.17</v>
          </cell>
          <cell r="DI156">
            <v>0</v>
          </cell>
          <cell r="DJ156">
            <v>0</v>
          </cell>
          <cell r="DK156">
            <v>3972.17</v>
          </cell>
          <cell r="DL156">
            <v>3972.17</v>
          </cell>
          <cell r="DM156">
            <v>0</v>
          </cell>
          <cell r="DN156">
            <v>0</v>
          </cell>
          <cell r="DO156">
            <v>0</v>
          </cell>
          <cell r="DP156">
            <v>0</v>
          </cell>
          <cell r="DQ156">
            <v>0</v>
          </cell>
          <cell r="DR156">
            <v>0</v>
          </cell>
          <cell r="DS156">
            <v>0</v>
          </cell>
          <cell r="DT156">
            <v>0</v>
          </cell>
          <cell r="DU156">
            <v>148972.17000000001</v>
          </cell>
          <cell r="DV156">
            <v>0</v>
          </cell>
          <cell r="DW156">
            <v>148972.17000000001</v>
          </cell>
          <cell r="DX156">
            <v>850248.75651966874</v>
          </cell>
          <cell r="DY156">
            <v>0</v>
          </cell>
          <cell r="DZ156">
            <v>850248.75651966874</v>
          </cell>
          <cell r="EA156">
            <v>846276.58651966869</v>
          </cell>
          <cell r="EB156">
            <v>4010.7895095718895</v>
          </cell>
          <cell r="EC156">
            <v>3750</v>
          </cell>
          <cell r="ED156">
            <v>0</v>
          </cell>
          <cell r="EE156">
            <v>791250</v>
          </cell>
          <cell r="EF156">
            <v>0</v>
          </cell>
          <cell r="EG156">
            <v>850248.75651966874</v>
          </cell>
          <cell r="EH156">
            <v>813388.09686486493</v>
          </cell>
          <cell r="EI156">
            <v>0</v>
          </cell>
          <cell r="EJ156">
            <v>850248.75651966874</v>
          </cell>
        </row>
        <row r="157">
          <cell r="A157">
            <v>2058</v>
          </cell>
          <cell r="B157">
            <v>8812058</v>
          </cell>
          <cell r="C157">
            <v>1828</v>
          </cell>
          <cell r="D157" t="str">
            <v>RB051828</v>
          </cell>
          <cell r="E157" t="str">
            <v>Hazelmere I &amp; N, Colchester</v>
          </cell>
          <cell r="F157" t="str">
            <v>P</v>
          </cell>
          <cell r="G157" t="str">
            <v>Y</v>
          </cell>
          <cell r="H157">
            <v>10009101</v>
          </cell>
          <cell r="I157" t="str">
            <v/>
          </cell>
          <cell r="J157"/>
          <cell r="K157">
            <v>2058</v>
          </cell>
          <cell r="L157">
            <v>114746</v>
          </cell>
          <cell r="M157"/>
          <cell r="N157"/>
          <cell r="O157">
            <v>3</v>
          </cell>
          <cell r="P157">
            <v>0</v>
          </cell>
          <cell r="Q157">
            <v>0</v>
          </cell>
          <cell r="R157">
            <v>0</v>
          </cell>
          <cell r="S157">
            <v>48</v>
          </cell>
          <cell r="T157">
            <v>119</v>
          </cell>
          <cell r="U157">
            <v>167</v>
          </cell>
          <cell r="V157">
            <v>167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167</v>
          </cell>
          <cell r="AF157">
            <v>511277.18</v>
          </cell>
          <cell r="AG157">
            <v>0</v>
          </cell>
          <cell r="AH157">
            <v>0</v>
          </cell>
          <cell r="AI157">
            <v>0</v>
          </cell>
          <cell r="AJ157">
            <v>511277.18</v>
          </cell>
          <cell r="AK157">
            <v>60.000000000000085</v>
          </cell>
          <cell r="AL157">
            <v>26220.000000000033</v>
          </cell>
          <cell r="AM157">
            <v>0</v>
          </cell>
          <cell r="AN157">
            <v>0</v>
          </cell>
          <cell r="AO157">
            <v>26220.000000000033</v>
          </cell>
          <cell r="AP157">
            <v>10.000000000000002</v>
          </cell>
          <cell r="AQ157">
            <v>0</v>
          </cell>
          <cell r="AR157">
            <v>11.000000000000002</v>
          </cell>
          <cell r="AS157">
            <v>2621.9600000000005</v>
          </cell>
          <cell r="AT157">
            <v>37.000000000000014</v>
          </cell>
          <cell r="AU157">
            <v>10779.210000000003</v>
          </cell>
          <cell r="AV157">
            <v>14.999999999999995</v>
          </cell>
          <cell r="AW157">
            <v>5164.4999999999982</v>
          </cell>
          <cell r="AX157">
            <v>33.999999999999922</v>
          </cell>
          <cell r="AY157">
            <v>13507.179999999968</v>
          </cell>
          <cell r="AZ157">
            <v>28.000000000000064</v>
          </cell>
          <cell r="BA157">
            <v>13348.160000000031</v>
          </cell>
          <cell r="BB157">
            <v>32.000000000000021</v>
          </cell>
          <cell r="BC157">
            <v>25424.960000000017</v>
          </cell>
          <cell r="BD157">
            <v>70845.970000000016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70845.970000000016</v>
          </cell>
          <cell r="BU157">
            <v>97065.970000000045</v>
          </cell>
          <cell r="BV157">
            <v>0</v>
          </cell>
          <cell r="BW157">
            <v>97065.970000000045</v>
          </cell>
          <cell r="BX157">
            <v>47.102564102564095</v>
          </cell>
          <cell r="BY157">
            <v>22749.125384615381</v>
          </cell>
          <cell r="BZ157">
            <v>0</v>
          </cell>
          <cell r="CA157">
            <v>0</v>
          </cell>
          <cell r="CB157">
            <v>0</v>
          </cell>
          <cell r="CC157">
            <v>0</v>
          </cell>
          <cell r="CD157">
            <v>0</v>
          </cell>
          <cell r="CE157">
            <v>0</v>
          </cell>
          <cell r="CF157">
            <v>0</v>
          </cell>
          <cell r="CG157">
            <v>0</v>
          </cell>
          <cell r="CH157">
            <v>0</v>
          </cell>
          <cell r="CI157">
            <v>0</v>
          </cell>
          <cell r="CJ157">
            <v>0</v>
          </cell>
          <cell r="CK157">
            <v>0</v>
          </cell>
          <cell r="CL157">
            <v>22749.125384615381</v>
          </cell>
          <cell r="CM157">
            <v>15.567796610169482</v>
          </cell>
          <cell r="CN157">
            <v>8809.6604237288084</v>
          </cell>
          <cell r="CO157">
            <v>0</v>
          </cell>
          <cell r="CP157">
            <v>0</v>
          </cell>
          <cell r="CQ157">
            <v>8809.6604237288084</v>
          </cell>
          <cell r="CR157">
            <v>639901.93580834416</v>
          </cell>
          <cell r="CS157">
            <v>0</v>
          </cell>
          <cell r="CT157">
            <v>639901.93580834416</v>
          </cell>
          <cell r="CU157">
            <v>145000</v>
          </cell>
          <cell r="CV157">
            <v>0</v>
          </cell>
          <cell r="CW157">
            <v>145000</v>
          </cell>
          <cell r="CX157">
            <v>1</v>
          </cell>
          <cell r="CY157">
            <v>0</v>
          </cell>
          <cell r="CZ157">
            <v>0</v>
          </cell>
          <cell r="DA157">
            <v>0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</v>
          </cell>
          <cell r="DG157">
            <v>10552.41</v>
          </cell>
          <cell r="DH157">
            <v>10552.41</v>
          </cell>
          <cell r="DI157">
            <v>0</v>
          </cell>
          <cell r="DJ157">
            <v>0</v>
          </cell>
          <cell r="DK157">
            <v>10552.41</v>
          </cell>
          <cell r="DL157">
            <v>10552.41</v>
          </cell>
          <cell r="DM157">
            <v>0</v>
          </cell>
          <cell r="DN157">
            <v>0</v>
          </cell>
          <cell r="DO157">
            <v>0</v>
          </cell>
          <cell r="DP157">
            <v>0</v>
          </cell>
          <cell r="DQ157">
            <v>0</v>
          </cell>
          <cell r="DR157">
            <v>0</v>
          </cell>
          <cell r="DS157">
            <v>0</v>
          </cell>
          <cell r="DT157">
            <v>0</v>
          </cell>
          <cell r="DU157">
            <v>155552.41</v>
          </cell>
          <cell r="DV157">
            <v>0</v>
          </cell>
          <cell r="DW157">
            <v>155552.41</v>
          </cell>
          <cell r="DX157">
            <v>795454.34580834419</v>
          </cell>
          <cell r="DY157">
            <v>0</v>
          </cell>
          <cell r="DZ157">
            <v>795454.34580834419</v>
          </cell>
          <cell r="EA157">
            <v>784901.93580834416</v>
          </cell>
          <cell r="EB157">
            <v>4700.0115916667319</v>
          </cell>
          <cell r="EC157">
            <v>3750</v>
          </cell>
          <cell r="ED157">
            <v>0</v>
          </cell>
          <cell r="EE157">
            <v>626250</v>
          </cell>
          <cell r="EF157">
            <v>0</v>
          </cell>
          <cell r="EG157">
            <v>795454.34580834419</v>
          </cell>
          <cell r="EH157">
            <v>785907.81021685386</v>
          </cell>
          <cell r="EI157">
            <v>0</v>
          </cell>
          <cell r="EJ157">
            <v>795454.34580834419</v>
          </cell>
        </row>
        <row r="158">
          <cell r="A158">
            <v>2057</v>
          </cell>
          <cell r="B158">
            <v>8812057</v>
          </cell>
          <cell r="C158">
            <v>1826</v>
          </cell>
          <cell r="D158" t="str">
            <v>RB051826</v>
          </cell>
          <cell r="E158" t="str">
            <v>Hazelmere J, Colchester</v>
          </cell>
          <cell r="F158" t="str">
            <v>P</v>
          </cell>
          <cell r="G158" t="str">
            <v>Y</v>
          </cell>
          <cell r="H158">
            <v>10009102</v>
          </cell>
          <cell r="I158" t="str">
            <v/>
          </cell>
          <cell r="J158"/>
          <cell r="K158">
            <v>2057</v>
          </cell>
          <cell r="L158">
            <v>114745</v>
          </cell>
          <cell r="M158"/>
          <cell r="N158"/>
          <cell r="O158">
            <v>4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222</v>
          </cell>
          <cell r="U158">
            <v>222</v>
          </cell>
          <cell r="V158">
            <v>222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222</v>
          </cell>
          <cell r="AF158">
            <v>679661.88</v>
          </cell>
          <cell r="AG158">
            <v>0</v>
          </cell>
          <cell r="AH158">
            <v>0</v>
          </cell>
          <cell r="AI158">
            <v>0</v>
          </cell>
          <cell r="AJ158">
            <v>679661.88</v>
          </cell>
          <cell r="AK158">
            <v>71.999999999999929</v>
          </cell>
          <cell r="AL158">
            <v>31463.999999999964</v>
          </cell>
          <cell r="AM158">
            <v>0</v>
          </cell>
          <cell r="AN158">
            <v>0</v>
          </cell>
          <cell r="AO158">
            <v>31463.999999999964</v>
          </cell>
          <cell r="AP158">
            <v>15.000000000000007</v>
          </cell>
          <cell r="AQ158">
            <v>0</v>
          </cell>
          <cell r="AR158">
            <v>22</v>
          </cell>
          <cell r="AS158">
            <v>5243.92</v>
          </cell>
          <cell r="AT158">
            <v>47.99999999999995</v>
          </cell>
          <cell r="AU158">
            <v>13983.839999999986</v>
          </cell>
          <cell r="AV158">
            <v>25.000000000000085</v>
          </cell>
          <cell r="AW158">
            <v>8607.5000000000291</v>
          </cell>
          <cell r="AX158">
            <v>59.999999999999943</v>
          </cell>
          <cell r="AY158">
            <v>23836.199999999975</v>
          </cell>
          <cell r="AZ158">
            <v>16.000000000000007</v>
          </cell>
          <cell r="BA158">
            <v>7627.5200000000041</v>
          </cell>
          <cell r="BB158">
            <v>35.999999999999964</v>
          </cell>
          <cell r="BC158">
            <v>28603.079999999969</v>
          </cell>
          <cell r="BD158">
            <v>87902.059999999969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87902.059999999969</v>
          </cell>
          <cell r="BU158">
            <v>119366.05999999994</v>
          </cell>
          <cell r="BV158">
            <v>0</v>
          </cell>
          <cell r="BW158">
            <v>119366.05999999994</v>
          </cell>
          <cell r="BX158">
            <v>100.22330097087386</v>
          </cell>
          <cell r="BY158">
            <v>48404.847669902956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48404.847669902956</v>
          </cell>
          <cell r="CM158">
            <v>0.999999999999999</v>
          </cell>
          <cell r="CN158">
            <v>565.88999999999942</v>
          </cell>
          <cell r="CO158">
            <v>0</v>
          </cell>
          <cell r="CP158">
            <v>0</v>
          </cell>
          <cell r="CQ158">
            <v>565.88999999999942</v>
          </cell>
          <cell r="CR158">
            <v>847998.67766990291</v>
          </cell>
          <cell r="CS158">
            <v>0</v>
          </cell>
          <cell r="CT158">
            <v>847998.67766990291</v>
          </cell>
          <cell r="CU158">
            <v>145000</v>
          </cell>
          <cell r="CV158">
            <v>0</v>
          </cell>
          <cell r="CW158">
            <v>145000</v>
          </cell>
          <cell r="CX158">
            <v>1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18000</v>
          </cell>
          <cell r="DH158">
            <v>18000</v>
          </cell>
          <cell r="DI158">
            <v>0</v>
          </cell>
          <cell r="DJ158">
            <v>0</v>
          </cell>
          <cell r="DK158">
            <v>18000</v>
          </cell>
          <cell r="DL158">
            <v>18000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163000</v>
          </cell>
          <cell r="DV158">
            <v>0</v>
          </cell>
          <cell r="DW158">
            <v>163000</v>
          </cell>
          <cell r="DX158">
            <v>1010998.6776699029</v>
          </cell>
          <cell r="DY158">
            <v>0</v>
          </cell>
          <cell r="DZ158">
            <v>1010998.6776699029</v>
          </cell>
          <cell r="EA158">
            <v>992998.67766990291</v>
          </cell>
          <cell r="EB158">
            <v>4472.9670165310945</v>
          </cell>
          <cell r="EC158">
            <v>3750</v>
          </cell>
          <cell r="ED158">
            <v>0</v>
          </cell>
          <cell r="EE158">
            <v>832500</v>
          </cell>
          <cell r="EF158">
            <v>0</v>
          </cell>
          <cell r="EG158">
            <v>1010998.6776699029</v>
          </cell>
          <cell r="EH158">
            <v>974991.86824055307</v>
          </cell>
          <cell r="EI158">
            <v>0</v>
          </cell>
          <cell r="EJ158">
            <v>1010998.6776699029</v>
          </cell>
        </row>
        <row r="159">
          <cell r="A159">
            <v>3029</v>
          </cell>
          <cell r="B159">
            <v>8813029</v>
          </cell>
          <cell r="C159">
            <v>4698</v>
          </cell>
          <cell r="D159" t="str">
            <v>RB054698</v>
          </cell>
          <cell r="E159" t="str">
            <v>Heathlands CE (V/C) P, West Bergholt</v>
          </cell>
          <cell r="F159" t="str">
            <v>P</v>
          </cell>
          <cell r="G159" t="str">
            <v>Y</v>
          </cell>
          <cell r="H159">
            <v>10009280</v>
          </cell>
          <cell r="I159" t="str">
            <v/>
          </cell>
          <cell r="J159"/>
          <cell r="K159">
            <v>3029</v>
          </cell>
          <cell r="L159">
            <v>115083</v>
          </cell>
          <cell r="M159"/>
          <cell r="N159"/>
          <cell r="O159">
            <v>7</v>
          </cell>
          <cell r="P159">
            <v>0</v>
          </cell>
          <cell r="Q159">
            <v>0</v>
          </cell>
          <cell r="R159">
            <v>0</v>
          </cell>
          <cell r="S159">
            <v>59</v>
          </cell>
          <cell r="T159">
            <v>357</v>
          </cell>
          <cell r="U159">
            <v>416</v>
          </cell>
          <cell r="V159">
            <v>416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416</v>
          </cell>
          <cell r="AF159">
            <v>1273600.6399999999</v>
          </cell>
          <cell r="AG159">
            <v>0</v>
          </cell>
          <cell r="AH159">
            <v>0</v>
          </cell>
          <cell r="AI159">
            <v>0</v>
          </cell>
          <cell r="AJ159">
            <v>1273600.6399999999</v>
          </cell>
          <cell r="AK159">
            <v>13</v>
          </cell>
          <cell r="AL159">
            <v>5680.9999999999991</v>
          </cell>
          <cell r="AM159">
            <v>0</v>
          </cell>
          <cell r="AN159">
            <v>0</v>
          </cell>
          <cell r="AO159">
            <v>5680.9999999999991</v>
          </cell>
          <cell r="AP159">
            <v>398.8349514563107</v>
          </cell>
          <cell r="AQ159">
            <v>0</v>
          </cell>
          <cell r="AR159">
            <v>10.097087378640786</v>
          </cell>
          <cell r="AS159">
            <v>2406.741747572818</v>
          </cell>
          <cell r="AT159">
            <v>3.0291262135922321</v>
          </cell>
          <cell r="AU159">
            <v>882.47533980582489</v>
          </cell>
          <cell r="AV159">
            <v>1.0097087378640786</v>
          </cell>
          <cell r="AW159">
            <v>347.64271844660226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3.0291262135922321</v>
          </cell>
          <cell r="BC159">
            <v>2406.7316504854361</v>
          </cell>
          <cell r="BD159">
            <v>6043.5914563106817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6043.5914563106817</v>
          </cell>
          <cell r="BU159">
            <v>11724.591456310682</v>
          </cell>
          <cell r="BV159">
            <v>0</v>
          </cell>
          <cell r="BW159">
            <v>11724.591456310682</v>
          </cell>
          <cell r="BX159">
            <v>93.897142857142967</v>
          </cell>
          <cell r="BY159">
            <v>45349.503085714343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45349.503085714343</v>
          </cell>
          <cell r="CM159">
            <v>1.1652661064425762</v>
          </cell>
          <cell r="CN159">
            <v>659.41243697478944</v>
          </cell>
          <cell r="CO159">
            <v>0</v>
          </cell>
          <cell r="CP159">
            <v>0</v>
          </cell>
          <cell r="CQ159">
            <v>659.41243697478944</v>
          </cell>
          <cell r="CR159">
            <v>1331334.1469789995</v>
          </cell>
          <cell r="CS159">
            <v>0</v>
          </cell>
          <cell r="CT159">
            <v>1331334.1469789995</v>
          </cell>
          <cell r="CU159">
            <v>145000</v>
          </cell>
          <cell r="CV159">
            <v>0</v>
          </cell>
          <cell r="CW159">
            <v>145000</v>
          </cell>
          <cell r="CX159">
            <v>1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21960</v>
          </cell>
          <cell r="DH159">
            <v>22463.25</v>
          </cell>
          <cell r="DI159">
            <v>503.25</v>
          </cell>
          <cell r="DJ159">
            <v>0</v>
          </cell>
          <cell r="DK159">
            <v>22966.5</v>
          </cell>
          <cell r="DL159">
            <v>22966.5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167966.5</v>
          </cell>
          <cell r="DV159">
            <v>0</v>
          </cell>
          <cell r="DW159">
            <v>167966.5</v>
          </cell>
          <cell r="DX159">
            <v>1499300.6469789995</v>
          </cell>
          <cell r="DY159">
            <v>0</v>
          </cell>
          <cell r="DZ159">
            <v>1499300.6469789995</v>
          </cell>
          <cell r="EA159">
            <v>1476334.1469789995</v>
          </cell>
          <cell r="EB159">
            <v>3548.8801610072105</v>
          </cell>
          <cell r="EC159">
            <v>3750</v>
          </cell>
          <cell r="ED159">
            <v>201.11983899278948</v>
          </cell>
          <cell r="EE159">
            <v>1560000</v>
          </cell>
          <cell r="EF159">
            <v>83665.853021000512</v>
          </cell>
          <cell r="EG159">
            <v>1582966.5</v>
          </cell>
          <cell r="EH159">
            <v>1428125.9592306954</v>
          </cell>
          <cell r="EI159">
            <v>0</v>
          </cell>
          <cell r="EJ159">
            <v>1582966.5</v>
          </cell>
        </row>
        <row r="160">
          <cell r="A160">
            <v>2740</v>
          </cell>
          <cell r="B160">
            <v>8812740</v>
          </cell>
          <cell r="C160">
            <v>2912</v>
          </cell>
          <cell r="D160" t="str">
            <v>RB052912</v>
          </cell>
          <cell r="E160" t="str">
            <v>Henham &amp; Ugley P &amp; N</v>
          </cell>
          <cell r="F160" t="str">
            <v>P</v>
          </cell>
          <cell r="G160" t="str">
            <v>Y</v>
          </cell>
          <cell r="H160">
            <v>10009451</v>
          </cell>
          <cell r="I160" t="str">
            <v/>
          </cell>
          <cell r="J160"/>
          <cell r="K160">
            <v>2740</v>
          </cell>
          <cell r="L160">
            <v>114975</v>
          </cell>
          <cell r="M160"/>
          <cell r="N160"/>
          <cell r="O160">
            <v>7</v>
          </cell>
          <cell r="P160">
            <v>0</v>
          </cell>
          <cell r="Q160">
            <v>0</v>
          </cell>
          <cell r="R160">
            <v>0</v>
          </cell>
          <cell r="S160">
            <v>26</v>
          </cell>
          <cell r="T160">
            <v>159</v>
          </cell>
          <cell r="U160">
            <v>185</v>
          </cell>
          <cell r="V160">
            <v>185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185</v>
          </cell>
          <cell r="AF160">
            <v>566384.9</v>
          </cell>
          <cell r="AG160">
            <v>0</v>
          </cell>
          <cell r="AH160">
            <v>0</v>
          </cell>
          <cell r="AI160">
            <v>0</v>
          </cell>
          <cell r="AJ160">
            <v>566384.9</v>
          </cell>
          <cell r="AK160">
            <v>16.000000000000004</v>
          </cell>
          <cell r="AL160">
            <v>6992.0000000000009</v>
          </cell>
          <cell r="AM160">
            <v>0</v>
          </cell>
          <cell r="AN160">
            <v>0</v>
          </cell>
          <cell r="AO160">
            <v>6992.0000000000009</v>
          </cell>
          <cell r="AP160">
            <v>185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6992.0000000000009</v>
          </cell>
          <cell r="BV160">
            <v>0</v>
          </cell>
          <cell r="BW160">
            <v>6992.0000000000009</v>
          </cell>
          <cell r="BX160">
            <v>48.935483870967737</v>
          </cell>
          <cell r="BY160">
            <v>23634.370645161289</v>
          </cell>
          <cell r="BZ160">
            <v>0</v>
          </cell>
          <cell r="CA160">
            <v>0</v>
          </cell>
          <cell r="CB160">
            <v>0</v>
          </cell>
          <cell r="CC160">
            <v>0</v>
          </cell>
          <cell r="CD160">
            <v>0</v>
          </cell>
          <cell r="CE160">
            <v>0</v>
          </cell>
          <cell r="CF160">
            <v>0</v>
          </cell>
          <cell r="CG160">
            <v>0</v>
          </cell>
          <cell r="CH160">
            <v>0</v>
          </cell>
          <cell r="CI160">
            <v>0</v>
          </cell>
          <cell r="CJ160">
            <v>0</v>
          </cell>
          <cell r="CK160">
            <v>0</v>
          </cell>
          <cell r="CL160">
            <v>23634.370645161289</v>
          </cell>
          <cell r="CM160">
            <v>0</v>
          </cell>
          <cell r="CN160">
            <v>0</v>
          </cell>
          <cell r="CO160">
            <v>0</v>
          </cell>
          <cell r="CP160">
            <v>0</v>
          </cell>
          <cell r="CQ160">
            <v>0</v>
          </cell>
          <cell r="CR160">
            <v>597011.27064516128</v>
          </cell>
          <cell r="CS160">
            <v>0</v>
          </cell>
          <cell r="CT160">
            <v>597011.27064516128</v>
          </cell>
          <cell r="CU160">
            <v>145000</v>
          </cell>
          <cell r="CV160">
            <v>0</v>
          </cell>
          <cell r="CW160">
            <v>145000</v>
          </cell>
          <cell r="CX160">
            <v>1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3288</v>
          </cell>
          <cell r="DH160">
            <v>4254.1499999999996</v>
          </cell>
          <cell r="DI160">
            <v>966.14999999999964</v>
          </cell>
          <cell r="DJ160">
            <v>0</v>
          </cell>
          <cell r="DK160">
            <v>5220.3</v>
          </cell>
          <cell r="DL160">
            <v>5220.3</v>
          </cell>
          <cell r="DM160">
            <v>0</v>
          </cell>
          <cell r="DN160">
            <v>0</v>
          </cell>
          <cell r="DO160">
            <v>0</v>
          </cell>
          <cell r="DP160">
            <v>0</v>
          </cell>
          <cell r="DQ160">
            <v>0</v>
          </cell>
          <cell r="DR160">
            <v>0</v>
          </cell>
          <cell r="DS160">
            <v>0</v>
          </cell>
          <cell r="DT160">
            <v>0</v>
          </cell>
          <cell r="DU160">
            <v>150220.29999999999</v>
          </cell>
          <cell r="DV160">
            <v>0</v>
          </cell>
          <cell r="DW160">
            <v>150220.29999999999</v>
          </cell>
          <cell r="DX160">
            <v>747231.57064516121</v>
          </cell>
          <cell r="DY160">
            <v>0</v>
          </cell>
          <cell r="DZ160">
            <v>747231.57064516121</v>
          </cell>
          <cell r="EA160">
            <v>742011.27064516128</v>
          </cell>
          <cell r="EB160">
            <v>4010.8717332170881</v>
          </cell>
          <cell r="EC160">
            <v>3750</v>
          </cell>
          <cell r="ED160">
            <v>0</v>
          </cell>
          <cell r="EE160">
            <v>693750</v>
          </cell>
          <cell r="EF160">
            <v>0</v>
          </cell>
          <cell r="EG160">
            <v>747231.57064516121</v>
          </cell>
          <cell r="EH160">
            <v>720676.73728074855</v>
          </cell>
          <cell r="EI160">
            <v>0</v>
          </cell>
          <cell r="EJ160">
            <v>747231.57064516121</v>
          </cell>
        </row>
        <row r="161">
          <cell r="A161">
            <v>3250</v>
          </cell>
          <cell r="B161">
            <v>8813250</v>
          </cell>
          <cell r="C161"/>
          <cell r="D161"/>
          <cell r="E161" t="str">
            <v>Henry Moore P, The, Harlow</v>
          </cell>
          <cell r="F161" t="str">
            <v>P</v>
          </cell>
          <cell r="G161"/>
          <cell r="H161"/>
          <cell r="I161" t="str">
            <v>Y</v>
          </cell>
          <cell r="J161"/>
          <cell r="K161">
            <v>3250</v>
          </cell>
          <cell r="L161">
            <v>142253</v>
          </cell>
          <cell r="M161"/>
          <cell r="N161"/>
          <cell r="O161">
            <v>7</v>
          </cell>
          <cell r="P161">
            <v>0</v>
          </cell>
          <cell r="Q161">
            <v>0</v>
          </cell>
          <cell r="R161">
            <v>0</v>
          </cell>
          <cell r="S161">
            <v>89</v>
          </cell>
          <cell r="T161">
            <v>474</v>
          </cell>
          <cell r="U161">
            <v>563</v>
          </cell>
          <cell r="V161">
            <v>563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563</v>
          </cell>
          <cell r="AF161">
            <v>1723647.02</v>
          </cell>
          <cell r="AG161">
            <v>0</v>
          </cell>
          <cell r="AH161">
            <v>0</v>
          </cell>
          <cell r="AI161">
            <v>0</v>
          </cell>
          <cell r="AJ161">
            <v>1723647.02</v>
          </cell>
          <cell r="AK161">
            <v>43.999999999999979</v>
          </cell>
          <cell r="AL161">
            <v>19227.999999999989</v>
          </cell>
          <cell r="AM161">
            <v>0</v>
          </cell>
          <cell r="AN161">
            <v>0</v>
          </cell>
          <cell r="AO161">
            <v>19227.999999999989</v>
          </cell>
          <cell r="AP161">
            <v>501.34290843806093</v>
          </cell>
          <cell r="AQ161">
            <v>0</v>
          </cell>
          <cell r="AR161">
            <v>16.172351885098756</v>
          </cell>
          <cell r="AS161">
            <v>3854.8417953321396</v>
          </cell>
          <cell r="AT161">
            <v>35.37701974865351</v>
          </cell>
          <cell r="AU161">
            <v>10306.387163375226</v>
          </cell>
          <cell r="AV161">
            <v>5.0538599640933564</v>
          </cell>
          <cell r="AW161">
            <v>1740.0439856373428</v>
          </cell>
          <cell r="AX161">
            <v>5.0538599640933564</v>
          </cell>
          <cell r="AY161">
            <v>2007.7469479353676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17909.019892280077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17909.019892280077</v>
          </cell>
          <cell r="BU161">
            <v>37137.019892280063</v>
          </cell>
          <cell r="BV161">
            <v>0</v>
          </cell>
          <cell r="BW161">
            <v>37137.019892280063</v>
          </cell>
          <cell r="BX161">
            <v>167.21581196581195</v>
          </cell>
          <cell r="BY161">
            <v>80760.220705128202</v>
          </cell>
          <cell r="BZ161">
            <v>0</v>
          </cell>
          <cell r="CA161">
            <v>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80760.220705128202</v>
          </cell>
          <cell r="CM161">
            <v>11.877637130801681</v>
          </cell>
          <cell r="CN161">
            <v>6721.4360759493629</v>
          </cell>
          <cell r="CO161">
            <v>0</v>
          </cell>
          <cell r="CP161">
            <v>0</v>
          </cell>
          <cell r="CQ161">
            <v>6721.4360759493629</v>
          </cell>
          <cell r="CR161">
            <v>1848265.6966733576</v>
          </cell>
          <cell r="CS161">
            <v>0</v>
          </cell>
          <cell r="CT161">
            <v>1848265.6966733576</v>
          </cell>
          <cell r="CU161">
            <v>145000</v>
          </cell>
          <cell r="CV161">
            <v>0</v>
          </cell>
          <cell r="CW161">
            <v>145000</v>
          </cell>
          <cell r="CX161">
            <v>1.0156360164</v>
          </cell>
          <cell r="CY161">
            <v>31166.735122742062</v>
          </cell>
          <cell r="CZ161">
            <v>0</v>
          </cell>
          <cell r="DA161">
            <v>31166.735122742062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10353</v>
          </cell>
          <cell r="DH161">
            <v>10353</v>
          </cell>
          <cell r="DI161">
            <v>0</v>
          </cell>
          <cell r="DJ161">
            <v>0</v>
          </cell>
          <cell r="DK161">
            <v>10353</v>
          </cell>
          <cell r="DL161">
            <v>10353</v>
          </cell>
          <cell r="DM161">
            <v>0</v>
          </cell>
          <cell r="DN161">
            <v>0</v>
          </cell>
          <cell r="DO161">
            <v>0</v>
          </cell>
          <cell r="DP161">
            <v>0</v>
          </cell>
          <cell r="DQ161">
            <v>0</v>
          </cell>
          <cell r="DR161">
            <v>0</v>
          </cell>
          <cell r="DS161">
            <v>0</v>
          </cell>
          <cell r="DT161">
            <v>0</v>
          </cell>
          <cell r="DU161">
            <v>186519.73512274207</v>
          </cell>
          <cell r="DV161">
            <v>0</v>
          </cell>
          <cell r="DW161">
            <v>186519.73512274207</v>
          </cell>
          <cell r="DX161">
            <v>2034785.4317960998</v>
          </cell>
          <cell r="DY161">
            <v>0</v>
          </cell>
          <cell r="DZ161">
            <v>2034785.4317960998</v>
          </cell>
          <cell r="EA161">
            <v>2024432.4317960998</v>
          </cell>
          <cell r="EB161">
            <v>3595.7947278793959</v>
          </cell>
          <cell r="EC161">
            <v>3750</v>
          </cell>
          <cell r="ED161">
            <v>154.20527212060415</v>
          </cell>
          <cell r="EE161">
            <v>2111250</v>
          </cell>
          <cell r="EF161">
            <v>86817.568203900242</v>
          </cell>
          <cell r="EG161">
            <v>2121603</v>
          </cell>
          <cell r="EH161">
            <v>1959559.6116862893</v>
          </cell>
          <cell r="EI161">
            <v>0</v>
          </cell>
          <cell r="EJ161">
            <v>2121603</v>
          </cell>
        </row>
        <row r="162">
          <cell r="A162">
            <v>2655</v>
          </cell>
          <cell r="B162">
            <v>8812655</v>
          </cell>
          <cell r="C162"/>
          <cell r="D162"/>
          <cell r="E162" t="str">
            <v>Hereward P,  Loughton</v>
          </cell>
          <cell r="F162" t="str">
            <v>P</v>
          </cell>
          <cell r="G162"/>
          <cell r="H162"/>
          <cell r="I162" t="str">
            <v>Y</v>
          </cell>
          <cell r="J162"/>
          <cell r="K162">
            <v>2655</v>
          </cell>
          <cell r="L162">
            <v>145990</v>
          </cell>
          <cell r="M162"/>
          <cell r="N162"/>
          <cell r="O162">
            <v>7</v>
          </cell>
          <cell r="P162">
            <v>0</v>
          </cell>
          <cell r="Q162">
            <v>0</v>
          </cell>
          <cell r="R162">
            <v>1</v>
          </cell>
          <cell r="S162">
            <v>58</v>
          </cell>
          <cell r="T162">
            <v>357</v>
          </cell>
          <cell r="U162">
            <v>415</v>
          </cell>
          <cell r="V162">
            <v>416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416</v>
          </cell>
          <cell r="AF162">
            <v>1273600.6399999999</v>
          </cell>
          <cell r="AG162">
            <v>0</v>
          </cell>
          <cell r="AH162">
            <v>0</v>
          </cell>
          <cell r="AI162">
            <v>0</v>
          </cell>
          <cell r="AJ162">
            <v>1273600.6399999999</v>
          </cell>
          <cell r="AK162">
            <v>39.093975903614449</v>
          </cell>
          <cell r="AL162">
            <v>17084.067469879512</v>
          </cell>
          <cell r="AM162">
            <v>0</v>
          </cell>
          <cell r="AN162">
            <v>0</v>
          </cell>
          <cell r="AO162">
            <v>17084.067469879512</v>
          </cell>
          <cell r="AP162">
            <v>163.39277108433717</v>
          </cell>
          <cell r="AQ162">
            <v>0</v>
          </cell>
          <cell r="AR162">
            <v>152.36626506024103</v>
          </cell>
          <cell r="AS162">
            <v>36318.022939759052</v>
          </cell>
          <cell r="AT162">
            <v>93.22409638554231</v>
          </cell>
          <cell r="AU162">
            <v>27158.976000000039</v>
          </cell>
          <cell r="AV162">
            <v>2.0048192771084357</v>
          </cell>
          <cell r="AW162">
            <v>690.25927710843439</v>
          </cell>
          <cell r="AX162">
            <v>5.0120481927710685</v>
          </cell>
          <cell r="AY162">
            <v>1991.1363855421623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66158.39460240968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66158.39460240968</v>
          </cell>
          <cell r="BU162">
            <v>83242.4620722892</v>
          </cell>
          <cell r="BV162">
            <v>0</v>
          </cell>
          <cell r="BW162">
            <v>83242.4620722892</v>
          </cell>
          <cell r="BX162">
            <v>124.5649717514126</v>
          </cell>
          <cell r="BY162">
            <v>60161.144406779749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60161.144406779749</v>
          </cell>
          <cell r="CM162">
            <v>18.644257703081212</v>
          </cell>
          <cell r="CN162">
            <v>10550.598991596627</v>
          </cell>
          <cell r="CO162">
            <v>0</v>
          </cell>
          <cell r="CP162">
            <v>0</v>
          </cell>
          <cell r="CQ162">
            <v>10550.598991596627</v>
          </cell>
          <cell r="CR162">
            <v>1427554.8454706655</v>
          </cell>
          <cell r="CS162">
            <v>0</v>
          </cell>
          <cell r="CT162">
            <v>1427554.8454706655</v>
          </cell>
          <cell r="CU162">
            <v>145000</v>
          </cell>
          <cell r="CV162">
            <v>0</v>
          </cell>
          <cell r="CW162">
            <v>145000</v>
          </cell>
          <cell r="CX162">
            <v>1.0156360164</v>
          </cell>
          <cell r="CY162">
            <v>24588.493353678805</v>
          </cell>
          <cell r="CZ162">
            <v>0</v>
          </cell>
          <cell r="DA162">
            <v>24588.493353678805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31808</v>
          </cell>
          <cell r="DH162">
            <v>6361.6</v>
          </cell>
          <cell r="DI162">
            <v>-25446.400000000001</v>
          </cell>
          <cell r="DJ162">
            <v>0</v>
          </cell>
          <cell r="DK162">
            <v>-19084.8</v>
          </cell>
          <cell r="DL162">
            <v>-19084.8</v>
          </cell>
          <cell r="DM162">
            <v>0</v>
          </cell>
          <cell r="DN162">
            <v>0</v>
          </cell>
          <cell r="DO162">
            <v>0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0</v>
          </cell>
          <cell r="DU162">
            <v>150503.69335367883</v>
          </cell>
          <cell r="DV162">
            <v>0</v>
          </cell>
          <cell r="DW162">
            <v>150503.69335367883</v>
          </cell>
          <cell r="DX162">
            <v>1578058.5388243443</v>
          </cell>
          <cell r="DY162">
            <v>0</v>
          </cell>
          <cell r="DZ162">
            <v>1578058.5388243443</v>
          </cell>
          <cell r="EA162">
            <v>1597143.3388243443</v>
          </cell>
          <cell r="EB162">
            <v>3839.2868721739046</v>
          </cell>
          <cell r="EC162">
            <v>3750</v>
          </cell>
          <cell r="ED162">
            <v>0</v>
          </cell>
          <cell r="EE162">
            <v>1560000</v>
          </cell>
          <cell r="EF162">
            <v>0</v>
          </cell>
          <cell r="EG162">
            <v>1578058.5388243443</v>
          </cell>
          <cell r="EH162">
            <v>1510318.6677460389</v>
          </cell>
          <cell r="EI162">
            <v>0</v>
          </cell>
          <cell r="EJ162">
            <v>1578058.5388243443</v>
          </cell>
        </row>
        <row r="163">
          <cell r="A163">
            <v>2030</v>
          </cell>
          <cell r="B163">
            <v>8812030</v>
          </cell>
          <cell r="C163"/>
          <cell r="D163"/>
          <cell r="E163" t="str">
            <v>Heybridge P</v>
          </cell>
          <cell r="F163" t="str">
            <v>P</v>
          </cell>
          <cell r="G163"/>
          <cell r="H163"/>
          <cell r="I163" t="str">
            <v>Y</v>
          </cell>
          <cell r="J163"/>
          <cell r="K163">
            <v>2030</v>
          </cell>
          <cell r="L163">
            <v>138994</v>
          </cell>
          <cell r="M163"/>
          <cell r="N163"/>
          <cell r="O163">
            <v>7</v>
          </cell>
          <cell r="P163">
            <v>0</v>
          </cell>
          <cell r="Q163">
            <v>0</v>
          </cell>
          <cell r="R163">
            <v>0</v>
          </cell>
          <cell r="S163">
            <v>45</v>
          </cell>
          <cell r="T163">
            <v>241</v>
          </cell>
          <cell r="U163">
            <v>286</v>
          </cell>
          <cell r="V163">
            <v>286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286</v>
          </cell>
          <cell r="AF163">
            <v>875600.44</v>
          </cell>
          <cell r="AG163">
            <v>0</v>
          </cell>
          <cell r="AH163">
            <v>0</v>
          </cell>
          <cell r="AI163">
            <v>0</v>
          </cell>
          <cell r="AJ163">
            <v>875600.44</v>
          </cell>
          <cell r="AK163">
            <v>74.999999999999943</v>
          </cell>
          <cell r="AL163">
            <v>32774.999999999971</v>
          </cell>
          <cell r="AM163">
            <v>0</v>
          </cell>
          <cell r="AN163">
            <v>0</v>
          </cell>
          <cell r="AO163">
            <v>32774.999999999971</v>
          </cell>
          <cell r="AP163">
            <v>171.80212014134284</v>
          </cell>
          <cell r="AQ163">
            <v>0</v>
          </cell>
          <cell r="AR163">
            <v>8.0848056537102426</v>
          </cell>
          <cell r="AS163">
            <v>1927.0942756183736</v>
          </cell>
          <cell r="AT163">
            <v>4.0424028268551355</v>
          </cell>
          <cell r="AU163">
            <v>1177.6732155477066</v>
          </cell>
          <cell r="AV163">
            <v>100.04946996466421</v>
          </cell>
          <cell r="AW163">
            <v>34447.032508833887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2.021201413427562</v>
          </cell>
          <cell r="BC163">
            <v>1605.9051590106008</v>
          </cell>
          <cell r="BD163">
            <v>39157.705159010569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39157.705159010569</v>
          </cell>
          <cell r="BU163">
            <v>71932.70515901054</v>
          </cell>
          <cell r="BV163">
            <v>0</v>
          </cell>
          <cell r="BW163">
            <v>71932.70515901054</v>
          </cell>
          <cell r="BX163">
            <v>72.405063291139143</v>
          </cell>
          <cell r="BY163">
            <v>34969.47341772147</v>
          </cell>
          <cell r="BZ163">
            <v>0</v>
          </cell>
          <cell r="CA163">
            <v>0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34969.47341772147</v>
          </cell>
          <cell r="CM163">
            <v>1.2654867256637179</v>
          </cell>
          <cell r="CN163">
            <v>716.12628318584132</v>
          </cell>
          <cell r="CO163">
            <v>0</v>
          </cell>
          <cell r="CP163">
            <v>0</v>
          </cell>
          <cell r="CQ163">
            <v>716.12628318584132</v>
          </cell>
          <cell r="CR163">
            <v>983218.74485991779</v>
          </cell>
          <cell r="CS163">
            <v>0</v>
          </cell>
          <cell r="CT163">
            <v>983218.74485991779</v>
          </cell>
          <cell r="CU163">
            <v>145000</v>
          </cell>
          <cell r="CV163">
            <v>0</v>
          </cell>
          <cell r="CW163">
            <v>145000</v>
          </cell>
          <cell r="CX163">
            <v>1</v>
          </cell>
          <cell r="CY163">
            <v>0</v>
          </cell>
          <cell r="CZ163">
            <v>0</v>
          </cell>
          <cell r="DA163">
            <v>0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5324.4</v>
          </cell>
          <cell r="DH163">
            <v>5324.4</v>
          </cell>
          <cell r="DI163">
            <v>0</v>
          </cell>
          <cell r="DJ163">
            <v>0</v>
          </cell>
          <cell r="DK163">
            <v>5324.4</v>
          </cell>
          <cell r="DL163">
            <v>5324.4</v>
          </cell>
          <cell r="DM163">
            <v>0</v>
          </cell>
          <cell r="DN163">
            <v>0</v>
          </cell>
          <cell r="DO163">
            <v>0</v>
          </cell>
          <cell r="DP163">
            <v>0</v>
          </cell>
          <cell r="DQ163">
            <v>0</v>
          </cell>
          <cell r="DR163">
            <v>0</v>
          </cell>
          <cell r="DS163">
            <v>0</v>
          </cell>
          <cell r="DT163">
            <v>0</v>
          </cell>
          <cell r="DU163">
            <v>150324.4</v>
          </cell>
          <cell r="DV163">
            <v>0</v>
          </cell>
          <cell r="DW163">
            <v>150324.4</v>
          </cell>
          <cell r="DX163">
            <v>1133543.1448599177</v>
          </cell>
          <cell r="DY163">
            <v>0</v>
          </cell>
          <cell r="DZ163">
            <v>1133543.1448599177</v>
          </cell>
          <cell r="EA163">
            <v>1128218.7448599178</v>
          </cell>
          <cell r="EB163">
            <v>3944.820786223489</v>
          </cell>
          <cell r="EC163">
            <v>3750</v>
          </cell>
          <cell r="ED163">
            <v>0</v>
          </cell>
          <cell r="EE163">
            <v>1072500</v>
          </cell>
          <cell r="EF163">
            <v>0</v>
          </cell>
          <cell r="EG163">
            <v>1133543.1448599177</v>
          </cell>
          <cell r="EH163">
            <v>1083291.5384</v>
          </cell>
          <cell r="EI163">
            <v>0</v>
          </cell>
          <cell r="EJ163">
            <v>1133543.1448599177</v>
          </cell>
        </row>
        <row r="164">
          <cell r="A164">
            <v>3124</v>
          </cell>
          <cell r="B164">
            <v>8813124</v>
          </cell>
          <cell r="C164"/>
          <cell r="D164"/>
          <cell r="E164" t="str">
            <v>High Beech CE (V/C) P</v>
          </cell>
          <cell r="F164" t="str">
            <v>P</v>
          </cell>
          <cell r="G164"/>
          <cell r="H164"/>
          <cell r="I164" t="str">
            <v>Y</v>
          </cell>
          <cell r="J164"/>
          <cell r="K164">
            <v>3124</v>
          </cell>
          <cell r="L164">
            <v>145600</v>
          </cell>
          <cell r="M164"/>
          <cell r="N164"/>
          <cell r="O164">
            <v>7</v>
          </cell>
          <cell r="P164">
            <v>0</v>
          </cell>
          <cell r="Q164">
            <v>0</v>
          </cell>
          <cell r="R164">
            <v>0</v>
          </cell>
          <cell r="S164">
            <v>16</v>
          </cell>
          <cell r="T164">
            <v>89</v>
          </cell>
          <cell r="U164">
            <v>105</v>
          </cell>
          <cell r="V164">
            <v>105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105</v>
          </cell>
          <cell r="AF164">
            <v>321461.7</v>
          </cell>
          <cell r="AG164">
            <v>0</v>
          </cell>
          <cell r="AH164">
            <v>0</v>
          </cell>
          <cell r="AI164">
            <v>0</v>
          </cell>
          <cell r="AJ164">
            <v>321461.7</v>
          </cell>
          <cell r="AK164">
            <v>13.00000000000002</v>
          </cell>
          <cell r="AL164">
            <v>5681.0000000000082</v>
          </cell>
          <cell r="AM164">
            <v>0</v>
          </cell>
          <cell r="AN164">
            <v>0</v>
          </cell>
          <cell r="AO164">
            <v>5681.0000000000082</v>
          </cell>
          <cell r="AP164">
            <v>21</v>
          </cell>
          <cell r="AQ164">
            <v>0</v>
          </cell>
          <cell r="AR164">
            <v>61.000000000000007</v>
          </cell>
          <cell r="AS164">
            <v>14539.960000000003</v>
          </cell>
          <cell r="AT164">
            <v>19.99999999999995</v>
          </cell>
          <cell r="AU164">
            <v>5826.5999999999849</v>
          </cell>
          <cell r="AV164">
            <v>0</v>
          </cell>
          <cell r="AW164">
            <v>0</v>
          </cell>
          <cell r="AX164">
            <v>3.0000000000000027</v>
          </cell>
          <cell r="AY164">
            <v>1191.8100000000011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21558.369999999988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21558.369999999988</v>
          </cell>
          <cell r="BU164">
            <v>27239.369999999995</v>
          </cell>
          <cell r="BV164">
            <v>0</v>
          </cell>
          <cell r="BW164">
            <v>27239.369999999995</v>
          </cell>
          <cell r="BX164">
            <v>33.793103448275851</v>
          </cell>
          <cell r="BY164">
            <v>16321.055172413788</v>
          </cell>
          <cell r="BZ164">
            <v>0</v>
          </cell>
          <cell r="CA164">
            <v>0</v>
          </cell>
          <cell r="CB164">
            <v>0</v>
          </cell>
          <cell r="CC164">
            <v>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16321.055172413788</v>
          </cell>
          <cell r="CM164">
            <v>0</v>
          </cell>
          <cell r="CN164">
            <v>0</v>
          </cell>
          <cell r="CO164">
            <v>0</v>
          </cell>
          <cell r="CP164">
            <v>0</v>
          </cell>
          <cell r="CQ164">
            <v>0</v>
          </cell>
          <cell r="CR164">
            <v>365022.12517241377</v>
          </cell>
          <cell r="CS164">
            <v>0</v>
          </cell>
          <cell r="CT164">
            <v>365022.12517241377</v>
          </cell>
          <cell r="CU164">
            <v>145000</v>
          </cell>
          <cell r="CV164">
            <v>0</v>
          </cell>
          <cell r="CW164">
            <v>145000</v>
          </cell>
          <cell r="CX164">
            <v>1.0156360164</v>
          </cell>
          <cell r="CY164">
            <v>7974.7143135587185</v>
          </cell>
          <cell r="CZ164">
            <v>0</v>
          </cell>
          <cell r="DA164">
            <v>7974.7143135587185</v>
          </cell>
          <cell r="DB164">
            <v>0</v>
          </cell>
          <cell r="DC164">
            <v>0</v>
          </cell>
          <cell r="DD164">
            <v>0</v>
          </cell>
          <cell r="DE164">
            <v>0</v>
          </cell>
          <cell r="DF164">
            <v>0</v>
          </cell>
          <cell r="DG164">
            <v>9240</v>
          </cell>
          <cell r="DH164">
            <v>1848</v>
          </cell>
          <cell r="DI164">
            <v>-7392</v>
          </cell>
          <cell r="DJ164">
            <v>0</v>
          </cell>
          <cell r="DK164">
            <v>-5544</v>
          </cell>
          <cell r="DL164">
            <v>-5544</v>
          </cell>
          <cell r="DM164">
            <v>0</v>
          </cell>
          <cell r="DN164">
            <v>0</v>
          </cell>
          <cell r="DO164">
            <v>0</v>
          </cell>
          <cell r="DP164">
            <v>0</v>
          </cell>
          <cell r="DQ164">
            <v>0</v>
          </cell>
          <cell r="DR164">
            <v>0</v>
          </cell>
          <cell r="DS164">
            <v>0</v>
          </cell>
          <cell r="DT164">
            <v>0</v>
          </cell>
          <cell r="DU164">
            <v>147430.71431355871</v>
          </cell>
          <cell r="DV164">
            <v>0</v>
          </cell>
          <cell r="DW164">
            <v>147430.71431355871</v>
          </cell>
          <cell r="DX164">
            <v>512452.83948597248</v>
          </cell>
          <cell r="DY164">
            <v>0</v>
          </cell>
          <cell r="DZ164">
            <v>512452.83948597248</v>
          </cell>
          <cell r="EA164">
            <v>517996.83948597248</v>
          </cell>
          <cell r="EB164">
            <v>4933.3032331997383</v>
          </cell>
          <cell r="EC164">
            <v>3750</v>
          </cell>
          <cell r="ED164">
            <v>0</v>
          </cell>
          <cell r="EE164">
            <v>393750</v>
          </cell>
          <cell r="EF164">
            <v>0</v>
          </cell>
          <cell r="EG164">
            <v>512452.83948597248</v>
          </cell>
          <cell r="EH164">
            <v>491914.40581799997</v>
          </cell>
          <cell r="EI164">
            <v>0</v>
          </cell>
          <cell r="EJ164">
            <v>512452.83948597248</v>
          </cell>
        </row>
        <row r="165">
          <cell r="A165">
            <v>2660</v>
          </cell>
          <cell r="B165">
            <v>8812660</v>
          </cell>
          <cell r="C165"/>
          <cell r="D165"/>
          <cell r="E165" t="str">
            <v>High Ongar P</v>
          </cell>
          <cell r="F165" t="str">
            <v>P</v>
          </cell>
          <cell r="G165"/>
          <cell r="H165"/>
          <cell r="I165" t="str">
            <v>Y</v>
          </cell>
          <cell r="J165"/>
          <cell r="K165">
            <v>2660</v>
          </cell>
          <cell r="L165">
            <v>146139</v>
          </cell>
          <cell r="M165"/>
          <cell r="N165"/>
          <cell r="O165">
            <v>7</v>
          </cell>
          <cell r="P165">
            <v>0</v>
          </cell>
          <cell r="Q165">
            <v>0</v>
          </cell>
          <cell r="R165">
            <v>0</v>
          </cell>
          <cell r="S165">
            <v>20</v>
          </cell>
          <cell r="T165">
            <v>120</v>
          </cell>
          <cell r="U165">
            <v>140</v>
          </cell>
          <cell r="V165">
            <v>140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140</v>
          </cell>
          <cell r="AF165">
            <v>428615.6</v>
          </cell>
          <cell r="AG165">
            <v>0</v>
          </cell>
          <cell r="AH165">
            <v>0</v>
          </cell>
          <cell r="AI165">
            <v>0</v>
          </cell>
          <cell r="AJ165">
            <v>428615.6</v>
          </cell>
          <cell r="AK165">
            <v>7</v>
          </cell>
          <cell r="AL165">
            <v>3058.9999999999995</v>
          </cell>
          <cell r="AM165">
            <v>0</v>
          </cell>
          <cell r="AN165">
            <v>0</v>
          </cell>
          <cell r="AO165">
            <v>3058.9999999999995</v>
          </cell>
          <cell r="AP165">
            <v>91.999999999999986</v>
          </cell>
          <cell r="AQ165">
            <v>0</v>
          </cell>
          <cell r="AR165">
            <v>16.99999999999994</v>
          </cell>
          <cell r="AS165">
            <v>4052.1199999999858</v>
          </cell>
          <cell r="AT165">
            <v>28.999999999999979</v>
          </cell>
          <cell r="AU165">
            <v>8448.5699999999924</v>
          </cell>
          <cell r="AV165">
            <v>0</v>
          </cell>
          <cell r="AW165">
            <v>0</v>
          </cell>
          <cell r="AX165">
            <v>2.0000000000000018</v>
          </cell>
          <cell r="AY165">
            <v>794.54000000000065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13295.22999999998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13295.22999999998</v>
          </cell>
          <cell r="BU165">
            <v>16354.22999999998</v>
          </cell>
          <cell r="BV165">
            <v>0</v>
          </cell>
          <cell r="BW165">
            <v>16354.22999999998</v>
          </cell>
          <cell r="BX165">
            <v>31.111111111111079</v>
          </cell>
          <cell r="BY165">
            <v>15025.733333333319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E165">
            <v>0</v>
          </cell>
          <cell r="CF165">
            <v>0</v>
          </cell>
          <cell r="CG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15025.733333333319</v>
          </cell>
          <cell r="CM165">
            <v>0</v>
          </cell>
          <cell r="CN165">
            <v>0</v>
          </cell>
          <cell r="CO165">
            <v>0</v>
          </cell>
          <cell r="CP165">
            <v>0</v>
          </cell>
          <cell r="CQ165">
            <v>0</v>
          </cell>
          <cell r="CR165">
            <v>459995.5633333333</v>
          </cell>
          <cell r="CS165">
            <v>0</v>
          </cell>
          <cell r="CT165">
            <v>459995.5633333333</v>
          </cell>
          <cell r="CU165">
            <v>145000</v>
          </cell>
          <cell r="CV165">
            <v>0</v>
          </cell>
          <cell r="CW165">
            <v>145000</v>
          </cell>
          <cell r="CX165">
            <v>1.0156360164</v>
          </cell>
          <cell r="CY165">
            <v>9459.7205502072411</v>
          </cell>
          <cell r="CZ165">
            <v>0</v>
          </cell>
          <cell r="DA165">
            <v>9459.7205502072411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10135.870000000001</v>
          </cell>
          <cell r="DH165">
            <v>10135.870000000001</v>
          </cell>
          <cell r="DI165">
            <v>0</v>
          </cell>
          <cell r="DJ165">
            <v>0</v>
          </cell>
          <cell r="DK165">
            <v>10135.870000000001</v>
          </cell>
          <cell r="DL165">
            <v>10135.870000000001</v>
          </cell>
          <cell r="DM165">
            <v>0</v>
          </cell>
          <cell r="DN165">
            <v>0</v>
          </cell>
          <cell r="DO165">
            <v>0</v>
          </cell>
          <cell r="DP165">
            <v>0</v>
          </cell>
          <cell r="DQ165">
            <v>0</v>
          </cell>
          <cell r="DR165">
            <v>0</v>
          </cell>
          <cell r="DS165">
            <v>0</v>
          </cell>
          <cell r="DT165">
            <v>0</v>
          </cell>
          <cell r="DU165">
            <v>164595.59055020724</v>
          </cell>
          <cell r="DV165">
            <v>0</v>
          </cell>
          <cell r="DW165">
            <v>164595.59055020724</v>
          </cell>
          <cell r="DX165">
            <v>624591.15388354054</v>
          </cell>
          <cell r="DY165">
            <v>0</v>
          </cell>
          <cell r="DZ165">
            <v>624591.15388354054</v>
          </cell>
          <cell r="EA165">
            <v>614455.28388354043</v>
          </cell>
          <cell r="EB165">
            <v>4388.9663134538605</v>
          </cell>
          <cell r="EC165">
            <v>3750</v>
          </cell>
          <cell r="ED165">
            <v>0</v>
          </cell>
          <cell r="EE165">
            <v>525000</v>
          </cell>
          <cell r="EF165">
            <v>0</v>
          </cell>
          <cell r="EG165">
            <v>624591.15388354054</v>
          </cell>
          <cell r="EH165">
            <v>605868.42995841964</v>
          </cell>
          <cell r="EI165">
            <v>0</v>
          </cell>
          <cell r="EJ165">
            <v>624591.15388354054</v>
          </cell>
        </row>
        <row r="166">
          <cell r="A166">
            <v>2090</v>
          </cell>
          <cell r="B166">
            <v>8812090</v>
          </cell>
          <cell r="C166">
            <v>3234</v>
          </cell>
          <cell r="D166" t="str">
            <v>RB053234</v>
          </cell>
          <cell r="E166" t="str">
            <v>Highfields P, Lawford</v>
          </cell>
          <cell r="F166" t="str">
            <v>P</v>
          </cell>
          <cell r="G166" t="str">
            <v>Y</v>
          </cell>
          <cell r="H166">
            <v>10008944</v>
          </cell>
          <cell r="I166" t="str">
            <v/>
          </cell>
          <cell r="J166"/>
          <cell r="K166">
            <v>2090</v>
          </cell>
          <cell r="L166">
            <v>114769</v>
          </cell>
          <cell r="M166"/>
          <cell r="N166"/>
          <cell r="O166">
            <v>7</v>
          </cell>
          <cell r="P166">
            <v>0</v>
          </cell>
          <cell r="Q166">
            <v>0</v>
          </cell>
          <cell r="R166">
            <v>0</v>
          </cell>
          <cell r="S166">
            <v>45</v>
          </cell>
          <cell r="T166">
            <v>278</v>
          </cell>
          <cell r="U166">
            <v>323</v>
          </cell>
          <cell r="V166">
            <v>323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323</v>
          </cell>
          <cell r="AF166">
            <v>988877.42</v>
          </cell>
          <cell r="AG166">
            <v>0</v>
          </cell>
          <cell r="AH166">
            <v>0</v>
          </cell>
          <cell r="AI166">
            <v>0</v>
          </cell>
          <cell r="AJ166">
            <v>988877.42</v>
          </cell>
          <cell r="AK166">
            <v>16.999999999999993</v>
          </cell>
          <cell r="AL166">
            <v>7428.9999999999964</v>
          </cell>
          <cell r="AM166">
            <v>0</v>
          </cell>
          <cell r="AN166">
            <v>0</v>
          </cell>
          <cell r="AO166">
            <v>7428.9999999999964</v>
          </cell>
          <cell r="AP166">
            <v>314.00000000000006</v>
          </cell>
          <cell r="AQ166">
            <v>0</v>
          </cell>
          <cell r="AR166">
            <v>2.0000000000000018</v>
          </cell>
          <cell r="AS166">
            <v>476.72000000000043</v>
          </cell>
          <cell r="AT166">
            <v>6.0000000000000142</v>
          </cell>
          <cell r="AU166">
            <v>1747.9800000000041</v>
          </cell>
          <cell r="AV166">
            <v>0</v>
          </cell>
          <cell r="AW166">
            <v>0</v>
          </cell>
          <cell r="AX166">
            <v>0.99999999999999922</v>
          </cell>
          <cell r="AY166">
            <v>397.2699999999997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2621.9700000000039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2621.9700000000039</v>
          </cell>
          <cell r="BU166">
            <v>10050.970000000001</v>
          </cell>
          <cell r="BV166">
            <v>0</v>
          </cell>
          <cell r="BW166">
            <v>10050.970000000001</v>
          </cell>
          <cell r="BX166">
            <v>83.697080291970849</v>
          </cell>
          <cell r="BY166">
            <v>40423.178868613162</v>
          </cell>
          <cell r="BZ166">
            <v>0</v>
          </cell>
          <cell r="CA166">
            <v>0</v>
          </cell>
          <cell r="CB166">
            <v>0</v>
          </cell>
          <cell r="CC166">
            <v>0</v>
          </cell>
          <cell r="CD166">
            <v>0</v>
          </cell>
          <cell r="CE166">
            <v>0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0</v>
          </cell>
          <cell r="CK166">
            <v>0</v>
          </cell>
          <cell r="CL166">
            <v>40423.178868613162</v>
          </cell>
          <cell r="CM166">
            <v>0</v>
          </cell>
          <cell r="CN166">
            <v>0</v>
          </cell>
          <cell r="CO166">
            <v>0</v>
          </cell>
          <cell r="CP166">
            <v>0</v>
          </cell>
          <cell r="CQ166">
            <v>0</v>
          </cell>
          <cell r="CR166">
            <v>1039351.5688686132</v>
          </cell>
          <cell r="CS166">
            <v>0</v>
          </cell>
          <cell r="CT166">
            <v>1039351.5688686132</v>
          </cell>
          <cell r="CU166">
            <v>145000</v>
          </cell>
          <cell r="CV166">
            <v>0</v>
          </cell>
          <cell r="CW166">
            <v>145000</v>
          </cell>
          <cell r="CX166">
            <v>1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37450.550000000003</v>
          </cell>
          <cell r="DH166">
            <v>40713.78</v>
          </cell>
          <cell r="DI166">
            <v>3263.2299999999959</v>
          </cell>
          <cell r="DJ166">
            <v>-15548.680000000002</v>
          </cell>
          <cell r="DK166">
            <v>28428.33</v>
          </cell>
          <cell r="DL166">
            <v>28428.329999999998</v>
          </cell>
          <cell r="DM166">
            <v>0</v>
          </cell>
          <cell r="DN166">
            <v>242720</v>
          </cell>
          <cell r="DO166">
            <v>0</v>
          </cell>
          <cell r="DP166">
            <v>242720</v>
          </cell>
          <cell r="DQ166">
            <v>0</v>
          </cell>
          <cell r="DR166">
            <v>0</v>
          </cell>
          <cell r="DS166">
            <v>0</v>
          </cell>
          <cell r="DT166">
            <v>0</v>
          </cell>
          <cell r="DU166">
            <v>416148.32999999996</v>
          </cell>
          <cell r="DV166">
            <v>0</v>
          </cell>
          <cell r="DW166">
            <v>416148.32999999996</v>
          </cell>
          <cell r="DX166">
            <v>1455499.8988686132</v>
          </cell>
          <cell r="DY166">
            <v>0</v>
          </cell>
          <cell r="DZ166">
            <v>1455499.8988686132</v>
          </cell>
          <cell r="EA166">
            <v>1184351.5688686133</v>
          </cell>
          <cell r="EB166">
            <v>3666.7231234322394</v>
          </cell>
          <cell r="EC166">
            <v>3750</v>
          </cell>
          <cell r="ED166">
            <v>83.27687656776061</v>
          </cell>
          <cell r="EE166">
            <v>1211250</v>
          </cell>
          <cell r="EF166">
            <v>26898.431131386664</v>
          </cell>
          <cell r="EG166">
            <v>1482398.3299999998</v>
          </cell>
          <cell r="EH166">
            <v>1398355.8244243828</v>
          </cell>
          <cell r="EI166">
            <v>0</v>
          </cell>
          <cell r="EJ166">
            <v>1482398.3299999998</v>
          </cell>
        </row>
        <row r="167">
          <cell r="A167">
            <v>2500</v>
          </cell>
          <cell r="B167">
            <v>8812500</v>
          </cell>
          <cell r="C167">
            <v>2944</v>
          </cell>
          <cell r="D167" t="str">
            <v>RB052944</v>
          </cell>
          <cell r="E167" t="str">
            <v>Highwood P</v>
          </cell>
          <cell r="F167" t="str">
            <v>P</v>
          </cell>
          <cell r="G167" t="str">
            <v>Y</v>
          </cell>
          <cell r="H167">
            <v>10028353</v>
          </cell>
          <cell r="I167" t="str">
            <v/>
          </cell>
          <cell r="J167"/>
          <cell r="K167">
            <v>2500</v>
          </cell>
          <cell r="L167">
            <v>114869</v>
          </cell>
          <cell r="M167"/>
          <cell r="N167"/>
          <cell r="O167">
            <v>7</v>
          </cell>
          <cell r="P167">
            <v>0</v>
          </cell>
          <cell r="Q167">
            <v>0</v>
          </cell>
          <cell r="R167">
            <v>0</v>
          </cell>
          <cell r="S167">
            <v>7</v>
          </cell>
          <cell r="T167">
            <v>37</v>
          </cell>
          <cell r="U167">
            <v>44</v>
          </cell>
          <cell r="V167">
            <v>44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44</v>
          </cell>
          <cell r="AF167">
            <v>134707.76</v>
          </cell>
          <cell r="AG167">
            <v>0</v>
          </cell>
          <cell r="AH167">
            <v>0</v>
          </cell>
          <cell r="AI167">
            <v>0</v>
          </cell>
          <cell r="AJ167">
            <v>134707.76</v>
          </cell>
          <cell r="AK167">
            <v>11</v>
          </cell>
          <cell r="AL167">
            <v>4806.9999999999991</v>
          </cell>
          <cell r="AM167">
            <v>0</v>
          </cell>
          <cell r="AN167">
            <v>0</v>
          </cell>
          <cell r="AO167">
            <v>4806.9999999999991</v>
          </cell>
          <cell r="AP167">
            <v>37.86046511627908</v>
          </cell>
          <cell r="AQ167">
            <v>0</v>
          </cell>
          <cell r="AR167">
            <v>2.0465116279069751</v>
          </cell>
          <cell r="AS167">
            <v>487.80651162790662</v>
          </cell>
          <cell r="AT167">
            <v>1.0232558139534895</v>
          </cell>
          <cell r="AU167">
            <v>298.1051162790701</v>
          </cell>
          <cell r="AV167">
            <v>3.0697674418604644</v>
          </cell>
          <cell r="AW167">
            <v>1056.920930232558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1842.8325581395347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1842.8325581395347</v>
          </cell>
          <cell r="BU167">
            <v>6649.8325581395338</v>
          </cell>
          <cell r="BV167">
            <v>0</v>
          </cell>
          <cell r="BW167">
            <v>6649.8325581395338</v>
          </cell>
          <cell r="BX167">
            <v>12.571428571428584</v>
          </cell>
          <cell r="BY167">
            <v>6071.6228571428637</v>
          </cell>
          <cell r="BZ167">
            <v>0</v>
          </cell>
          <cell r="CA167">
            <v>0</v>
          </cell>
          <cell r="CB167">
            <v>0</v>
          </cell>
          <cell r="CC167">
            <v>0</v>
          </cell>
          <cell r="CD167">
            <v>0</v>
          </cell>
          <cell r="CE167">
            <v>0</v>
          </cell>
          <cell r="CF167">
            <v>0</v>
          </cell>
          <cell r="CG167">
            <v>0</v>
          </cell>
          <cell r="CH167">
            <v>0</v>
          </cell>
          <cell r="CI167">
            <v>0</v>
          </cell>
          <cell r="CJ167">
            <v>0</v>
          </cell>
          <cell r="CK167">
            <v>0</v>
          </cell>
          <cell r="CL167">
            <v>6071.6228571428637</v>
          </cell>
          <cell r="CM167">
            <v>0</v>
          </cell>
          <cell r="CN167">
            <v>0</v>
          </cell>
          <cell r="CO167">
            <v>0</v>
          </cell>
          <cell r="CP167">
            <v>0</v>
          </cell>
          <cell r="CQ167">
            <v>0</v>
          </cell>
          <cell r="CR167">
            <v>147429.21541528241</v>
          </cell>
          <cell r="CS167">
            <v>0</v>
          </cell>
          <cell r="CT167">
            <v>147429.21541528241</v>
          </cell>
          <cell r="CU167">
            <v>145000</v>
          </cell>
          <cell r="CV167">
            <v>0</v>
          </cell>
          <cell r="CW167">
            <v>145000</v>
          </cell>
          <cell r="CX167">
            <v>1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6413</v>
          </cell>
          <cell r="DH167">
            <v>6413</v>
          </cell>
          <cell r="DI167">
            <v>0</v>
          </cell>
          <cell r="DJ167">
            <v>120</v>
          </cell>
          <cell r="DK167">
            <v>6533</v>
          </cell>
          <cell r="DL167">
            <v>6533</v>
          </cell>
          <cell r="DM167">
            <v>0</v>
          </cell>
          <cell r="DN167">
            <v>0</v>
          </cell>
          <cell r="DO167">
            <v>0</v>
          </cell>
          <cell r="DP167">
            <v>0</v>
          </cell>
          <cell r="DQ167">
            <v>0</v>
          </cell>
          <cell r="DR167">
            <v>0</v>
          </cell>
          <cell r="DS167">
            <v>0</v>
          </cell>
          <cell r="DT167">
            <v>0</v>
          </cell>
          <cell r="DU167">
            <v>151533</v>
          </cell>
          <cell r="DV167">
            <v>0</v>
          </cell>
          <cell r="DW167">
            <v>151533</v>
          </cell>
          <cell r="DX167">
            <v>298962.21541528241</v>
          </cell>
          <cell r="DY167">
            <v>0</v>
          </cell>
          <cell r="DZ167">
            <v>298962.21541528241</v>
          </cell>
          <cell r="EA167">
            <v>292429.21541528241</v>
          </cell>
          <cell r="EB167">
            <v>6646.1185321655094</v>
          </cell>
          <cell r="EC167">
            <v>3750</v>
          </cell>
          <cell r="ED167">
            <v>0</v>
          </cell>
          <cell r="EE167">
            <v>165000</v>
          </cell>
          <cell r="EF167">
            <v>0</v>
          </cell>
          <cell r="EG167">
            <v>298962.21541528241</v>
          </cell>
          <cell r="EH167">
            <v>304822.81853658537</v>
          </cell>
          <cell r="EI167">
            <v>5860.6031213029637</v>
          </cell>
          <cell r="EJ167">
            <v>304822.81853658537</v>
          </cell>
        </row>
        <row r="168">
          <cell r="A168">
            <v>2424</v>
          </cell>
          <cell r="B168">
            <v>8812424</v>
          </cell>
          <cell r="C168"/>
          <cell r="D168"/>
          <cell r="E168" t="str">
            <v>Highwoods Cmty P, Colchester</v>
          </cell>
          <cell r="F168" t="str">
            <v>P</v>
          </cell>
          <cell r="G168"/>
          <cell r="H168"/>
          <cell r="I168" t="str">
            <v>Y</v>
          </cell>
          <cell r="J168"/>
          <cell r="K168">
            <v>2424</v>
          </cell>
          <cell r="L168">
            <v>139462</v>
          </cell>
          <cell r="M168"/>
          <cell r="N168"/>
          <cell r="O168">
            <v>7</v>
          </cell>
          <cell r="P168">
            <v>0</v>
          </cell>
          <cell r="Q168">
            <v>0</v>
          </cell>
          <cell r="R168">
            <v>1</v>
          </cell>
          <cell r="S168">
            <v>59</v>
          </cell>
          <cell r="T168">
            <v>365</v>
          </cell>
          <cell r="U168">
            <v>424</v>
          </cell>
          <cell r="V168">
            <v>425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425</v>
          </cell>
          <cell r="AF168">
            <v>1301154.5</v>
          </cell>
          <cell r="AG168">
            <v>0</v>
          </cell>
          <cell r="AH168">
            <v>0</v>
          </cell>
          <cell r="AI168">
            <v>0</v>
          </cell>
          <cell r="AJ168">
            <v>1301154.5</v>
          </cell>
          <cell r="AK168">
            <v>48.113207547169679</v>
          </cell>
          <cell r="AL168">
            <v>21025.471698113146</v>
          </cell>
          <cell r="AM168">
            <v>0</v>
          </cell>
          <cell r="AN168">
            <v>0</v>
          </cell>
          <cell r="AO168">
            <v>21025.471698113146</v>
          </cell>
          <cell r="AP168">
            <v>327.31042654028448</v>
          </cell>
          <cell r="AQ168">
            <v>0</v>
          </cell>
          <cell r="AR168">
            <v>5.0355450236966872</v>
          </cell>
          <cell r="AS168">
            <v>1200.2725118483424</v>
          </cell>
          <cell r="AT168">
            <v>50.355450236966874</v>
          </cell>
          <cell r="AU168">
            <v>14670.053317535559</v>
          </cell>
          <cell r="AV168">
            <v>36.255924170616105</v>
          </cell>
          <cell r="AW168">
            <v>12482.914691943126</v>
          </cell>
          <cell r="AX168">
            <v>4.0284360189573452</v>
          </cell>
          <cell r="AY168">
            <v>1600.3767772511844</v>
          </cell>
          <cell r="AZ168">
            <v>0</v>
          </cell>
          <cell r="BA168">
            <v>0</v>
          </cell>
          <cell r="BB168">
            <v>2.0142180094786748</v>
          </cell>
          <cell r="BC168">
            <v>1600.3566350710914</v>
          </cell>
          <cell r="BD168">
            <v>31553.973933649304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31553.973933649304</v>
          </cell>
          <cell r="BU168">
            <v>52579.44563176245</v>
          </cell>
          <cell r="BV168">
            <v>0</v>
          </cell>
          <cell r="BW168">
            <v>52579.44563176245</v>
          </cell>
          <cell r="BX168">
            <v>121.08262108262113</v>
          </cell>
          <cell r="BY168">
            <v>58479.273504273529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0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58479.273504273529</v>
          </cell>
          <cell r="CM168">
            <v>19.794520547945194</v>
          </cell>
          <cell r="CN168">
            <v>11201.521232876705</v>
          </cell>
          <cell r="CO168">
            <v>0</v>
          </cell>
          <cell r="CP168">
            <v>0</v>
          </cell>
          <cell r="CQ168">
            <v>11201.521232876705</v>
          </cell>
          <cell r="CR168">
            <v>1423414.7403689127</v>
          </cell>
          <cell r="CS168">
            <v>0</v>
          </cell>
          <cell r="CT168">
            <v>1423414.7403689127</v>
          </cell>
          <cell r="CU168">
            <v>145000</v>
          </cell>
          <cell r="CV168">
            <v>0</v>
          </cell>
          <cell r="CW168">
            <v>145000</v>
          </cell>
          <cell r="CX168">
            <v>1</v>
          </cell>
          <cell r="CY168">
            <v>0</v>
          </cell>
          <cell r="CZ168">
            <v>0</v>
          </cell>
          <cell r="DA168">
            <v>0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7542.9</v>
          </cell>
          <cell r="DH168">
            <v>7542.9</v>
          </cell>
          <cell r="DI168">
            <v>0</v>
          </cell>
          <cell r="DJ168">
            <v>0</v>
          </cell>
          <cell r="DK168">
            <v>7542.9</v>
          </cell>
          <cell r="DL168">
            <v>7542.9</v>
          </cell>
          <cell r="DM168">
            <v>0</v>
          </cell>
          <cell r="DN168">
            <v>0</v>
          </cell>
          <cell r="DO168">
            <v>0</v>
          </cell>
          <cell r="DP168">
            <v>0</v>
          </cell>
          <cell r="DQ168">
            <v>0</v>
          </cell>
          <cell r="DR168">
            <v>0</v>
          </cell>
          <cell r="DS168">
            <v>0</v>
          </cell>
          <cell r="DT168">
            <v>0</v>
          </cell>
          <cell r="DU168">
            <v>152542.9</v>
          </cell>
          <cell r="DV168">
            <v>0</v>
          </cell>
          <cell r="DW168">
            <v>152542.9</v>
          </cell>
          <cell r="DX168">
            <v>1575957.6403689126</v>
          </cell>
          <cell r="DY168">
            <v>0</v>
          </cell>
          <cell r="DZ168">
            <v>1575957.6403689126</v>
          </cell>
          <cell r="EA168">
            <v>1568414.7403689127</v>
          </cell>
          <cell r="EB168">
            <v>3690.3876243974414</v>
          </cell>
          <cell r="EC168">
            <v>3750</v>
          </cell>
          <cell r="ED168">
            <v>59.612375602558586</v>
          </cell>
          <cell r="EE168">
            <v>1593750</v>
          </cell>
          <cell r="EF168">
            <v>25335.259631087305</v>
          </cell>
          <cell r="EG168">
            <v>1601292.9</v>
          </cell>
          <cell r="EH168">
            <v>1491567.9025083133</v>
          </cell>
          <cell r="EI168">
            <v>0</v>
          </cell>
          <cell r="EJ168">
            <v>1601292.9</v>
          </cell>
        </row>
        <row r="169">
          <cell r="A169">
            <v>3256</v>
          </cell>
          <cell r="B169">
            <v>8813256</v>
          </cell>
          <cell r="C169"/>
          <cell r="D169"/>
          <cell r="E169" t="str">
            <v>Hillhouse CE (V/C) P, Waltham Abbey</v>
          </cell>
          <cell r="F169" t="str">
            <v>P</v>
          </cell>
          <cell r="G169"/>
          <cell r="H169"/>
          <cell r="I169" t="str">
            <v>Y</v>
          </cell>
          <cell r="J169"/>
          <cell r="K169">
            <v>3256</v>
          </cell>
          <cell r="L169">
            <v>145992</v>
          </cell>
          <cell r="M169"/>
          <cell r="N169"/>
          <cell r="O169">
            <v>7</v>
          </cell>
          <cell r="P169">
            <v>0</v>
          </cell>
          <cell r="Q169">
            <v>0</v>
          </cell>
          <cell r="R169">
            <v>0</v>
          </cell>
          <cell r="S169">
            <v>45</v>
          </cell>
          <cell r="T169">
            <v>258</v>
          </cell>
          <cell r="U169">
            <v>303</v>
          </cell>
          <cell r="V169">
            <v>303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303</v>
          </cell>
          <cell r="AF169">
            <v>927646.62</v>
          </cell>
          <cell r="AG169">
            <v>0</v>
          </cell>
          <cell r="AH169">
            <v>0</v>
          </cell>
          <cell r="AI169">
            <v>0</v>
          </cell>
          <cell r="AJ169">
            <v>927646.62</v>
          </cell>
          <cell r="AK169">
            <v>43.999999999999936</v>
          </cell>
          <cell r="AL169">
            <v>19227.999999999971</v>
          </cell>
          <cell r="AM169">
            <v>0</v>
          </cell>
          <cell r="AN169">
            <v>0</v>
          </cell>
          <cell r="AO169">
            <v>19227.999999999971</v>
          </cell>
          <cell r="AP169">
            <v>180.99999999999991</v>
          </cell>
          <cell r="AQ169">
            <v>0</v>
          </cell>
          <cell r="AR169">
            <v>14.999999999999998</v>
          </cell>
          <cell r="AS169">
            <v>3575.3999999999996</v>
          </cell>
          <cell r="AT169">
            <v>96.999999999999957</v>
          </cell>
          <cell r="AU169">
            <v>28259.009999999987</v>
          </cell>
          <cell r="AV169">
            <v>0</v>
          </cell>
          <cell r="AW169">
            <v>0</v>
          </cell>
          <cell r="AX169">
            <v>0.99999999999999989</v>
          </cell>
          <cell r="AY169">
            <v>397.26999999999992</v>
          </cell>
          <cell r="AZ169">
            <v>9</v>
          </cell>
          <cell r="BA169">
            <v>4290.4800000000005</v>
          </cell>
          <cell r="BB169">
            <v>0</v>
          </cell>
          <cell r="BC169">
            <v>0</v>
          </cell>
          <cell r="BD169">
            <v>36522.159999999989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36522.159999999989</v>
          </cell>
          <cell r="BU169">
            <v>55750.15999999996</v>
          </cell>
          <cell r="BV169">
            <v>0</v>
          </cell>
          <cell r="BW169">
            <v>55750.15999999996</v>
          </cell>
          <cell r="BX169">
            <v>93.78571428571442</v>
          </cell>
          <cell r="BY169">
            <v>45295.686428571498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45295.686428571498</v>
          </cell>
          <cell r="CM169">
            <v>7.0465116279069848</v>
          </cell>
          <cell r="CN169">
            <v>3987.5504651162837</v>
          </cell>
          <cell r="CO169">
            <v>0</v>
          </cell>
          <cell r="CP169">
            <v>0</v>
          </cell>
          <cell r="CQ169">
            <v>3987.5504651162837</v>
          </cell>
          <cell r="CR169">
            <v>1032680.0168936878</v>
          </cell>
          <cell r="CS169">
            <v>0</v>
          </cell>
          <cell r="CT169">
            <v>1032680.0168936878</v>
          </cell>
          <cell r="CU169">
            <v>145000</v>
          </cell>
          <cell r="CV169">
            <v>0</v>
          </cell>
          <cell r="CW169">
            <v>145000</v>
          </cell>
          <cell r="CX169">
            <v>1.0156360164</v>
          </cell>
          <cell r="CY169">
            <v>18414.224058101987</v>
          </cell>
          <cell r="CZ169">
            <v>0</v>
          </cell>
          <cell r="DA169">
            <v>18414.224058101987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16522.849999999999</v>
          </cell>
          <cell r="DH169">
            <v>3304.5699999999997</v>
          </cell>
          <cell r="DI169">
            <v>-13218.279999999999</v>
          </cell>
          <cell r="DJ169">
            <v>0</v>
          </cell>
          <cell r="DK169">
            <v>-9913.7099999999991</v>
          </cell>
          <cell r="DL169">
            <v>-9913.7099999999991</v>
          </cell>
          <cell r="DM169">
            <v>0</v>
          </cell>
          <cell r="DN169">
            <v>0</v>
          </cell>
          <cell r="DO169">
            <v>0</v>
          </cell>
          <cell r="DP169">
            <v>0</v>
          </cell>
          <cell r="DQ169">
            <v>0</v>
          </cell>
          <cell r="DR169">
            <v>0</v>
          </cell>
          <cell r="DS169">
            <v>0</v>
          </cell>
          <cell r="DT169">
            <v>0</v>
          </cell>
          <cell r="DU169">
            <v>153500.51405810201</v>
          </cell>
          <cell r="DV169">
            <v>0</v>
          </cell>
          <cell r="DW169">
            <v>153500.51405810201</v>
          </cell>
          <cell r="DX169">
            <v>1186180.5309517898</v>
          </cell>
          <cell r="DY169">
            <v>0</v>
          </cell>
          <cell r="DZ169">
            <v>1186180.5309517898</v>
          </cell>
          <cell r="EA169">
            <v>1196094.2409517895</v>
          </cell>
          <cell r="EB169">
            <v>3947.5057457154771</v>
          </cell>
          <cell r="EC169">
            <v>3750</v>
          </cell>
          <cell r="ED169">
            <v>0</v>
          </cell>
          <cell r="EE169">
            <v>1136250</v>
          </cell>
          <cell r="EF169">
            <v>0</v>
          </cell>
          <cell r="EG169">
            <v>1186180.5309517898</v>
          </cell>
          <cell r="EH169">
            <v>1139426.2181387509</v>
          </cell>
          <cell r="EI169">
            <v>0</v>
          </cell>
          <cell r="EJ169">
            <v>1186180.5309517898</v>
          </cell>
        </row>
        <row r="170">
          <cell r="A170">
            <v>2548</v>
          </cell>
          <cell r="B170">
            <v>8812548</v>
          </cell>
          <cell r="C170"/>
          <cell r="D170"/>
          <cell r="E170" t="str">
            <v>Hilltop I, Wickford</v>
          </cell>
          <cell r="F170" t="str">
            <v>P</v>
          </cell>
          <cell r="G170"/>
          <cell r="H170"/>
          <cell r="I170" t="str">
            <v>Y</v>
          </cell>
          <cell r="J170"/>
          <cell r="K170">
            <v>2548</v>
          </cell>
          <cell r="L170">
            <v>144834</v>
          </cell>
          <cell r="M170"/>
          <cell r="N170"/>
          <cell r="O170">
            <v>3</v>
          </cell>
          <cell r="P170">
            <v>0</v>
          </cell>
          <cell r="Q170">
            <v>0</v>
          </cell>
          <cell r="R170">
            <v>0</v>
          </cell>
          <cell r="S170">
            <v>68</v>
          </cell>
          <cell r="T170">
            <v>138</v>
          </cell>
          <cell r="U170">
            <v>206</v>
          </cell>
          <cell r="V170">
            <v>206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206</v>
          </cell>
          <cell r="AF170">
            <v>630677.24</v>
          </cell>
          <cell r="AG170">
            <v>0</v>
          </cell>
          <cell r="AH170">
            <v>0</v>
          </cell>
          <cell r="AI170">
            <v>0</v>
          </cell>
          <cell r="AJ170">
            <v>630677.24</v>
          </cell>
          <cell r="AK170">
            <v>14.999999999999996</v>
          </cell>
          <cell r="AL170">
            <v>6554.9999999999973</v>
          </cell>
          <cell r="AM170">
            <v>0</v>
          </cell>
          <cell r="AN170">
            <v>0</v>
          </cell>
          <cell r="AO170">
            <v>6554.9999999999973</v>
          </cell>
          <cell r="AP170">
            <v>172.00000000000009</v>
          </cell>
          <cell r="AQ170">
            <v>0</v>
          </cell>
          <cell r="AR170">
            <v>22.999999999999957</v>
          </cell>
          <cell r="AS170">
            <v>5482.2799999999897</v>
          </cell>
          <cell r="AT170">
            <v>0</v>
          </cell>
          <cell r="AU170">
            <v>0</v>
          </cell>
          <cell r="AV170">
            <v>5.0000000000000053</v>
          </cell>
          <cell r="AW170">
            <v>1721.5000000000018</v>
          </cell>
          <cell r="AX170">
            <v>2</v>
          </cell>
          <cell r="AY170">
            <v>794.54</v>
          </cell>
          <cell r="AZ170">
            <v>2.9999999999999991</v>
          </cell>
          <cell r="BA170">
            <v>1430.1599999999996</v>
          </cell>
          <cell r="BB170">
            <v>0.999999999999999</v>
          </cell>
          <cell r="BC170">
            <v>794.52999999999918</v>
          </cell>
          <cell r="BD170">
            <v>10223.009999999989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10223.009999999989</v>
          </cell>
          <cell r="BU170">
            <v>16778.009999999987</v>
          </cell>
          <cell r="BV170">
            <v>0</v>
          </cell>
          <cell r="BW170">
            <v>16778.009999999987</v>
          </cell>
          <cell r="BX170">
            <v>40.598540145985417</v>
          </cell>
          <cell r="BY170">
            <v>19607.87693430658</v>
          </cell>
          <cell r="BZ170">
            <v>0</v>
          </cell>
          <cell r="CA170">
            <v>0</v>
          </cell>
          <cell r="CB170">
            <v>0</v>
          </cell>
          <cell r="CC170">
            <v>0</v>
          </cell>
          <cell r="CD170">
            <v>0</v>
          </cell>
          <cell r="CE170">
            <v>0</v>
          </cell>
          <cell r="CF170">
            <v>0</v>
          </cell>
          <cell r="CG170">
            <v>0</v>
          </cell>
          <cell r="CH170">
            <v>0</v>
          </cell>
          <cell r="CI170">
            <v>0</v>
          </cell>
          <cell r="CJ170">
            <v>0</v>
          </cell>
          <cell r="CK170">
            <v>0</v>
          </cell>
          <cell r="CL170">
            <v>19607.87693430658</v>
          </cell>
          <cell r="CM170">
            <v>0</v>
          </cell>
          <cell r="CN170">
            <v>0</v>
          </cell>
          <cell r="CO170">
            <v>0</v>
          </cell>
          <cell r="CP170">
            <v>0</v>
          </cell>
          <cell r="CQ170">
            <v>0</v>
          </cell>
          <cell r="CR170">
            <v>667063.12693430658</v>
          </cell>
          <cell r="CS170">
            <v>0</v>
          </cell>
          <cell r="CT170">
            <v>667063.12693430658</v>
          </cell>
          <cell r="CU170">
            <v>145000</v>
          </cell>
          <cell r="CV170">
            <v>0</v>
          </cell>
          <cell r="CW170">
            <v>145000</v>
          </cell>
          <cell r="CX170">
            <v>1.0156360164</v>
          </cell>
          <cell r="CY170">
            <v>12697.432370580105</v>
          </cell>
          <cell r="CZ170">
            <v>0</v>
          </cell>
          <cell r="DA170">
            <v>12697.432370580105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3264</v>
          </cell>
          <cell r="DH170">
            <v>3264</v>
          </cell>
          <cell r="DI170">
            <v>0</v>
          </cell>
          <cell r="DJ170">
            <v>0</v>
          </cell>
          <cell r="DK170">
            <v>3264</v>
          </cell>
          <cell r="DL170">
            <v>3264</v>
          </cell>
          <cell r="DM170">
            <v>0</v>
          </cell>
          <cell r="DN170">
            <v>0</v>
          </cell>
          <cell r="DO170">
            <v>0</v>
          </cell>
          <cell r="DP170">
            <v>0</v>
          </cell>
          <cell r="DQ170">
            <v>0</v>
          </cell>
          <cell r="DR170">
            <v>0</v>
          </cell>
          <cell r="DS170">
            <v>0</v>
          </cell>
          <cell r="DT170">
            <v>0</v>
          </cell>
          <cell r="DU170">
            <v>160961.43237058009</v>
          </cell>
          <cell r="DV170">
            <v>0</v>
          </cell>
          <cell r="DW170">
            <v>160961.43237058009</v>
          </cell>
          <cell r="DX170">
            <v>828024.55930488673</v>
          </cell>
          <cell r="DY170">
            <v>0</v>
          </cell>
          <cell r="DZ170">
            <v>828024.55930488673</v>
          </cell>
          <cell r="EA170">
            <v>824760.55930488673</v>
          </cell>
          <cell r="EB170">
            <v>4003.692035460615</v>
          </cell>
          <cell r="EC170">
            <v>3750</v>
          </cell>
          <cell r="ED170">
            <v>0</v>
          </cell>
          <cell r="EE170">
            <v>772500</v>
          </cell>
          <cell r="EF170">
            <v>0</v>
          </cell>
          <cell r="EG170">
            <v>828024.55930488673</v>
          </cell>
          <cell r="EH170">
            <v>799993.57263270859</v>
          </cell>
          <cell r="EI170">
            <v>0</v>
          </cell>
          <cell r="EJ170">
            <v>828024.55930488673</v>
          </cell>
        </row>
        <row r="171">
          <cell r="A171">
            <v>2169</v>
          </cell>
          <cell r="B171">
            <v>8812169</v>
          </cell>
          <cell r="C171"/>
          <cell r="D171"/>
          <cell r="E171" t="str">
            <v>Hilltop J, Wickford</v>
          </cell>
          <cell r="F171" t="str">
            <v>P</v>
          </cell>
          <cell r="G171"/>
          <cell r="H171"/>
          <cell r="I171" t="str">
            <v>Y</v>
          </cell>
          <cell r="J171"/>
          <cell r="K171">
            <v>2169</v>
          </cell>
          <cell r="L171">
            <v>145421</v>
          </cell>
          <cell r="M171"/>
          <cell r="N171"/>
          <cell r="O171">
            <v>4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321</v>
          </cell>
          <cell r="U171">
            <v>321</v>
          </cell>
          <cell r="V171">
            <v>321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321</v>
          </cell>
          <cell r="AF171">
            <v>982754.34</v>
          </cell>
          <cell r="AG171">
            <v>0</v>
          </cell>
          <cell r="AH171">
            <v>0</v>
          </cell>
          <cell r="AI171">
            <v>0</v>
          </cell>
          <cell r="AJ171">
            <v>982754.34</v>
          </cell>
          <cell r="AK171">
            <v>26.000000000000004</v>
          </cell>
          <cell r="AL171">
            <v>11362</v>
          </cell>
          <cell r="AM171">
            <v>0</v>
          </cell>
          <cell r="AN171">
            <v>0</v>
          </cell>
          <cell r="AO171">
            <v>11362</v>
          </cell>
          <cell r="AP171">
            <v>261.81562500000001</v>
          </cell>
          <cell r="AQ171">
            <v>0</v>
          </cell>
          <cell r="AR171">
            <v>45.140625</v>
          </cell>
          <cell r="AS171">
            <v>10759.719375000001</v>
          </cell>
          <cell r="AT171">
            <v>0</v>
          </cell>
          <cell r="AU171">
            <v>0</v>
          </cell>
          <cell r="AV171">
            <v>6.0187499999999998</v>
          </cell>
          <cell r="AW171">
            <v>2072.2556249999998</v>
          </cell>
          <cell r="AX171">
            <v>0</v>
          </cell>
          <cell r="AY171">
            <v>0</v>
          </cell>
          <cell r="AZ171">
            <v>6.0187499999999998</v>
          </cell>
          <cell r="BA171">
            <v>2869.2584999999999</v>
          </cell>
          <cell r="BB171">
            <v>2.0062500000000001</v>
          </cell>
          <cell r="BC171">
            <v>1594.0258125</v>
          </cell>
          <cell r="BD171">
            <v>17295.259312499998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17295.259312499998</v>
          </cell>
          <cell r="BU171">
            <v>28657.259312499998</v>
          </cell>
          <cell r="BV171">
            <v>0</v>
          </cell>
          <cell r="BW171">
            <v>28657.259312499998</v>
          </cell>
          <cell r="BX171">
            <v>114.06603773584921</v>
          </cell>
          <cell r="BY171">
            <v>55090.474245283098</v>
          </cell>
          <cell r="BZ171">
            <v>0</v>
          </cell>
          <cell r="CA171">
            <v>0</v>
          </cell>
          <cell r="CB171">
            <v>0</v>
          </cell>
          <cell r="CC171">
            <v>0</v>
          </cell>
          <cell r="CD171">
            <v>0</v>
          </cell>
          <cell r="CE171">
            <v>0</v>
          </cell>
          <cell r="CF171">
            <v>0</v>
          </cell>
          <cell r="CG171">
            <v>0</v>
          </cell>
          <cell r="CH171">
            <v>0</v>
          </cell>
          <cell r="CI171">
            <v>0</v>
          </cell>
          <cell r="CJ171">
            <v>0</v>
          </cell>
          <cell r="CK171">
            <v>0</v>
          </cell>
          <cell r="CL171">
            <v>55090.474245283098</v>
          </cell>
          <cell r="CM171">
            <v>0</v>
          </cell>
          <cell r="CN171">
            <v>0</v>
          </cell>
          <cell r="CO171">
            <v>0</v>
          </cell>
          <cell r="CP171">
            <v>0</v>
          </cell>
          <cell r="CQ171">
            <v>0</v>
          </cell>
          <cell r="CR171">
            <v>1066502.0735577832</v>
          </cell>
          <cell r="CS171">
            <v>0</v>
          </cell>
          <cell r="CT171">
            <v>1066502.0735577832</v>
          </cell>
          <cell r="CU171">
            <v>145000</v>
          </cell>
          <cell r="CV171">
            <v>0</v>
          </cell>
          <cell r="CW171">
            <v>145000</v>
          </cell>
          <cell r="CX171">
            <v>1.0156360164</v>
          </cell>
          <cell r="CY171">
            <v>18943.066290783514</v>
          </cell>
          <cell r="CZ171">
            <v>0</v>
          </cell>
          <cell r="DA171">
            <v>18943.066290783514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4535.6000000000004</v>
          </cell>
          <cell r="DH171">
            <v>4535.6000000000004</v>
          </cell>
          <cell r="DI171">
            <v>0</v>
          </cell>
          <cell r="DJ171">
            <v>0</v>
          </cell>
          <cell r="DK171">
            <v>4535.6000000000004</v>
          </cell>
          <cell r="DL171">
            <v>4535.6000000000004</v>
          </cell>
          <cell r="DM171">
            <v>0</v>
          </cell>
          <cell r="DN171">
            <v>0</v>
          </cell>
          <cell r="DO171">
            <v>0</v>
          </cell>
          <cell r="DP171">
            <v>0</v>
          </cell>
          <cell r="DQ171">
            <v>0</v>
          </cell>
          <cell r="DR171">
            <v>0</v>
          </cell>
          <cell r="DS171">
            <v>0</v>
          </cell>
          <cell r="DT171">
            <v>0</v>
          </cell>
          <cell r="DU171">
            <v>168478.66629078353</v>
          </cell>
          <cell r="DV171">
            <v>0</v>
          </cell>
          <cell r="DW171">
            <v>168478.66629078353</v>
          </cell>
          <cell r="DX171">
            <v>1234980.7398485667</v>
          </cell>
          <cell r="DY171">
            <v>0</v>
          </cell>
          <cell r="DZ171">
            <v>1234980.7398485667</v>
          </cell>
          <cell r="EA171">
            <v>1230445.1398485666</v>
          </cell>
          <cell r="EB171">
            <v>3833.1624294347871</v>
          </cell>
          <cell r="EC171">
            <v>3750</v>
          </cell>
          <cell r="ED171">
            <v>0</v>
          </cell>
          <cell r="EE171">
            <v>1203750</v>
          </cell>
          <cell r="EF171">
            <v>0</v>
          </cell>
          <cell r="EG171">
            <v>1234980.7398485667</v>
          </cell>
          <cell r="EH171">
            <v>1173027.2500977567</v>
          </cell>
          <cell r="EI171">
            <v>0</v>
          </cell>
          <cell r="EJ171">
            <v>1234980.7398485667</v>
          </cell>
        </row>
        <row r="172">
          <cell r="A172">
            <v>5247</v>
          </cell>
          <cell r="B172">
            <v>8815247</v>
          </cell>
          <cell r="C172"/>
          <cell r="D172"/>
          <cell r="E172" t="str">
            <v>Hockley P</v>
          </cell>
          <cell r="F172" t="str">
            <v>P</v>
          </cell>
          <cell r="G172"/>
          <cell r="H172"/>
          <cell r="I172" t="str">
            <v>Y</v>
          </cell>
          <cell r="J172"/>
          <cell r="K172">
            <v>5247</v>
          </cell>
          <cell r="L172">
            <v>146181</v>
          </cell>
          <cell r="M172"/>
          <cell r="N172"/>
          <cell r="O172">
            <v>7</v>
          </cell>
          <cell r="P172">
            <v>0</v>
          </cell>
          <cell r="Q172">
            <v>0</v>
          </cell>
          <cell r="R172">
            <v>0</v>
          </cell>
          <cell r="S172">
            <v>62</v>
          </cell>
          <cell r="T172">
            <v>283</v>
          </cell>
          <cell r="U172">
            <v>345</v>
          </cell>
          <cell r="V172">
            <v>345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345</v>
          </cell>
          <cell r="AF172">
            <v>1056231.3</v>
          </cell>
          <cell r="AG172">
            <v>0</v>
          </cell>
          <cell r="AH172">
            <v>0</v>
          </cell>
          <cell r="AI172">
            <v>0</v>
          </cell>
          <cell r="AJ172">
            <v>1056231.3</v>
          </cell>
          <cell r="AK172">
            <v>6.0000000000000044</v>
          </cell>
          <cell r="AL172">
            <v>2622.0000000000018</v>
          </cell>
          <cell r="AM172">
            <v>0</v>
          </cell>
          <cell r="AN172">
            <v>0</v>
          </cell>
          <cell r="AO172">
            <v>2622.0000000000018</v>
          </cell>
          <cell r="AP172">
            <v>335.97383720930247</v>
          </cell>
          <cell r="AQ172">
            <v>0</v>
          </cell>
          <cell r="AR172">
            <v>5.0145348837209189</v>
          </cell>
          <cell r="AS172">
            <v>1195.2645348837184</v>
          </cell>
          <cell r="AT172">
            <v>1.0029069767441872</v>
          </cell>
          <cell r="AU172">
            <v>292.17688953488403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3.0087209302325579</v>
          </cell>
          <cell r="BA172">
            <v>1434.3174418604651</v>
          </cell>
          <cell r="BB172">
            <v>0</v>
          </cell>
          <cell r="BC172">
            <v>0</v>
          </cell>
          <cell r="BD172">
            <v>2921.7588662790677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2921.7588662790677</v>
          </cell>
          <cell r="BU172">
            <v>5543.7588662790695</v>
          </cell>
          <cell r="BV172">
            <v>0</v>
          </cell>
          <cell r="BW172">
            <v>5543.7588662790695</v>
          </cell>
          <cell r="BX172">
            <v>84.086021505376266</v>
          </cell>
          <cell r="BY172">
            <v>40611.02580645158</v>
          </cell>
          <cell r="BZ172">
            <v>0</v>
          </cell>
          <cell r="CA172">
            <v>0</v>
          </cell>
          <cell r="CB172">
            <v>0</v>
          </cell>
          <cell r="CC172">
            <v>0</v>
          </cell>
          <cell r="CD172">
            <v>0</v>
          </cell>
          <cell r="CE172">
            <v>0</v>
          </cell>
          <cell r="CF172">
            <v>0</v>
          </cell>
          <cell r="CG172">
            <v>0</v>
          </cell>
          <cell r="CH172">
            <v>0</v>
          </cell>
          <cell r="CI172">
            <v>0</v>
          </cell>
          <cell r="CJ172">
            <v>0</v>
          </cell>
          <cell r="CK172">
            <v>0</v>
          </cell>
          <cell r="CL172">
            <v>40611.02580645158</v>
          </cell>
          <cell r="CM172">
            <v>2.4381625441696118</v>
          </cell>
          <cell r="CN172">
            <v>1379.7318021201415</v>
          </cell>
          <cell r="CO172">
            <v>0</v>
          </cell>
          <cell r="CP172">
            <v>0</v>
          </cell>
          <cell r="CQ172">
            <v>1379.7318021201415</v>
          </cell>
          <cell r="CR172">
            <v>1103765.816474851</v>
          </cell>
          <cell r="CS172">
            <v>0</v>
          </cell>
          <cell r="CT172">
            <v>1103765.816474851</v>
          </cell>
          <cell r="CU172">
            <v>145000</v>
          </cell>
          <cell r="CV172">
            <v>0</v>
          </cell>
          <cell r="CW172">
            <v>145000</v>
          </cell>
          <cell r="CX172">
            <v>1</v>
          </cell>
          <cell r="CY172">
            <v>0</v>
          </cell>
          <cell r="CZ172">
            <v>0</v>
          </cell>
          <cell r="DA172">
            <v>0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4036.06</v>
          </cell>
          <cell r="DH172">
            <v>807.21199999999999</v>
          </cell>
          <cell r="DI172">
            <v>-3228.848</v>
          </cell>
          <cell r="DJ172">
            <v>0</v>
          </cell>
          <cell r="DK172">
            <v>-2421.64</v>
          </cell>
          <cell r="DL172">
            <v>-2421.64</v>
          </cell>
          <cell r="DM172">
            <v>0</v>
          </cell>
          <cell r="DN172">
            <v>0</v>
          </cell>
          <cell r="DO172">
            <v>0</v>
          </cell>
          <cell r="DP172">
            <v>0</v>
          </cell>
          <cell r="DQ172">
            <v>0</v>
          </cell>
          <cell r="DR172">
            <v>0</v>
          </cell>
          <cell r="DS172">
            <v>0</v>
          </cell>
          <cell r="DT172">
            <v>0</v>
          </cell>
          <cell r="DU172">
            <v>142578.35999999999</v>
          </cell>
          <cell r="DV172">
            <v>0</v>
          </cell>
          <cell r="DW172">
            <v>142578.35999999999</v>
          </cell>
          <cell r="DX172">
            <v>1246344.1764748511</v>
          </cell>
          <cell r="DY172">
            <v>0</v>
          </cell>
          <cell r="DZ172">
            <v>1246344.1764748511</v>
          </cell>
          <cell r="EA172">
            <v>1248765.816474851</v>
          </cell>
          <cell r="EB172">
            <v>3619.611062245945</v>
          </cell>
          <cell r="EC172">
            <v>3750</v>
          </cell>
          <cell r="ED172">
            <v>130.38893775405495</v>
          </cell>
          <cell r="EE172">
            <v>1293750</v>
          </cell>
          <cell r="EF172">
            <v>44984.183525149012</v>
          </cell>
          <cell r="EG172">
            <v>1291328.3600000001</v>
          </cell>
          <cell r="EH172">
            <v>1186591.3436646524</v>
          </cell>
          <cell r="EI172">
            <v>0</v>
          </cell>
          <cell r="EJ172">
            <v>1291328.3600000001</v>
          </cell>
        </row>
        <row r="173">
          <cell r="A173">
            <v>2838</v>
          </cell>
          <cell r="B173">
            <v>8812838</v>
          </cell>
          <cell r="C173">
            <v>1412</v>
          </cell>
          <cell r="D173" t="str">
            <v>RB051412</v>
          </cell>
          <cell r="E173" t="str">
            <v>Hogarth P, Brentwood</v>
          </cell>
          <cell r="F173" t="str">
            <v>P</v>
          </cell>
          <cell r="G173" t="str">
            <v>Y</v>
          </cell>
          <cell r="H173">
            <v>10009217</v>
          </cell>
          <cell r="I173" t="str">
            <v/>
          </cell>
          <cell r="J173"/>
          <cell r="K173">
            <v>2838</v>
          </cell>
          <cell r="L173">
            <v>115018</v>
          </cell>
          <cell r="M173">
            <v>25</v>
          </cell>
          <cell r="N173"/>
          <cell r="O173">
            <v>7</v>
          </cell>
          <cell r="P173">
            <v>0</v>
          </cell>
          <cell r="Q173">
            <v>0</v>
          </cell>
          <cell r="R173">
            <v>0</v>
          </cell>
          <cell r="S173">
            <v>50.583333333333336</v>
          </cell>
          <cell r="T173">
            <v>222</v>
          </cell>
          <cell r="U173">
            <v>272.58333333333331</v>
          </cell>
          <cell r="V173">
            <v>272.58333333333331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272.58333333333331</v>
          </cell>
          <cell r="AF173">
            <v>834524.77833333332</v>
          </cell>
          <cell r="AG173">
            <v>0</v>
          </cell>
          <cell r="AH173">
            <v>0</v>
          </cell>
          <cell r="AI173">
            <v>0</v>
          </cell>
          <cell r="AJ173">
            <v>834524.77833333332</v>
          </cell>
          <cell r="AK173">
            <v>67.617571059431526</v>
          </cell>
          <cell r="AL173">
            <v>29548.878552971571</v>
          </cell>
          <cell r="AM173">
            <v>0</v>
          </cell>
          <cell r="AN173">
            <v>0</v>
          </cell>
          <cell r="AO173">
            <v>29548.878552971571</v>
          </cell>
          <cell r="AP173">
            <v>174.62369791666666</v>
          </cell>
          <cell r="AQ173">
            <v>0</v>
          </cell>
          <cell r="AR173">
            <v>19.166015625</v>
          </cell>
          <cell r="AS173">
            <v>4568.4114843750003</v>
          </cell>
          <cell r="AT173">
            <v>76.6640625</v>
          </cell>
          <cell r="AU173">
            <v>22334.541328125</v>
          </cell>
          <cell r="AV173">
            <v>1.0647786458333333</v>
          </cell>
          <cell r="AW173">
            <v>366.60328776041666</v>
          </cell>
          <cell r="AX173">
            <v>1.0647786458333333</v>
          </cell>
          <cell r="AY173">
            <v>423.00461263020827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27692.560712890623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27692.560712890623</v>
          </cell>
          <cell r="BU173">
            <v>57241.439265862195</v>
          </cell>
          <cell r="BV173">
            <v>0</v>
          </cell>
          <cell r="BW173">
            <v>57241.439265862195</v>
          </cell>
          <cell r="BX173">
            <v>73.38782051282044</v>
          </cell>
          <cell r="BY173">
            <v>35444.115673076893</v>
          </cell>
          <cell r="BZ173">
            <v>0</v>
          </cell>
          <cell r="CA173">
            <v>0</v>
          </cell>
          <cell r="CB173">
            <v>0</v>
          </cell>
          <cell r="CC173">
            <v>0</v>
          </cell>
          <cell r="CD173">
            <v>0</v>
          </cell>
          <cell r="CE173">
            <v>0</v>
          </cell>
          <cell r="CF173">
            <v>0</v>
          </cell>
          <cell r="CG173">
            <v>0</v>
          </cell>
          <cell r="CH173">
            <v>0</v>
          </cell>
          <cell r="CI173">
            <v>0</v>
          </cell>
          <cell r="CJ173">
            <v>0</v>
          </cell>
          <cell r="CK173">
            <v>0</v>
          </cell>
          <cell r="CL173">
            <v>35444.115673076893</v>
          </cell>
          <cell r="CM173">
            <v>13.629166666666666</v>
          </cell>
          <cell r="CN173">
            <v>7712.6091249999999</v>
          </cell>
          <cell r="CO173">
            <v>0</v>
          </cell>
          <cell r="CP173">
            <v>0</v>
          </cell>
          <cell r="CQ173">
            <v>7712.6091249999999</v>
          </cell>
          <cell r="CR173">
            <v>934922.94239727233</v>
          </cell>
          <cell r="CS173">
            <v>0</v>
          </cell>
          <cell r="CT173">
            <v>934922.94239727233</v>
          </cell>
          <cell r="CU173">
            <v>145000</v>
          </cell>
          <cell r="CV173">
            <v>0</v>
          </cell>
          <cell r="CW173">
            <v>145000</v>
          </cell>
          <cell r="CX173">
            <v>1.0156360164</v>
          </cell>
          <cell r="CY173">
            <v>16885.692838060011</v>
          </cell>
          <cell r="CZ173">
            <v>0</v>
          </cell>
          <cell r="DA173">
            <v>16885.692838060011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6294.13</v>
          </cell>
          <cell r="DH173">
            <v>36792</v>
          </cell>
          <cell r="DI173">
            <v>30497.87</v>
          </cell>
          <cell r="DJ173">
            <v>0</v>
          </cell>
          <cell r="DK173">
            <v>67289.87</v>
          </cell>
          <cell r="DL173">
            <v>67289.87</v>
          </cell>
          <cell r="DM173">
            <v>0</v>
          </cell>
          <cell r="DN173">
            <v>0</v>
          </cell>
          <cell r="DO173">
            <v>0</v>
          </cell>
          <cell r="DP173">
            <v>0</v>
          </cell>
          <cell r="DQ173">
            <v>0</v>
          </cell>
          <cell r="DR173">
            <v>0</v>
          </cell>
          <cell r="DS173">
            <v>0</v>
          </cell>
          <cell r="DT173">
            <v>0</v>
          </cell>
          <cell r="DU173">
            <v>229175.56283806</v>
          </cell>
          <cell r="DV173">
            <v>0</v>
          </cell>
          <cell r="DW173">
            <v>229175.56283806</v>
          </cell>
          <cell r="DX173">
            <v>1164098.5052353323</v>
          </cell>
          <cell r="DY173">
            <v>0</v>
          </cell>
          <cell r="DZ173">
            <v>1164098.5052353323</v>
          </cell>
          <cell r="EA173">
            <v>1096808.6352353322</v>
          </cell>
          <cell r="EB173">
            <v>4023.7553111660004</v>
          </cell>
          <cell r="EC173">
            <v>3750</v>
          </cell>
          <cell r="ED173">
            <v>0</v>
          </cell>
          <cell r="EE173">
            <v>1022187.4999999999</v>
          </cell>
          <cell r="EF173">
            <v>0</v>
          </cell>
          <cell r="EG173">
            <v>1164098.5052353323</v>
          </cell>
          <cell r="EH173">
            <v>1122782.9494087172</v>
          </cell>
          <cell r="EI173">
            <v>0</v>
          </cell>
          <cell r="EJ173">
            <v>1164098.5052353323</v>
          </cell>
        </row>
        <row r="174">
          <cell r="A174">
            <v>5216</v>
          </cell>
          <cell r="B174">
            <v>8815216</v>
          </cell>
          <cell r="C174">
            <v>1776</v>
          </cell>
          <cell r="D174" t="str">
            <v>GMPS1776</v>
          </cell>
          <cell r="E174" t="str">
            <v>Holland Haven P, Clacton</v>
          </cell>
          <cell r="F174" t="str">
            <v>P</v>
          </cell>
          <cell r="G174" t="str">
            <v>Y</v>
          </cell>
          <cell r="H174">
            <v>10009294</v>
          </cell>
          <cell r="I174" t="str">
            <v/>
          </cell>
          <cell r="J174"/>
          <cell r="K174">
            <v>5216</v>
          </cell>
          <cell r="L174">
            <v>115256</v>
          </cell>
          <cell r="M174">
            <v>15</v>
          </cell>
          <cell r="N174"/>
          <cell r="O174">
            <v>7</v>
          </cell>
          <cell r="P174">
            <v>0</v>
          </cell>
          <cell r="Q174">
            <v>0</v>
          </cell>
          <cell r="R174">
            <v>1</v>
          </cell>
          <cell r="S174">
            <v>68.75</v>
          </cell>
          <cell r="T174">
            <v>302</v>
          </cell>
          <cell r="U174">
            <v>370.75</v>
          </cell>
          <cell r="V174">
            <v>371.75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371.75</v>
          </cell>
          <cell r="AF174">
            <v>1138127.4949999999</v>
          </cell>
          <cell r="AG174">
            <v>0</v>
          </cell>
          <cell r="AH174">
            <v>0</v>
          </cell>
          <cell r="AI174">
            <v>0</v>
          </cell>
          <cell r="AJ174">
            <v>1138127.4949999999</v>
          </cell>
          <cell r="AK174">
            <v>71.885359116021974</v>
          </cell>
          <cell r="AL174">
            <v>31413.9019337016</v>
          </cell>
          <cell r="AM174">
            <v>0</v>
          </cell>
          <cell r="AN174">
            <v>0</v>
          </cell>
          <cell r="AO174">
            <v>31413.9019337016</v>
          </cell>
          <cell r="AP174">
            <v>142.74378453038668</v>
          </cell>
          <cell r="AQ174">
            <v>0</v>
          </cell>
          <cell r="AR174">
            <v>39.023480662983523</v>
          </cell>
          <cell r="AS174">
            <v>9301.6368508287524</v>
          </cell>
          <cell r="AT174">
            <v>61.616022099447449</v>
          </cell>
          <cell r="AU174">
            <v>17950.595718232024</v>
          </cell>
          <cell r="AV174">
            <v>82.154696132596854</v>
          </cell>
          <cell r="AW174">
            <v>28285.861878453099</v>
          </cell>
          <cell r="AX174">
            <v>20.538674033149174</v>
          </cell>
          <cell r="AY174">
            <v>8159.3990331491723</v>
          </cell>
          <cell r="AZ174">
            <v>18.484806629834235</v>
          </cell>
          <cell r="BA174">
            <v>8812.077016574578</v>
          </cell>
          <cell r="BB174">
            <v>7.1885359116021972</v>
          </cell>
          <cell r="BC174">
            <v>5711.5074378452937</v>
          </cell>
          <cell r="BD174">
            <v>78221.077935082925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78221.077935082925</v>
          </cell>
          <cell r="BU174">
            <v>109634.97986878452</v>
          </cell>
          <cell r="BV174">
            <v>0</v>
          </cell>
          <cell r="BW174">
            <v>109634.97986878452</v>
          </cell>
          <cell r="BX174">
            <v>118.45593220338976</v>
          </cell>
          <cell r="BY174">
            <v>57210.661576271159</v>
          </cell>
          <cell r="BZ174">
            <v>0</v>
          </cell>
          <cell r="CA174">
            <v>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</v>
          </cell>
          <cell r="CJ174">
            <v>0</v>
          </cell>
          <cell r="CK174">
            <v>0</v>
          </cell>
          <cell r="CL174">
            <v>57210.661576271159</v>
          </cell>
          <cell r="CM174">
            <v>0</v>
          </cell>
          <cell r="CN174">
            <v>0</v>
          </cell>
          <cell r="CO174">
            <v>0</v>
          </cell>
          <cell r="CP174">
            <v>0</v>
          </cell>
          <cell r="CQ174">
            <v>0</v>
          </cell>
          <cell r="CR174">
            <v>1304973.1364450555</v>
          </cell>
          <cell r="CS174">
            <v>0</v>
          </cell>
          <cell r="CT174">
            <v>1304973.1364450555</v>
          </cell>
          <cell r="CU174">
            <v>145000</v>
          </cell>
          <cell r="CV174">
            <v>0</v>
          </cell>
          <cell r="CW174">
            <v>145000</v>
          </cell>
          <cell r="CX174">
            <v>1</v>
          </cell>
          <cell r="CY174">
            <v>0</v>
          </cell>
          <cell r="CZ174">
            <v>0</v>
          </cell>
          <cell r="DA174">
            <v>0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4411.8599999999997</v>
          </cell>
          <cell r="DH174">
            <v>6955.2</v>
          </cell>
          <cell r="DI174">
            <v>2543.34</v>
          </cell>
          <cell r="DJ174">
            <v>143</v>
          </cell>
          <cell r="DK174">
            <v>9641.5400000000009</v>
          </cell>
          <cell r="DL174">
            <v>9641.5400000000009</v>
          </cell>
          <cell r="DM174">
            <v>0</v>
          </cell>
          <cell r="DN174">
            <v>0</v>
          </cell>
          <cell r="DO174">
            <v>0</v>
          </cell>
          <cell r="DP174">
            <v>0</v>
          </cell>
          <cell r="DQ174">
            <v>0</v>
          </cell>
          <cell r="DR174">
            <v>0</v>
          </cell>
          <cell r="DS174">
            <v>0</v>
          </cell>
          <cell r="DT174">
            <v>0</v>
          </cell>
          <cell r="DU174">
            <v>154641.54</v>
          </cell>
          <cell r="DV174">
            <v>0</v>
          </cell>
          <cell r="DW174">
            <v>154641.54</v>
          </cell>
          <cell r="DX174">
            <v>1459614.6764450555</v>
          </cell>
          <cell r="DY174">
            <v>0</v>
          </cell>
          <cell r="DZ174">
            <v>1459614.6764450555</v>
          </cell>
          <cell r="EA174">
            <v>1449973.1364450555</v>
          </cell>
          <cell r="EB174">
            <v>3900.3984840485687</v>
          </cell>
          <cell r="EC174">
            <v>3750</v>
          </cell>
          <cell r="ED174">
            <v>0</v>
          </cell>
          <cell r="EE174">
            <v>1394062.5</v>
          </cell>
          <cell r="EF174">
            <v>0</v>
          </cell>
          <cell r="EG174">
            <v>1459614.6764450555</v>
          </cell>
          <cell r="EH174">
            <v>1386487.1015111587</v>
          </cell>
          <cell r="EI174">
            <v>0</v>
          </cell>
          <cell r="EJ174">
            <v>1459614.6764450555</v>
          </cell>
        </row>
        <row r="175">
          <cell r="A175">
            <v>2183</v>
          </cell>
          <cell r="B175">
            <v>8812183</v>
          </cell>
          <cell r="C175"/>
          <cell r="D175"/>
          <cell r="E175" t="str">
            <v>Holland Park P, Clacton</v>
          </cell>
          <cell r="F175" t="str">
            <v>P</v>
          </cell>
          <cell r="G175"/>
          <cell r="H175"/>
          <cell r="I175" t="str">
            <v>Y</v>
          </cell>
          <cell r="J175"/>
          <cell r="K175">
            <v>2183</v>
          </cell>
          <cell r="L175">
            <v>147602</v>
          </cell>
          <cell r="M175"/>
          <cell r="N175"/>
          <cell r="O175">
            <v>7</v>
          </cell>
          <cell r="P175">
            <v>0</v>
          </cell>
          <cell r="Q175">
            <v>0</v>
          </cell>
          <cell r="R175">
            <v>0</v>
          </cell>
          <cell r="S175">
            <v>59</v>
          </cell>
          <cell r="T175">
            <v>363</v>
          </cell>
          <cell r="U175">
            <v>422</v>
          </cell>
          <cell r="V175">
            <v>422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422</v>
          </cell>
          <cell r="AF175">
            <v>1291969.8799999999</v>
          </cell>
          <cell r="AG175">
            <v>0</v>
          </cell>
          <cell r="AH175">
            <v>0</v>
          </cell>
          <cell r="AI175">
            <v>0</v>
          </cell>
          <cell r="AJ175">
            <v>1291969.8799999999</v>
          </cell>
          <cell r="AK175">
            <v>68.000000000000071</v>
          </cell>
          <cell r="AL175">
            <v>29716.000000000025</v>
          </cell>
          <cell r="AM175">
            <v>0</v>
          </cell>
          <cell r="AN175">
            <v>0</v>
          </cell>
          <cell r="AO175">
            <v>29716.000000000025</v>
          </cell>
          <cell r="AP175">
            <v>113.26840855106904</v>
          </cell>
          <cell r="AQ175">
            <v>0</v>
          </cell>
          <cell r="AR175">
            <v>42.099762470308789</v>
          </cell>
          <cell r="AS175">
            <v>10034.899382422804</v>
          </cell>
          <cell r="AT175">
            <v>82.194774346793281</v>
          </cell>
          <cell r="AU175">
            <v>23945.803610451287</v>
          </cell>
          <cell r="AV175">
            <v>77.18289786223275</v>
          </cell>
          <cell r="AW175">
            <v>26574.071733966735</v>
          </cell>
          <cell r="AX175">
            <v>38.090261282660315</v>
          </cell>
          <cell r="AY175">
            <v>15132.118099762463</v>
          </cell>
          <cell r="AZ175">
            <v>51.12114014251793</v>
          </cell>
          <cell r="BA175">
            <v>24370.469928741149</v>
          </cell>
          <cell r="BB175">
            <v>18.042755344418072</v>
          </cell>
          <cell r="BC175">
            <v>14335.51040380049</v>
          </cell>
          <cell r="BD175">
            <v>114392.87315914493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114392.87315914493</v>
          </cell>
          <cell r="BU175">
            <v>144108.87315914495</v>
          </cell>
          <cell r="BV175">
            <v>0</v>
          </cell>
          <cell r="BW175">
            <v>144108.87315914495</v>
          </cell>
          <cell r="BX175">
            <v>102.2674094707522</v>
          </cell>
          <cell r="BY175">
            <v>49392.090752089192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49392.090752089192</v>
          </cell>
          <cell r="CM175">
            <v>6.9752066115702434</v>
          </cell>
          <cell r="CN175">
            <v>3947.1996694214849</v>
          </cell>
          <cell r="CO175">
            <v>0</v>
          </cell>
          <cell r="CP175">
            <v>0</v>
          </cell>
          <cell r="CQ175">
            <v>3947.1996694214849</v>
          </cell>
          <cell r="CR175">
            <v>1489418.0435806555</v>
          </cell>
          <cell r="CS175">
            <v>0</v>
          </cell>
          <cell r="CT175">
            <v>1489418.0435806555</v>
          </cell>
          <cell r="CU175">
            <v>145000</v>
          </cell>
          <cell r="CV175">
            <v>0</v>
          </cell>
          <cell r="CW175">
            <v>145000</v>
          </cell>
          <cell r="CX175">
            <v>1</v>
          </cell>
          <cell r="CY175">
            <v>0</v>
          </cell>
          <cell r="CZ175">
            <v>0</v>
          </cell>
          <cell r="DA175">
            <v>0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5669.5</v>
          </cell>
          <cell r="DH175">
            <v>5669.5</v>
          </cell>
          <cell r="DI175">
            <v>0</v>
          </cell>
          <cell r="DJ175">
            <v>0</v>
          </cell>
          <cell r="DK175">
            <v>5669.5</v>
          </cell>
          <cell r="DL175">
            <v>5669.5</v>
          </cell>
          <cell r="DM175">
            <v>0</v>
          </cell>
          <cell r="DN175">
            <v>0</v>
          </cell>
          <cell r="DO175">
            <v>0</v>
          </cell>
          <cell r="DP175">
            <v>0</v>
          </cell>
          <cell r="DQ175">
            <v>0</v>
          </cell>
          <cell r="DR175">
            <v>0</v>
          </cell>
          <cell r="DS175">
            <v>0</v>
          </cell>
          <cell r="DT175">
            <v>0</v>
          </cell>
          <cell r="DU175">
            <v>150669.5</v>
          </cell>
          <cell r="DV175">
            <v>0</v>
          </cell>
          <cell r="DW175">
            <v>150669.5</v>
          </cell>
          <cell r="DX175">
            <v>1640087.5435806555</v>
          </cell>
          <cell r="DY175">
            <v>0</v>
          </cell>
          <cell r="DZ175">
            <v>1640087.5435806555</v>
          </cell>
          <cell r="EA175">
            <v>1634418.0435806555</v>
          </cell>
          <cell r="EB175">
            <v>3873.0285392906526</v>
          </cell>
          <cell r="EC175">
            <v>3750</v>
          </cell>
          <cell r="ED175">
            <v>0</v>
          </cell>
          <cell r="EE175">
            <v>1582500</v>
          </cell>
          <cell r="EF175">
            <v>0</v>
          </cell>
          <cell r="EG175">
            <v>1640087.5435806555</v>
          </cell>
          <cell r="EH175">
            <v>1567781.9423312943</v>
          </cell>
          <cell r="EI175">
            <v>0</v>
          </cell>
          <cell r="EJ175">
            <v>1640087.5435806555</v>
          </cell>
        </row>
        <row r="176">
          <cell r="A176">
            <v>2013</v>
          </cell>
          <cell r="B176">
            <v>8812013</v>
          </cell>
          <cell r="C176">
            <v>1417</v>
          </cell>
          <cell r="D176" t="str">
            <v>RB051417</v>
          </cell>
          <cell r="E176" t="str">
            <v>Holly Trees P, Brentwood</v>
          </cell>
          <cell r="F176" t="str">
            <v>P</v>
          </cell>
          <cell r="G176" t="str">
            <v>Y</v>
          </cell>
          <cell r="H176">
            <v>10009303</v>
          </cell>
          <cell r="I176" t="str">
            <v/>
          </cell>
          <cell r="J176"/>
          <cell r="K176">
            <v>2013</v>
          </cell>
          <cell r="L176">
            <v>132142</v>
          </cell>
          <cell r="M176"/>
          <cell r="N176"/>
          <cell r="O176">
            <v>7</v>
          </cell>
          <cell r="P176">
            <v>0</v>
          </cell>
          <cell r="Q176">
            <v>0</v>
          </cell>
          <cell r="R176">
            <v>0</v>
          </cell>
          <cell r="S176">
            <v>60</v>
          </cell>
          <cell r="T176">
            <v>358</v>
          </cell>
          <cell r="U176">
            <v>418</v>
          </cell>
          <cell r="V176">
            <v>418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418</v>
          </cell>
          <cell r="AF176">
            <v>1279723.72</v>
          </cell>
          <cell r="AG176">
            <v>0</v>
          </cell>
          <cell r="AH176">
            <v>0</v>
          </cell>
          <cell r="AI176">
            <v>0</v>
          </cell>
          <cell r="AJ176">
            <v>1279723.72</v>
          </cell>
          <cell r="AK176">
            <v>57.999999999999993</v>
          </cell>
          <cell r="AL176">
            <v>25345.999999999993</v>
          </cell>
          <cell r="AM176">
            <v>0</v>
          </cell>
          <cell r="AN176">
            <v>0</v>
          </cell>
          <cell r="AO176">
            <v>25345.999999999993</v>
          </cell>
          <cell r="AP176">
            <v>379.99999999999994</v>
          </cell>
          <cell r="AQ176">
            <v>0</v>
          </cell>
          <cell r="AR176">
            <v>21.999999999999989</v>
          </cell>
          <cell r="AS176">
            <v>5243.9199999999973</v>
          </cell>
          <cell r="AT176">
            <v>14.999999999999986</v>
          </cell>
          <cell r="AU176">
            <v>4369.9499999999953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1.000000000000002</v>
          </cell>
          <cell r="BA176">
            <v>476.72000000000099</v>
          </cell>
          <cell r="BB176">
            <v>0</v>
          </cell>
          <cell r="BC176">
            <v>0</v>
          </cell>
          <cell r="BD176">
            <v>10090.589999999993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10090.589999999993</v>
          </cell>
          <cell r="BU176">
            <v>35436.589999999982</v>
          </cell>
          <cell r="BV176">
            <v>0</v>
          </cell>
          <cell r="BW176">
            <v>35436.589999999982</v>
          </cell>
          <cell r="BX176">
            <v>95.333333333333115</v>
          </cell>
          <cell r="BY176">
            <v>46043.139999999898</v>
          </cell>
          <cell r="BZ176">
            <v>0</v>
          </cell>
          <cell r="CA176">
            <v>0</v>
          </cell>
          <cell r="CB176">
            <v>0</v>
          </cell>
          <cell r="CC176">
            <v>0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</v>
          </cell>
          <cell r="CJ176">
            <v>0</v>
          </cell>
          <cell r="CK176">
            <v>0</v>
          </cell>
          <cell r="CL176">
            <v>46043.139999999898</v>
          </cell>
          <cell r="CM176">
            <v>17.513966480446918</v>
          </cell>
          <cell r="CN176">
            <v>9910.9784916201061</v>
          </cell>
          <cell r="CO176">
            <v>0</v>
          </cell>
          <cell r="CP176">
            <v>0</v>
          </cell>
          <cell r="CQ176">
            <v>9910.9784916201061</v>
          </cell>
          <cell r="CR176">
            <v>1371114.4284916201</v>
          </cell>
          <cell r="CS176">
            <v>0</v>
          </cell>
          <cell r="CT176">
            <v>1371114.4284916201</v>
          </cell>
          <cell r="CU176">
            <v>145000</v>
          </cell>
          <cell r="CV176">
            <v>0</v>
          </cell>
          <cell r="CW176">
            <v>145000</v>
          </cell>
          <cell r="CX176">
            <v>1.0156360164</v>
          </cell>
          <cell r="CY176">
            <v>23705.99006817161</v>
          </cell>
          <cell r="CZ176">
            <v>0</v>
          </cell>
          <cell r="DA176">
            <v>23705.99006817161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44123.5</v>
          </cell>
          <cell r="DH176">
            <v>45108</v>
          </cell>
          <cell r="DI176">
            <v>984.5</v>
          </cell>
          <cell r="DJ176">
            <v>0</v>
          </cell>
          <cell r="DK176">
            <v>46092.5</v>
          </cell>
          <cell r="DL176">
            <v>46092.5</v>
          </cell>
          <cell r="DM176">
            <v>0</v>
          </cell>
          <cell r="DN176">
            <v>0</v>
          </cell>
          <cell r="DO176">
            <v>0</v>
          </cell>
          <cell r="DP176">
            <v>0</v>
          </cell>
          <cell r="DQ176">
            <v>0</v>
          </cell>
          <cell r="DR176">
            <v>0</v>
          </cell>
          <cell r="DS176">
            <v>0</v>
          </cell>
          <cell r="DT176">
            <v>0</v>
          </cell>
          <cell r="DU176">
            <v>214798.49006817161</v>
          </cell>
          <cell r="DV176">
            <v>0</v>
          </cell>
          <cell r="DW176">
            <v>214798.49006817161</v>
          </cell>
          <cell r="DX176">
            <v>1585912.9185597918</v>
          </cell>
          <cell r="DY176">
            <v>0</v>
          </cell>
          <cell r="DZ176">
            <v>1585912.9185597918</v>
          </cell>
          <cell r="EA176">
            <v>1539820.4185597918</v>
          </cell>
          <cell r="EB176">
            <v>3683.7809056454348</v>
          </cell>
          <cell r="EC176">
            <v>3750</v>
          </cell>
          <cell r="ED176">
            <v>66.219094354565186</v>
          </cell>
          <cell r="EE176">
            <v>1567500</v>
          </cell>
          <cell r="EF176">
            <v>27679.581440208247</v>
          </cell>
          <cell r="EG176">
            <v>1613592.5</v>
          </cell>
          <cell r="EH176">
            <v>1500663.7182203077</v>
          </cell>
          <cell r="EI176">
            <v>0</v>
          </cell>
          <cell r="EJ176">
            <v>1613592.5</v>
          </cell>
        </row>
        <row r="177">
          <cell r="A177">
            <v>2521</v>
          </cell>
          <cell r="B177">
            <v>8812521</v>
          </cell>
          <cell r="C177">
            <v>3788</v>
          </cell>
          <cell r="D177" t="str">
            <v>RB053788</v>
          </cell>
          <cell r="E177" t="str">
            <v>Holt Farm I, Hawkwell</v>
          </cell>
          <cell r="F177" t="str">
            <v>P</v>
          </cell>
          <cell r="G177" t="str">
            <v/>
          </cell>
          <cell r="H177" t="str">
            <v/>
          </cell>
          <cell r="I177" t="str">
            <v/>
          </cell>
          <cell r="J177"/>
          <cell r="K177">
            <v>2521</v>
          </cell>
          <cell r="L177">
            <v>114879</v>
          </cell>
          <cell r="M177"/>
          <cell r="N177"/>
          <cell r="O177">
            <v>3</v>
          </cell>
          <cell r="P177">
            <v>0</v>
          </cell>
          <cell r="Q177">
            <v>0</v>
          </cell>
          <cell r="R177">
            <v>2</v>
          </cell>
          <cell r="S177">
            <v>78</v>
          </cell>
          <cell r="T177">
            <v>149</v>
          </cell>
          <cell r="U177">
            <v>227</v>
          </cell>
          <cell r="V177">
            <v>229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229</v>
          </cell>
          <cell r="AF177">
            <v>701092.66</v>
          </cell>
          <cell r="AG177">
            <v>0</v>
          </cell>
          <cell r="AH177">
            <v>0</v>
          </cell>
          <cell r="AI177">
            <v>0</v>
          </cell>
          <cell r="AJ177">
            <v>701092.66</v>
          </cell>
          <cell r="AK177">
            <v>45.396475770925093</v>
          </cell>
          <cell r="AL177">
            <v>19838.259911894263</v>
          </cell>
          <cell r="AM177">
            <v>0</v>
          </cell>
          <cell r="AN177">
            <v>0</v>
          </cell>
          <cell r="AO177">
            <v>19838.259911894263</v>
          </cell>
          <cell r="AP177">
            <v>156.36563876651985</v>
          </cell>
          <cell r="AQ177">
            <v>0</v>
          </cell>
          <cell r="AR177">
            <v>17.149779735682824</v>
          </cell>
          <cell r="AS177">
            <v>4087.821497797358</v>
          </cell>
          <cell r="AT177">
            <v>13.114537444933932</v>
          </cell>
          <cell r="AU177">
            <v>3820.6581938326021</v>
          </cell>
          <cell r="AV177">
            <v>1.0088105726872258</v>
          </cell>
          <cell r="AW177">
            <v>347.33348017621188</v>
          </cell>
          <cell r="AX177">
            <v>1.0088105726872258</v>
          </cell>
          <cell r="AY177">
            <v>400.77017621145421</v>
          </cell>
          <cell r="AZ177">
            <v>39.343612334801747</v>
          </cell>
          <cell r="BA177">
            <v>18755.88687224669</v>
          </cell>
          <cell r="BB177">
            <v>1.0088105726872258</v>
          </cell>
          <cell r="BC177">
            <v>801.53026431718149</v>
          </cell>
          <cell r="BD177">
            <v>28214.000484581498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28214.000484581498</v>
          </cell>
          <cell r="BU177">
            <v>48052.260396475758</v>
          </cell>
          <cell r="BV177">
            <v>0</v>
          </cell>
          <cell r="BW177">
            <v>48052.260396475758</v>
          </cell>
          <cell r="BX177">
            <v>41.496644295301969</v>
          </cell>
          <cell r="BY177">
            <v>20041.634295301992</v>
          </cell>
          <cell r="BZ177">
            <v>0</v>
          </cell>
          <cell r="CA177">
            <v>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20041.634295301992</v>
          </cell>
          <cell r="CM177">
            <v>3.0738255033557027</v>
          </cell>
          <cell r="CN177">
            <v>1739.4471140939586</v>
          </cell>
          <cell r="CO177">
            <v>0</v>
          </cell>
          <cell r="CP177">
            <v>0</v>
          </cell>
          <cell r="CQ177">
            <v>1739.4471140939586</v>
          </cell>
          <cell r="CR177">
            <v>770926.00180587161</v>
          </cell>
          <cell r="CS177">
            <v>0</v>
          </cell>
          <cell r="CT177">
            <v>770926.00180587161</v>
          </cell>
          <cell r="CU177">
            <v>145000</v>
          </cell>
          <cell r="CV177">
            <v>0</v>
          </cell>
          <cell r="CW177">
            <v>145000</v>
          </cell>
          <cell r="CX177">
            <v>1</v>
          </cell>
          <cell r="CY177">
            <v>0</v>
          </cell>
          <cell r="CZ177">
            <v>0</v>
          </cell>
          <cell r="DA177">
            <v>0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22080</v>
          </cell>
          <cell r="DH177">
            <v>22586</v>
          </cell>
          <cell r="DI177">
            <v>506</v>
          </cell>
          <cell r="DJ177">
            <v>0</v>
          </cell>
          <cell r="DK177">
            <v>23092</v>
          </cell>
          <cell r="DL177">
            <v>23092</v>
          </cell>
          <cell r="DM177">
            <v>0</v>
          </cell>
          <cell r="DN177">
            <v>0</v>
          </cell>
          <cell r="DO177">
            <v>0</v>
          </cell>
          <cell r="DP177">
            <v>0</v>
          </cell>
          <cell r="DQ177">
            <v>0</v>
          </cell>
          <cell r="DR177">
            <v>0</v>
          </cell>
          <cell r="DS177">
            <v>0</v>
          </cell>
          <cell r="DT177">
            <v>0</v>
          </cell>
          <cell r="DU177">
            <v>168092</v>
          </cell>
          <cell r="DV177">
            <v>0</v>
          </cell>
          <cell r="DW177">
            <v>168092</v>
          </cell>
          <cell r="DX177">
            <v>939018.00180587161</v>
          </cell>
          <cell r="DY177">
            <v>0</v>
          </cell>
          <cell r="DZ177">
            <v>939018.00180587161</v>
          </cell>
          <cell r="EA177">
            <v>915926.00180587161</v>
          </cell>
          <cell r="EB177">
            <v>3999.6768637810987</v>
          </cell>
          <cell r="EC177">
            <v>3750</v>
          </cell>
          <cell r="ED177">
            <v>0</v>
          </cell>
          <cell r="EE177">
            <v>858750</v>
          </cell>
          <cell r="EF177">
            <v>0</v>
          </cell>
          <cell r="EG177">
            <v>939018.00180587161</v>
          </cell>
          <cell r="EH177">
            <v>908292.03133317525</v>
          </cell>
          <cell r="EI177">
            <v>0</v>
          </cell>
          <cell r="EJ177">
            <v>939018.00180587161</v>
          </cell>
        </row>
        <row r="178">
          <cell r="A178">
            <v>2108</v>
          </cell>
          <cell r="B178">
            <v>8812108</v>
          </cell>
          <cell r="C178"/>
          <cell r="D178"/>
          <cell r="E178" t="str">
            <v>Holt Farm J, Hawkwell</v>
          </cell>
          <cell r="F178" t="str">
            <v>P</v>
          </cell>
          <cell r="G178"/>
          <cell r="H178"/>
          <cell r="I178" t="str">
            <v>Y</v>
          </cell>
          <cell r="J178"/>
          <cell r="K178">
            <v>2108</v>
          </cell>
          <cell r="L178">
            <v>141170</v>
          </cell>
          <cell r="M178"/>
          <cell r="N178"/>
          <cell r="O178">
            <v>4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307</v>
          </cell>
          <cell r="U178">
            <v>307</v>
          </cell>
          <cell r="V178">
            <v>307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307</v>
          </cell>
          <cell r="AF178">
            <v>939892.78</v>
          </cell>
          <cell r="AG178">
            <v>0</v>
          </cell>
          <cell r="AH178">
            <v>0</v>
          </cell>
          <cell r="AI178">
            <v>0</v>
          </cell>
          <cell r="AJ178">
            <v>939892.78</v>
          </cell>
          <cell r="AK178">
            <v>65.000000000000043</v>
          </cell>
          <cell r="AL178">
            <v>28405.000000000015</v>
          </cell>
          <cell r="AM178">
            <v>0</v>
          </cell>
          <cell r="AN178">
            <v>0</v>
          </cell>
          <cell r="AO178">
            <v>28405.000000000015</v>
          </cell>
          <cell r="AP178">
            <v>223.00000000000003</v>
          </cell>
          <cell r="AQ178">
            <v>0</v>
          </cell>
          <cell r="AR178">
            <v>30.000000000000004</v>
          </cell>
          <cell r="AS178">
            <v>7150.8000000000011</v>
          </cell>
          <cell r="AT178">
            <v>15.000000000000002</v>
          </cell>
          <cell r="AU178">
            <v>4369.9500000000007</v>
          </cell>
          <cell r="AV178">
            <v>0.99999999999999911</v>
          </cell>
          <cell r="AW178">
            <v>344.29999999999973</v>
          </cell>
          <cell r="AX178">
            <v>0</v>
          </cell>
          <cell r="AY178">
            <v>0</v>
          </cell>
          <cell r="AZ178">
            <v>36.999999999999851</v>
          </cell>
          <cell r="BA178">
            <v>17638.63999999993</v>
          </cell>
          <cell r="BB178">
            <v>0.99999999999999911</v>
          </cell>
          <cell r="BC178">
            <v>794.52999999999929</v>
          </cell>
          <cell r="BD178">
            <v>30298.219999999928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30298.219999999928</v>
          </cell>
          <cell r="BU178">
            <v>58703.219999999943</v>
          </cell>
          <cell r="BV178">
            <v>0</v>
          </cell>
          <cell r="BW178">
            <v>58703.219999999943</v>
          </cell>
          <cell r="BX178">
            <v>108.41254125412537</v>
          </cell>
          <cell r="BY178">
            <v>52360.005049504936</v>
          </cell>
          <cell r="BZ178">
            <v>0</v>
          </cell>
          <cell r="CA178">
            <v>0</v>
          </cell>
          <cell r="CB178">
            <v>0</v>
          </cell>
          <cell r="CC178">
            <v>0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0</v>
          </cell>
          <cell r="CJ178">
            <v>0</v>
          </cell>
          <cell r="CK178">
            <v>0</v>
          </cell>
          <cell r="CL178">
            <v>52360.005049504936</v>
          </cell>
          <cell r="CM178">
            <v>0</v>
          </cell>
          <cell r="CN178">
            <v>0</v>
          </cell>
          <cell r="CO178">
            <v>0</v>
          </cell>
          <cell r="CP178">
            <v>0</v>
          </cell>
          <cell r="CQ178">
            <v>0</v>
          </cell>
          <cell r="CR178">
            <v>1050956.005049505</v>
          </cell>
          <cell r="CS178">
            <v>0</v>
          </cell>
          <cell r="CT178">
            <v>1050956.005049505</v>
          </cell>
          <cell r="CU178">
            <v>145000</v>
          </cell>
          <cell r="CV178">
            <v>0</v>
          </cell>
          <cell r="CW178">
            <v>145000</v>
          </cell>
          <cell r="CX178">
            <v>1</v>
          </cell>
          <cell r="CY178">
            <v>0</v>
          </cell>
          <cell r="CZ178">
            <v>0</v>
          </cell>
          <cell r="DA178">
            <v>0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4165.8500000000004</v>
          </cell>
          <cell r="DH178">
            <v>4165.8500000000004</v>
          </cell>
          <cell r="DI178">
            <v>0</v>
          </cell>
          <cell r="DJ178">
            <v>0</v>
          </cell>
          <cell r="DK178">
            <v>4165.8500000000004</v>
          </cell>
          <cell r="DL178">
            <v>4165.8500000000004</v>
          </cell>
          <cell r="DM178">
            <v>0</v>
          </cell>
          <cell r="DN178">
            <v>0</v>
          </cell>
          <cell r="DO178">
            <v>0</v>
          </cell>
          <cell r="DP178">
            <v>0</v>
          </cell>
          <cell r="DQ178">
            <v>0</v>
          </cell>
          <cell r="DR178">
            <v>0</v>
          </cell>
          <cell r="DS178">
            <v>0</v>
          </cell>
          <cell r="DT178">
            <v>0</v>
          </cell>
          <cell r="DU178">
            <v>149165.85</v>
          </cell>
          <cell r="DV178">
            <v>0</v>
          </cell>
          <cell r="DW178">
            <v>149165.85</v>
          </cell>
          <cell r="DX178">
            <v>1200121.8550495051</v>
          </cell>
          <cell r="DY178">
            <v>0</v>
          </cell>
          <cell r="DZ178">
            <v>1200121.8550495051</v>
          </cell>
          <cell r="EA178">
            <v>1195956.005049505</v>
          </cell>
          <cell r="EB178">
            <v>3895.6221662850326</v>
          </cell>
          <cell r="EC178">
            <v>3750</v>
          </cell>
          <cell r="ED178">
            <v>0</v>
          </cell>
          <cell r="EE178">
            <v>1151250</v>
          </cell>
          <cell r="EF178">
            <v>0</v>
          </cell>
          <cell r="EG178">
            <v>1200121.8550495051</v>
          </cell>
          <cell r="EH178">
            <v>1142149.8523673781</v>
          </cell>
          <cell r="EI178">
            <v>0</v>
          </cell>
          <cell r="EJ178">
            <v>1200121.8550495051</v>
          </cell>
        </row>
        <row r="179">
          <cell r="A179">
            <v>5278</v>
          </cell>
          <cell r="B179">
            <v>8815278</v>
          </cell>
          <cell r="C179"/>
          <cell r="D179"/>
          <cell r="E179" t="str">
            <v>Holy Cross Cath P, Harlow</v>
          </cell>
          <cell r="F179" t="str">
            <v>P</v>
          </cell>
          <cell r="G179"/>
          <cell r="H179"/>
          <cell r="I179" t="str">
            <v>Y</v>
          </cell>
          <cell r="J179"/>
          <cell r="K179">
            <v>5278</v>
          </cell>
          <cell r="L179">
            <v>136967</v>
          </cell>
          <cell r="M179"/>
          <cell r="N179"/>
          <cell r="O179">
            <v>7</v>
          </cell>
          <cell r="P179">
            <v>0</v>
          </cell>
          <cell r="Q179">
            <v>0</v>
          </cell>
          <cell r="R179">
            <v>0</v>
          </cell>
          <cell r="S179">
            <v>56</v>
          </cell>
          <cell r="T179">
            <v>362</v>
          </cell>
          <cell r="U179">
            <v>418</v>
          </cell>
          <cell r="V179">
            <v>418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418</v>
          </cell>
          <cell r="AF179">
            <v>1279723.72</v>
          </cell>
          <cell r="AG179">
            <v>0</v>
          </cell>
          <cell r="AH179">
            <v>0</v>
          </cell>
          <cell r="AI179">
            <v>0</v>
          </cell>
          <cell r="AJ179">
            <v>1279723.72</v>
          </cell>
          <cell r="AK179">
            <v>50.999999999999822</v>
          </cell>
          <cell r="AL179">
            <v>22286.99999999992</v>
          </cell>
          <cell r="AM179">
            <v>0</v>
          </cell>
          <cell r="AN179">
            <v>0</v>
          </cell>
          <cell r="AO179">
            <v>22286.99999999992</v>
          </cell>
          <cell r="AP179">
            <v>90.296116504854311</v>
          </cell>
          <cell r="AQ179">
            <v>0</v>
          </cell>
          <cell r="AR179">
            <v>163.34466019417465</v>
          </cell>
          <cell r="AS179">
            <v>38934.833203883471</v>
          </cell>
          <cell r="AT179">
            <v>126.82038834951449</v>
          </cell>
          <cell r="AU179">
            <v>36946.583737864057</v>
          </cell>
          <cell r="AV179">
            <v>21.305825242718459</v>
          </cell>
          <cell r="AW179">
            <v>7335.5956310679658</v>
          </cell>
          <cell r="AX179">
            <v>13.189320388349502</v>
          </cell>
          <cell r="AY179">
            <v>5239.7213106796062</v>
          </cell>
          <cell r="AZ179">
            <v>3.0436893203883484</v>
          </cell>
          <cell r="BA179">
            <v>1450.9875728155334</v>
          </cell>
          <cell r="BB179">
            <v>0</v>
          </cell>
          <cell r="BC179">
            <v>0</v>
          </cell>
          <cell r="BD179">
            <v>89907.721456310639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89907.721456310639</v>
          </cell>
          <cell r="BU179">
            <v>112194.72145631057</v>
          </cell>
          <cell r="BV179">
            <v>0</v>
          </cell>
          <cell r="BW179">
            <v>112194.72145631057</v>
          </cell>
          <cell r="BX179">
            <v>118.23428571428576</v>
          </cell>
          <cell r="BY179">
            <v>57103.6129714286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0</v>
          </cell>
          <cell r="CK179">
            <v>0</v>
          </cell>
          <cell r="CL179">
            <v>57103.6129714286</v>
          </cell>
          <cell r="CM179">
            <v>33.486187845303888</v>
          </cell>
          <cell r="CN179">
            <v>18949.498839779018</v>
          </cell>
          <cell r="CO179">
            <v>0</v>
          </cell>
          <cell r="CP179">
            <v>0</v>
          </cell>
          <cell r="CQ179">
            <v>18949.498839779018</v>
          </cell>
          <cell r="CR179">
            <v>1467971.5532675183</v>
          </cell>
          <cell r="CS179">
            <v>0</v>
          </cell>
          <cell r="CT179">
            <v>1467971.5532675183</v>
          </cell>
          <cell r="CU179">
            <v>145000</v>
          </cell>
          <cell r="CV179">
            <v>0</v>
          </cell>
          <cell r="CW179">
            <v>145000</v>
          </cell>
          <cell r="CX179">
            <v>1.0156360164</v>
          </cell>
          <cell r="CY179">
            <v>25220.449659624403</v>
          </cell>
          <cell r="CZ179">
            <v>0</v>
          </cell>
          <cell r="DA179">
            <v>25220.449659624403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3072</v>
          </cell>
          <cell r="DH179">
            <v>3072</v>
          </cell>
          <cell r="DI179">
            <v>0</v>
          </cell>
          <cell r="DJ179">
            <v>0</v>
          </cell>
          <cell r="DK179">
            <v>3072</v>
          </cell>
          <cell r="DL179">
            <v>3072</v>
          </cell>
          <cell r="DM179">
            <v>0</v>
          </cell>
          <cell r="DN179">
            <v>0</v>
          </cell>
          <cell r="DO179">
            <v>0</v>
          </cell>
          <cell r="DP179">
            <v>0</v>
          </cell>
          <cell r="DQ179">
            <v>0</v>
          </cell>
          <cell r="DR179">
            <v>0</v>
          </cell>
          <cell r="DS179">
            <v>0</v>
          </cell>
          <cell r="DT179">
            <v>0</v>
          </cell>
          <cell r="DU179">
            <v>173292.4496596244</v>
          </cell>
          <cell r="DV179">
            <v>0</v>
          </cell>
          <cell r="DW179">
            <v>173292.4496596244</v>
          </cell>
          <cell r="DX179">
            <v>1641264.0029271427</v>
          </cell>
          <cell r="DY179">
            <v>0</v>
          </cell>
          <cell r="DZ179">
            <v>1641264.0029271427</v>
          </cell>
          <cell r="EA179">
            <v>1638192.0029271427</v>
          </cell>
          <cell r="EB179">
            <v>3919.1196242276142</v>
          </cell>
          <cell r="EC179">
            <v>3750</v>
          </cell>
          <cell r="ED179">
            <v>0</v>
          </cell>
          <cell r="EE179">
            <v>1567500</v>
          </cell>
          <cell r="EF179">
            <v>0</v>
          </cell>
          <cell r="EG179">
            <v>1641264.0029271427</v>
          </cell>
          <cell r="EH179">
            <v>1561633.479668654</v>
          </cell>
          <cell r="EI179">
            <v>0</v>
          </cell>
          <cell r="EJ179">
            <v>1641264.0029271427</v>
          </cell>
        </row>
        <row r="180">
          <cell r="A180">
            <v>3441</v>
          </cell>
          <cell r="B180">
            <v>8813441</v>
          </cell>
          <cell r="C180"/>
          <cell r="D180"/>
          <cell r="E180" t="str">
            <v>Holy Family Cath P, Benfleet</v>
          </cell>
          <cell r="F180" t="str">
            <v>P</v>
          </cell>
          <cell r="G180"/>
          <cell r="H180"/>
          <cell r="I180" t="str">
            <v>Y</v>
          </cell>
          <cell r="J180"/>
          <cell r="K180">
            <v>3441</v>
          </cell>
          <cell r="L180">
            <v>145995</v>
          </cell>
          <cell r="M180"/>
          <cell r="N180"/>
          <cell r="O180">
            <v>7</v>
          </cell>
          <cell r="P180">
            <v>0</v>
          </cell>
          <cell r="Q180">
            <v>0</v>
          </cell>
          <cell r="R180">
            <v>1</v>
          </cell>
          <cell r="S180">
            <v>25</v>
          </cell>
          <cell r="T180">
            <v>158</v>
          </cell>
          <cell r="U180">
            <v>183</v>
          </cell>
          <cell r="V180">
            <v>184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184</v>
          </cell>
          <cell r="AF180">
            <v>563323.36</v>
          </cell>
          <cell r="AG180">
            <v>0</v>
          </cell>
          <cell r="AH180">
            <v>0</v>
          </cell>
          <cell r="AI180">
            <v>0</v>
          </cell>
          <cell r="AJ180">
            <v>563323.36</v>
          </cell>
          <cell r="AK180">
            <v>20.109289617486375</v>
          </cell>
          <cell r="AL180">
            <v>8787.7595628415456</v>
          </cell>
          <cell r="AM180">
            <v>0</v>
          </cell>
          <cell r="AN180">
            <v>0</v>
          </cell>
          <cell r="AO180">
            <v>8787.7595628415456</v>
          </cell>
          <cell r="AP180">
            <v>143.78142076502726</v>
          </cell>
          <cell r="AQ180">
            <v>0</v>
          </cell>
          <cell r="AR180">
            <v>9.0491803278688607</v>
          </cell>
          <cell r="AS180">
            <v>2156.9626229508217</v>
          </cell>
          <cell r="AT180">
            <v>15.081967213114755</v>
          </cell>
          <cell r="AU180">
            <v>4393.8295081967217</v>
          </cell>
          <cell r="AV180">
            <v>11.060109289617479</v>
          </cell>
          <cell r="AW180">
            <v>3807.9956284152981</v>
          </cell>
          <cell r="AX180">
            <v>1.0054644808743169</v>
          </cell>
          <cell r="AY180">
            <v>399.44087431693987</v>
          </cell>
          <cell r="AZ180">
            <v>2.0109289617486379</v>
          </cell>
          <cell r="BA180">
            <v>958.65005464481067</v>
          </cell>
          <cell r="BB180">
            <v>2.0109289617486379</v>
          </cell>
          <cell r="BC180">
            <v>1597.7433879781452</v>
          </cell>
          <cell r="BD180">
            <v>13314.622076502739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13314.622076502739</v>
          </cell>
          <cell r="BU180">
            <v>22102.381639344283</v>
          </cell>
          <cell r="BV180">
            <v>0</v>
          </cell>
          <cell r="BW180">
            <v>22102.381639344283</v>
          </cell>
          <cell r="BX180">
            <v>56.61538461538467</v>
          </cell>
          <cell r="BY180">
            <v>27343.532307692334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27343.532307692334</v>
          </cell>
          <cell r="CM180">
            <v>0</v>
          </cell>
          <cell r="CN180">
            <v>0</v>
          </cell>
          <cell r="CO180">
            <v>0</v>
          </cell>
          <cell r="CP180">
            <v>0</v>
          </cell>
          <cell r="CQ180">
            <v>0</v>
          </cell>
          <cell r="CR180">
            <v>612769.27394703659</v>
          </cell>
          <cell r="CS180">
            <v>0</v>
          </cell>
          <cell r="CT180">
            <v>612769.27394703659</v>
          </cell>
          <cell r="CU180">
            <v>145000</v>
          </cell>
          <cell r="CV180">
            <v>0</v>
          </cell>
          <cell r="CW180">
            <v>145000</v>
          </cell>
          <cell r="CX180">
            <v>1</v>
          </cell>
          <cell r="CY180">
            <v>0</v>
          </cell>
          <cell r="CZ180">
            <v>0</v>
          </cell>
          <cell r="DA180">
            <v>0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3136.08</v>
          </cell>
          <cell r="DH180">
            <v>627.21600000000001</v>
          </cell>
          <cell r="DI180">
            <v>-2508.864</v>
          </cell>
          <cell r="DJ180">
            <v>0</v>
          </cell>
          <cell r="DK180">
            <v>-1881.65</v>
          </cell>
          <cell r="DL180">
            <v>-1881.65</v>
          </cell>
          <cell r="DM180">
            <v>0</v>
          </cell>
          <cell r="DN180">
            <v>0</v>
          </cell>
          <cell r="DO180">
            <v>0</v>
          </cell>
          <cell r="DP180">
            <v>0</v>
          </cell>
          <cell r="DQ180">
            <v>0</v>
          </cell>
          <cell r="DR180">
            <v>0</v>
          </cell>
          <cell r="DS180">
            <v>0</v>
          </cell>
          <cell r="DT180">
            <v>0</v>
          </cell>
          <cell r="DU180">
            <v>143118.35</v>
          </cell>
          <cell r="DV180">
            <v>0</v>
          </cell>
          <cell r="DW180">
            <v>143118.35</v>
          </cell>
          <cell r="DX180">
            <v>755887.62394703657</v>
          </cell>
          <cell r="DY180">
            <v>0</v>
          </cell>
          <cell r="DZ180">
            <v>755887.62394703657</v>
          </cell>
          <cell r="EA180">
            <v>757769.27394703659</v>
          </cell>
          <cell r="EB180">
            <v>4118.3112714512854</v>
          </cell>
          <cell r="EC180">
            <v>3750</v>
          </cell>
          <cell r="ED180">
            <v>0</v>
          </cell>
          <cell r="EE180">
            <v>690000</v>
          </cell>
          <cell r="EF180">
            <v>0</v>
          </cell>
          <cell r="EG180">
            <v>755887.62394703657</v>
          </cell>
          <cell r="EH180">
            <v>727132.63953796797</v>
          </cell>
          <cell r="EI180">
            <v>0</v>
          </cell>
          <cell r="EJ180">
            <v>755887.62394703657</v>
          </cell>
        </row>
        <row r="181">
          <cell r="A181">
            <v>3813</v>
          </cell>
          <cell r="B181">
            <v>8813813</v>
          </cell>
          <cell r="C181">
            <v>4820</v>
          </cell>
          <cell r="D181" t="str">
            <v>RB054820</v>
          </cell>
          <cell r="E181" t="str">
            <v>Holy Family Cath P, Witham</v>
          </cell>
          <cell r="F181" t="str">
            <v>P</v>
          </cell>
          <cell r="G181" t="str">
            <v>Y</v>
          </cell>
          <cell r="H181">
            <v>10009380</v>
          </cell>
          <cell r="I181" t="str">
            <v/>
          </cell>
          <cell r="J181"/>
          <cell r="K181">
            <v>3813</v>
          </cell>
          <cell r="L181">
            <v>115199</v>
          </cell>
          <cell r="M181"/>
          <cell r="N181"/>
          <cell r="O181">
            <v>7</v>
          </cell>
          <cell r="P181">
            <v>0</v>
          </cell>
          <cell r="Q181">
            <v>0</v>
          </cell>
          <cell r="R181">
            <v>2</v>
          </cell>
          <cell r="S181">
            <v>30</v>
          </cell>
          <cell r="T181">
            <v>185</v>
          </cell>
          <cell r="U181">
            <v>215</v>
          </cell>
          <cell r="V181">
            <v>217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217</v>
          </cell>
          <cell r="AF181">
            <v>664354.17999999993</v>
          </cell>
          <cell r="AG181">
            <v>0</v>
          </cell>
          <cell r="AH181">
            <v>0</v>
          </cell>
          <cell r="AI181">
            <v>0</v>
          </cell>
          <cell r="AJ181">
            <v>664354.17999999993</v>
          </cell>
          <cell r="AK181">
            <v>21.195348837209313</v>
          </cell>
          <cell r="AL181">
            <v>9262.3674418604678</v>
          </cell>
          <cell r="AM181">
            <v>0</v>
          </cell>
          <cell r="AN181">
            <v>0</v>
          </cell>
          <cell r="AO181">
            <v>9262.3674418604678</v>
          </cell>
          <cell r="AP181">
            <v>141.61032863849763</v>
          </cell>
          <cell r="AQ181">
            <v>0</v>
          </cell>
          <cell r="AR181">
            <v>16.300469483568079</v>
          </cell>
          <cell r="AS181">
            <v>3885.3799061032878</v>
          </cell>
          <cell r="AT181">
            <v>57.051643192488328</v>
          </cell>
          <cell r="AU181">
            <v>16620.855211267623</v>
          </cell>
          <cell r="AV181">
            <v>0</v>
          </cell>
          <cell r="AW181">
            <v>0</v>
          </cell>
          <cell r="AX181">
            <v>2.0375586854460099</v>
          </cell>
          <cell r="AY181">
            <v>809.46093896713637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21315.696056338045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21315.696056338045</v>
          </cell>
          <cell r="BU181">
            <v>30578.063498198513</v>
          </cell>
          <cell r="BV181">
            <v>0</v>
          </cell>
          <cell r="BW181">
            <v>30578.063498198513</v>
          </cell>
          <cell r="BX181">
            <v>61.826815642458008</v>
          </cell>
          <cell r="BY181">
            <v>29860.497150837946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0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29860.497150837946</v>
          </cell>
          <cell r="CM181">
            <v>5.8648648648648596</v>
          </cell>
          <cell r="CN181">
            <v>3318.8683783783754</v>
          </cell>
          <cell r="CO181">
            <v>0</v>
          </cell>
          <cell r="CP181">
            <v>0</v>
          </cell>
          <cell r="CQ181">
            <v>3318.8683783783754</v>
          </cell>
          <cell r="CR181">
            <v>728111.6090274147</v>
          </cell>
          <cell r="CS181">
            <v>0</v>
          </cell>
          <cell r="CT181">
            <v>728111.6090274147</v>
          </cell>
          <cell r="CU181">
            <v>145000</v>
          </cell>
          <cell r="CV181">
            <v>0</v>
          </cell>
          <cell r="CW181">
            <v>145000</v>
          </cell>
          <cell r="CX181">
            <v>1</v>
          </cell>
          <cell r="CY181">
            <v>0</v>
          </cell>
          <cell r="CZ181">
            <v>0</v>
          </cell>
          <cell r="DA181">
            <v>0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3669.55</v>
          </cell>
          <cell r="DH181">
            <v>3669.55</v>
          </cell>
          <cell r="DI181">
            <v>0</v>
          </cell>
          <cell r="DJ181">
            <v>0</v>
          </cell>
          <cell r="DK181">
            <v>3669.55</v>
          </cell>
          <cell r="DL181">
            <v>3669.5500000000006</v>
          </cell>
          <cell r="DM181">
            <v>0</v>
          </cell>
          <cell r="DN181">
            <v>0</v>
          </cell>
          <cell r="DO181">
            <v>0</v>
          </cell>
          <cell r="DP181">
            <v>0</v>
          </cell>
          <cell r="DQ181">
            <v>0</v>
          </cell>
          <cell r="DR181">
            <v>0</v>
          </cell>
          <cell r="DS181">
            <v>0</v>
          </cell>
          <cell r="DT181">
            <v>0</v>
          </cell>
          <cell r="DU181">
            <v>148669.54999999999</v>
          </cell>
          <cell r="DV181">
            <v>0</v>
          </cell>
          <cell r="DW181">
            <v>148669.54999999999</v>
          </cell>
          <cell r="DX181">
            <v>876781.15902741463</v>
          </cell>
          <cell r="DY181">
            <v>0</v>
          </cell>
          <cell r="DZ181">
            <v>876781.15902741463</v>
          </cell>
          <cell r="EA181">
            <v>873111.6090274147</v>
          </cell>
          <cell r="EB181">
            <v>4023.5558019696532</v>
          </cell>
          <cell r="EC181">
            <v>3750</v>
          </cell>
          <cell r="ED181">
            <v>0</v>
          </cell>
          <cell r="EE181">
            <v>813750</v>
          </cell>
          <cell r="EF181">
            <v>0</v>
          </cell>
          <cell r="EG181">
            <v>876781.15902741463</v>
          </cell>
          <cell r="EH181">
            <v>849452.69358072919</v>
          </cell>
          <cell r="EI181">
            <v>0</v>
          </cell>
          <cell r="EJ181">
            <v>876781.15902741463</v>
          </cell>
        </row>
        <row r="182">
          <cell r="A182">
            <v>3006</v>
          </cell>
          <cell r="B182">
            <v>8813006</v>
          </cell>
          <cell r="C182">
            <v>2682</v>
          </cell>
          <cell r="D182" t="str">
            <v>RB052682</v>
          </cell>
          <cell r="E182" t="str">
            <v>Holy Trinity CE (V/C) P, Halstead</v>
          </cell>
          <cell r="F182" t="str">
            <v>P</v>
          </cell>
          <cell r="G182" t="str">
            <v/>
          </cell>
          <cell r="H182" t="str">
            <v/>
          </cell>
          <cell r="I182" t="str">
            <v/>
          </cell>
          <cell r="J182"/>
          <cell r="K182">
            <v>3006</v>
          </cell>
          <cell r="L182">
            <v>115066</v>
          </cell>
          <cell r="M182"/>
          <cell r="N182"/>
          <cell r="O182">
            <v>7</v>
          </cell>
          <cell r="P182">
            <v>0</v>
          </cell>
          <cell r="Q182">
            <v>0</v>
          </cell>
          <cell r="R182">
            <v>0</v>
          </cell>
          <cell r="S182">
            <v>30</v>
          </cell>
          <cell r="T182">
            <v>181</v>
          </cell>
          <cell r="U182">
            <v>211</v>
          </cell>
          <cell r="V182">
            <v>211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211</v>
          </cell>
          <cell r="AF182">
            <v>645984.93999999994</v>
          </cell>
          <cell r="AG182">
            <v>0</v>
          </cell>
          <cell r="AH182">
            <v>0</v>
          </cell>
          <cell r="AI182">
            <v>0</v>
          </cell>
          <cell r="AJ182">
            <v>645984.93999999994</v>
          </cell>
          <cell r="AK182">
            <v>34.000000000000036</v>
          </cell>
          <cell r="AL182">
            <v>14858.000000000013</v>
          </cell>
          <cell r="AM182">
            <v>0</v>
          </cell>
          <cell r="AN182">
            <v>0</v>
          </cell>
          <cell r="AO182">
            <v>14858.000000000013</v>
          </cell>
          <cell r="AP182">
            <v>180.99999999999997</v>
          </cell>
          <cell r="AQ182">
            <v>0</v>
          </cell>
          <cell r="AR182">
            <v>0</v>
          </cell>
          <cell r="AS182">
            <v>0</v>
          </cell>
          <cell r="AT182">
            <v>30.000000000000028</v>
          </cell>
          <cell r="AU182">
            <v>8739.9000000000069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8739.9000000000069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8739.9000000000069</v>
          </cell>
          <cell r="BU182">
            <v>23597.90000000002</v>
          </cell>
          <cell r="BV182">
            <v>0</v>
          </cell>
          <cell r="BW182">
            <v>23597.90000000002</v>
          </cell>
          <cell r="BX182">
            <v>65.644444444444417</v>
          </cell>
          <cell r="BY182">
            <v>31704.297333333321</v>
          </cell>
          <cell r="BZ182">
            <v>0</v>
          </cell>
          <cell r="CA182">
            <v>0</v>
          </cell>
          <cell r="CB182">
            <v>0</v>
          </cell>
          <cell r="CC182">
            <v>0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</v>
          </cell>
          <cell r="CJ182">
            <v>0</v>
          </cell>
          <cell r="CK182">
            <v>0</v>
          </cell>
          <cell r="CL182">
            <v>31704.297333333321</v>
          </cell>
          <cell r="CM182">
            <v>0</v>
          </cell>
          <cell r="CN182">
            <v>0</v>
          </cell>
          <cell r="CO182">
            <v>0</v>
          </cell>
          <cell r="CP182">
            <v>0</v>
          </cell>
          <cell r="CQ182">
            <v>0</v>
          </cell>
          <cell r="CR182">
            <v>701287.13733333326</v>
          </cell>
          <cell r="CS182">
            <v>0</v>
          </cell>
          <cell r="CT182">
            <v>701287.13733333326</v>
          </cell>
          <cell r="CU182">
            <v>145000</v>
          </cell>
          <cell r="CV182">
            <v>0</v>
          </cell>
          <cell r="CW182">
            <v>145000</v>
          </cell>
          <cell r="CX182">
            <v>1</v>
          </cell>
          <cell r="CY182">
            <v>0</v>
          </cell>
          <cell r="CZ182">
            <v>0</v>
          </cell>
          <cell r="DA182">
            <v>0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21240</v>
          </cell>
          <cell r="DH182">
            <v>21726.75</v>
          </cell>
          <cell r="DI182">
            <v>486.75</v>
          </cell>
          <cell r="DJ182">
            <v>0</v>
          </cell>
          <cell r="DK182">
            <v>22213.5</v>
          </cell>
          <cell r="DL182">
            <v>22213.5</v>
          </cell>
          <cell r="DM182">
            <v>0</v>
          </cell>
          <cell r="DN182">
            <v>0</v>
          </cell>
          <cell r="DO182">
            <v>0</v>
          </cell>
          <cell r="DP182">
            <v>0</v>
          </cell>
          <cell r="DQ182">
            <v>0</v>
          </cell>
          <cell r="DR182">
            <v>0</v>
          </cell>
          <cell r="DS182">
            <v>0</v>
          </cell>
          <cell r="DT182">
            <v>0</v>
          </cell>
          <cell r="DU182">
            <v>167213.5</v>
          </cell>
          <cell r="DV182">
            <v>0</v>
          </cell>
          <cell r="DW182">
            <v>167213.5</v>
          </cell>
          <cell r="DX182">
            <v>868500.63733333326</v>
          </cell>
          <cell r="DY182">
            <v>0</v>
          </cell>
          <cell r="DZ182">
            <v>868500.63733333326</v>
          </cell>
          <cell r="EA182">
            <v>846287.13733333326</v>
          </cell>
          <cell r="EB182">
            <v>4010.8395134281195</v>
          </cell>
          <cell r="EC182">
            <v>3750</v>
          </cell>
          <cell r="ED182">
            <v>0</v>
          </cell>
          <cell r="EE182">
            <v>791250</v>
          </cell>
          <cell r="EF182">
            <v>0</v>
          </cell>
          <cell r="EG182">
            <v>868500.63733333326</v>
          </cell>
          <cell r="EH182">
            <v>831270.28267391305</v>
          </cell>
          <cell r="EI182">
            <v>0</v>
          </cell>
          <cell r="EJ182">
            <v>868500.63733333326</v>
          </cell>
        </row>
        <row r="183">
          <cell r="A183">
            <v>3021</v>
          </cell>
          <cell r="B183">
            <v>8813021</v>
          </cell>
          <cell r="C183">
            <v>2184</v>
          </cell>
          <cell r="D183" t="str">
            <v>RB052184</v>
          </cell>
          <cell r="E183" t="str">
            <v>Holy Trinity CE P, Eight Ash Green &amp; Aldham</v>
          </cell>
          <cell r="F183" t="str">
            <v>P</v>
          </cell>
          <cell r="G183" t="str">
            <v>Y</v>
          </cell>
          <cell r="H183">
            <v>10009384</v>
          </cell>
          <cell r="I183" t="str">
            <v/>
          </cell>
          <cell r="J183"/>
          <cell r="K183">
            <v>3021</v>
          </cell>
          <cell r="L183">
            <v>115075</v>
          </cell>
          <cell r="M183"/>
          <cell r="N183"/>
          <cell r="O183">
            <v>7</v>
          </cell>
          <cell r="P183">
            <v>0</v>
          </cell>
          <cell r="Q183">
            <v>0</v>
          </cell>
          <cell r="R183">
            <v>0</v>
          </cell>
          <cell r="S183">
            <v>11</v>
          </cell>
          <cell r="T183">
            <v>111</v>
          </cell>
          <cell r="U183">
            <v>122</v>
          </cell>
          <cell r="V183">
            <v>122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122</v>
          </cell>
          <cell r="AF183">
            <v>373507.88</v>
          </cell>
          <cell r="AG183">
            <v>0</v>
          </cell>
          <cell r="AH183">
            <v>0</v>
          </cell>
          <cell r="AI183">
            <v>0</v>
          </cell>
          <cell r="AJ183">
            <v>373507.88</v>
          </cell>
          <cell r="AK183">
            <v>11.999999999999998</v>
          </cell>
          <cell r="AL183">
            <v>5243.9999999999982</v>
          </cell>
          <cell r="AM183">
            <v>0</v>
          </cell>
          <cell r="AN183">
            <v>0</v>
          </cell>
          <cell r="AO183">
            <v>5243.9999999999982</v>
          </cell>
          <cell r="AP183">
            <v>114.99999999999997</v>
          </cell>
          <cell r="AQ183">
            <v>0</v>
          </cell>
          <cell r="AR183">
            <v>3.9999999999999951</v>
          </cell>
          <cell r="AS183">
            <v>953.43999999999892</v>
          </cell>
          <cell r="AT183">
            <v>1</v>
          </cell>
          <cell r="AU183">
            <v>291.33</v>
          </cell>
          <cell r="AV183">
            <v>1</v>
          </cell>
          <cell r="AW183">
            <v>344.3</v>
          </cell>
          <cell r="AX183">
            <v>1</v>
          </cell>
          <cell r="AY183">
            <v>397.27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1986.3399999999988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1986.3399999999988</v>
          </cell>
          <cell r="BU183">
            <v>7230.3399999999965</v>
          </cell>
          <cell r="BV183">
            <v>0</v>
          </cell>
          <cell r="BW183">
            <v>7230.3399999999965</v>
          </cell>
          <cell r="BX183">
            <v>47.188679245283055</v>
          </cell>
          <cell r="BY183">
            <v>22790.716415094357</v>
          </cell>
          <cell r="BZ183">
            <v>0</v>
          </cell>
          <cell r="CA183">
            <v>0</v>
          </cell>
          <cell r="CB183">
            <v>0</v>
          </cell>
          <cell r="CC183">
            <v>0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</v>
          </cell>
          <cell r="CJ183">
            <v>0</v>
          </cell>
          <cell r="CK183">
            <v>0</v>
          </cell>
          <cell r="CL183">
            <v>22790.716415094357</v>
          </cell>
          <cell r="CM183">
            <v>2.1981981981981962</v>
          </cell>
          <cell r="CN183">
            <v>1243.9383783783771</v>
          </cell>
          <cell r="CO183">
            <v>0</v>
          </cell>
          <cell r="CP183">
            <v>0</v>
          </cell>
          <cell r="CQ183">
            <v>1243.9383783783771</v>
          </cell>
          <cell r="CR183">
            <v>404772.87479347282</v>
          </cell>
          <cell r="CS183">
            <v>0</v>
          </cell>
          <cell r="CT183">
            <v>404772.87479347282</v>
          </cell>
          <cell r="CU183">
            <v>145000</v>
          </cell>
          <cell r="CV183">
            <v>0</v>
          </cell>
          <cell r="CW183">
            <v>145000</v>
          </cell>
          <cell r="CX183">
            <v>1</v>
          </cell>
          <cell r="CY183">
            <v>0</v>
          </cell>
          <cell r="CZ183">
            <v>0</v>
          </cell>
          <cell r="DA183">
            <v>0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13611.26</v>
          </cell>
          <cell r="DH183">
            <v>16571.25</v>
          </cell>
          <cell r="DI183">
            <v>2959.99</v>
          </cell>
          <cell r="DJ183">
            <v>0</v>
          </cell>
          <cell r="DK183">
            <v>19531.240000000002</v>
          </cell>
          <cell r="DL183">
            <v>19531.240000000002</v>
          </cell>
          <cell r="DM183">
            <v>0</v>
          </cell>
          <cell r="DN183">
            <v>0</v>
          </cell>
          <cell r="DO183">
            <v>0</v>
          </cell>
          <cell r="DP183">
            <v>0</v>
          </cell>
          <cell r="DQ183">
            <v>0</v>
          </cell>
          <cell r="DR183">
            <v>0</v>
          </cell>
          <cell r="DS183">
            <v>0</v>
          </cell>
          <cell r="DT183">
            <v>0</v>
          </cell>
          <cell r="DU183">
            <v>164531.24</v>
          </cell>
          <cell r="DV183">
            <v>0</v>
          </cell>
          <cell r="DW183">
            <v>164531.24</v>
          </cell>
          <cell r="DX183">
            <v>569304.11479347281</v>
          </cell>
          <cell r="DY183">
            <v>0</v>
          </cell>
          <cell r="DZ183">
            <v>569304.11479347281</v>
          </cell>
          <cell r="EA183">
            <v>549772.87479347282</v>
          </cell>
          <cell r="EB183">
            <v>4506.3350392907605</v>
          </cell>
          <cell r="EC183">
            <v>3750</v>
          </cell>
          <cell r="ED183">
            <v>0</v>
          </cell>
          <cell r="EE183">
            <v>457500</v>
          </cell>
          <cell r="EF183">
            <v>0</v>
          </cell>
          <cell r="EG183">
            <v>569304.11479347281</v>
          </cell>
          <cell r="EH183">
            <v>553701.32039097743</v>
          </cell>
          <cell r="EI183">
            <v>0</v>
          </cell>
          <cell r="EJ183">
            <v>569304.11479347281</v>
          </cell>
        </row>
        <row r="184">
          <cell r="A184">
            <v>2064</v>
          </cell>
          <cell r="B184">
            <v>8812064</v>
          </cell>
          <cell r="C184"/>
          <cell r="D184"/>
          <cell r="E184" t="str">
            <v>Home Farm P, Colchester</v>
          </cell>
          <cell r="F184" t="str">
            <v>P</v>
          </cell>
          <cell r="G184"/>
          <cell r="H184"/>
          <cell r="I184" t="str">
            <v>Y</v>
          </cell>
          <cell r="J184"/>
          <cell r="K184">
            <v>2064</v>
          </cell>
          <cell r="L184">
            <v>114752</v>
          </cell>
          <cell r="M184">
            <v>25</v>
          </cell>
          <cell r="N184"/>
          <cell r="O184">
            <v>7</v>
          </cell>
          <cell r="P184">
            <v>0</v>
          </cell>
          <cell r="Q184">
            <v>0</v>
          </cell>
          <cell r="R184">
            <v>1</v>
          </cell>
          <cell r="S184">
            <v>74.583333333333329</v>
          </cell>
          <cell r="T184">
            <v>275</v>
          </cell>
          <cell r="U184">
            <v>349.58333333333331</v>
          </cell>
          <cell r="V184">
            <v>350.58333333333331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350.58333333333331</v>
          </cell>
          <cell r="AF184">
            <v>1073324.8983333332</v>
          </cell>
          <cell r="AG184">
            <v>0</v>
          </cell>
          <cell r="AH184">
            <v>0</v>
          </cell>
          <cell r="AI184">
            <v>0</v>
          </cell>
          <cell r="AJ184">
            <v>1073324.8983333332</v>
          </cell>
          <cell r="AK184">
            <v>16.744278606965157</v>
          </cell>
          <cell r="AL184">
            <v>7317.2497512437722</v>
          </cell>
          <cell r="AM184">
            <v>0</v>
          </cell>
          <cell r="AN184">
            <v>0</v>
          </cell>
          <cell r="AO184">
            <v>7317.2497512437722</v>
          </cell>
          <cell r="AP184">
            <v>309.76915422885577</v>
          </cell>
          <cell r="AQ184">
            <v>0</v>
          </cell>
          <cell r="AR184">
            <v>28.25597014925372</v>
          </cell>
          <cell r="AS184">
            <v>6735.0930447761175</v>
          </cell>
          <cell r="AT184">
            <v>7.3256218905472625</v>
          </cell>
          <cell r="AU184">
            <v>2134.1734253731338</v>
          </cell>
          <cell r="AV184">
            <v>3.139552238805972</v>
          </cell>
          <cell r="AW184">
            <v>1080.9478358208962</v>
          </cell>
          <cell r="AX184">
            <v>1.0465174129353227</v>
          </cell>
          <cell r="AY184">
            <v>415.74997263681564</v>
          </cell>
          <cell r="AZ184">
            <v>0</v>
          </cell>
          <cell r="BA184">
            <v>0</v>
          </cell>
          <cell r="BB184">
            <v>1.0465174129353227</v>
          </cell>
          <cell r="BC184">
            <v>831.48948009950198</v>
          </cell>
          <cell r="BD184">
            <v>11197.453758706464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11197.453758706464</v>
          </cell>
          <cell r="BU184">
            <v>18514.703509950235</v>
          </cell>
          <cell r="BV184">
            <v>0</v>
          </cell>
          <cell r="BW184">
            <v>18514.703509950235</v>
          </cell>
          <cell r="BX184">
            <v>62.651774397972204</v>
          </cell>
          <cell r="BY184">
            <v>30258.927480988637</v>
          </cell>
          <cell r="BZ184">
            <v>0</v>
          </cell>
          <cell r="CA184">
            <v>0</v>
          </cell>
          <cell r="CB184">
            <v>0</v>
          </cell>
          <cell r="CC184">
            <v>0</v>
          </cell>
          <cell r="CD184">
            <v>0</v>
          </cell>
          <cell r="CE184">
            <v>0</v>
          </cell>
          <cell r="CF184">
            <v>0</v>
          </cell>
          <cell r="CG184">
            <v>0</v>
          </cell>
          <cell r="CH184">
            <v>0</v>
          </cell>
          <cell r="CI184">
            <v>0</v>
          </cell>
          <cell r="CJ184">
            <v>0</v>
          </cell>
          <cell r="CK184">
            <v>0</v>
          </cell>
          <cell r="CL184">
            <v>30258.927480988637</v>
          </cell>
          <cell r="CM184">
            <v>7.6490909090909023</v>
          </cell>
          <cell r="CN184">
            <v>4328.5440545454503</v>
          </cell>
          <cell r="CO184">
            <v>0</v>
          </cell>
          <cell r="CP184">
            <v>0</v>
          </cell>
          <cell r="CQ184">
            <v>4328.5440545454503</v>
          </cell>
          <cell r="CR184">
            <v>1126427.0733788176</v>
          </cell>
          <cell r="CS184">
            <v>0</v>
          </cell>
          <cell r="CT184">
            <v>1126427.0733788176</v>
          </cell>
          <cell r="CU184">
            <v>145000</v>
          </cell>
          <cell r="CV184">
            <v>0</v>
          </cell>
          <cell r="CW184">
            <v>145000</v>
          </cell>
          <cell r="CX184">
            <v>1</v>
          </cell>
          <cell r="CY184">
            <v>0</v>
          </cell>
          <cell r="CZ184">
            <v>0</v>
          </cell>
          <cell r="DA184">
            <v>0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1311.26</v>
          </cell>
          <cell r="DH184">
            <v>38304</v>
          </cell>
          <cell r="DI184">
            <v>36992.74</v>
          </cell>
          <cell r="DJ184">
            <v>21148.18</v>
          </cell>
          <cell r="DK184">
            <v>96444.92</v>
          </cell>
          <cell r="DL184">
            <v>96444.919999999984</v>
          </cell>
          <cell r="DM184">
            <v>0</v>
          </cell>
          <cell r="DN184">
            <v>0</v>
          </cell>
          <cell r="DO184">
            <v>0</v>
          </cell>
          <cell r="DP184">
            <v>0</v>
          </cell>
          <cell r="DQ184">
            <v>0</v>
          </cell>
          <cell r="DR184">
            <v>0</v>
          </cell>
          <cell r="DS184">
            <v>0</v>
          </cell>
          <cell r="DT184">
            <v>0</v>
          </cell>
          <cell r="DU184">
            <v>241444.91999999998</v>
          </cell>
          <cell r="DV184">
            <v>0</v>
          </cell>
          <cell r="DW184">
            <v>241444.91999999998</v>
          </cell>
          <cell r="DX184">
            <v>1367871.9933788176</v>
          </cell>
          <cell r="DY184">
            <v>0</v>
          </cell>
          <cell r="DZ184">
            <v>1367871.9933788176</v>
          </cell>
          <cell r="EA184">
            <v>1271427.0733788176</v>
          </cell>
          <cell r="EB184">
            <v>3626.6044403484225</v>
          </cell>
          <cell r="EC184">
            <v>3750</v>
          </cell>
          <cell r="ED184">
            <v>123.39555965157751</v>
          </cell>
          <cell r="EE184">
            <v>1314687.5</v>
          </cell>
          <cell r="EF184">
            <v>43260.426621182356</v>
          </cell>
          <cell r="EG184">
            <v>1411132.42</v>
          </cell>
          <cell r="EH184">
            <v>1306791.767573141</v>
          </cell>
          <cell r="EI184">
            <v>0</v>
          </cell>
          <cell r="EJ184">
            <v>1411132.42</v>
          </cell>
        </row>
        <row r="185">
          <cell r="A185">
            <v>2103</v>
          </cell>
          <cell r="B185">
            <v>8812103</v>
          </cell>
          <cell r="C185"/>
          <cell r="D185"/>
          <cell r="E185" t="str">
            <v>Howbridge CE (V/C) J, Witham</v>
          </cell>
          <cell r="F185" t="str">
            <v>P</v>
          </cell>
          <cell r="G185"/>
          <cell r="H185"/>
          <cell r="I185" t="str">
            <v>Y</v>
          </cell>
          <cell r="J185"/>
          <cell r="K185">
            <v>2103</v>
          </cell>
          <cell r="L185">
            <v>140666</v>
          </cell>
          <cell r="M185"/>
          <cell r="N185"/>
          <cell r="O185">
            <v>4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359</v>
          </cell>
          <cell r="U185">
            <v>359</v>
          </cell>
          <cell r="V185">
            <v>359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359</v>
          </cell>
          <cell r="AF185">
            <v>1099092.8600000001</v>
          </cell>
          <cell r="AG185">
            <v>0</v>
          </cell>
          <cell r="AH185">
            <v>0</v>
          </cell>
          <cell r="AI185">
            <v>0</v>
          </cell>
          <cell r="AJ185">
            <v>1099092.8600000001</v>
          </cell>
          <cell r="AK185">
            <v>61.000000000000007</v>
          </cell>
          <cell r="AL185">
            <v>26657</v>
          </cell>
          <cell r="AM185">
            <v>0</v>
          </cell>
          <cell r="AN185">
            <v>0</v>
          </cell>
          <cell r="AO185">
            <v>26657</v>
          </cell>
          <cell r="AP185">
            <v>225.62849162011179</v>
          </cell>
          <cell r="AQ185">
            <v>0</v>
          </cell>
          <cell r="AR185">
            <v>25.069832402234645</v>
          </cell>
          <cell r="AS185">
            <v>5975.6452513966506</v>
          </cell>
          <cell r="AT185">
            <v>105.29329608938554</v>
          </cell>
          <cell r="AU185">
            <v>30675.095949720686</v>
          </cell>
          <cell r="AV185">
            <v>0</v>
          </cell>
          <cell r="AW185">
            <v>0</v>
          </cell>
          <cell r="AX185">
            <v>3.0083798882681543</v>
          </cell>
          <cell r="AY185">
            <v>1195.1390782122896</v>
          </cell>
          <cell r="AZ185">
            <v>0</v>
          </cell>
          <cell r="BA185">
            <v>0</v>
          </cell>
          <cell r="BB185">
            <v>0</v>
          </cell>
          <cell r="BC185">
            <v>0</v>
          </cell>
          <cell r="BD185">
            <v>37845.880279329627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37845.880279329627</v>
          </cell>
          <cell r="BU185">
            <v>64502.880279329627</v>
          </cell>
          <cell r="BV185">
            <v>0</v>
          </cell>
          <cell r="BW185">
            <v>64502.880279329627</v>
          </cell>
          <cell r="BX185">
            <v>99.606936416185007</v>
          </cell>
          <cell r="BY185">
            <v>48107.162080924878</v>
          </cell>
          <cell r="BZ185">
            <v>0</v>
          </cell>
          <cell r="CA185">
            <v>0</v>
          </cell>
          <cell r="CB185">
            <v>0</v>
          </cell>
          <cell r="CC185">
            <v>0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0</v>
          </cell>
          <cell r="CK185">
            <v>0</v>
          </cell>
          <cell r="CL185">
            <v>48107.162080924878</v>
          </cell>
          <cell r="CM185">
            <v>3.0000000000000013</v>
          </cell>
          <cell r="CN185">
            <v>1697.6700000000008</v>
          </cell>
          <cell r="CO185">
            <v>0</v>
          </cell>
          <cell r="CP185">
            <v>0</v>
          </cell>
          <cell r="CQ185">
            <v>1697.6700000000008</v>
          </cell>
          <cell r="CR185">
            <v>1213400.5723602546</v>
          </cell>
          <cell r="CS185">
            <v>0</v>
          </cell>
          <cell r="CT185">
            <v>1213400.5723602546</v>
          </cell>
          <cell r="CU185">
            <v>145000</v>
          </cell>
          <cell r="CV185">
            <v>0</v>
          </cell>
          <cell r="CW185">
            <v>145000</v>
          </cell>
          <cell r="CX185">
            <v>1</v>
          </cell>
          <cell r="CY185">
            <v>0</v>
          </cell>
          <cell r="CZ185">
            <v>0</v>
          </cell>
          <cell r="DA185">
            <v>0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5122.1899999999996</v>
          </cell>
          <cell r="DH185">
            <v>5122.1899999999996</v>
          </cell>
          <cell r="DI185">
            <v>0</v>
          </cell>
          <cell r="DJ185">
            <v>0</v>
          </cell>
          <cell r="DK185">
            <v>5122.1899999999996</v>
          </cell>
          <cell r="DL185">
            <v>5122.1899999999996</v>
          </cell>
          <cell r="DM185">
            <v>0</v>
          </cell>
          <cell r="DN185">
            <v>0</v>
          </cell>
          <cell r="DO185">
            <v>0</v>
          </cell>
          <cell r="DP185">
            <v>0</v>
          </cell>
          <cell r="DQ185">
            <v>0</v>
          </cell>
          <cell r="DR185">
            <v>0</v>
          </cell>
          <cell r="DS185">
            <v>0</v>
          </cell>
          <cell r="DT185">
            <v>0</v>
          </cell>
          <cell r="DU185">
            <v>150122.19</v>
          </cell>
          <cell r="DV185">
            <v>0</v>
          </cell>
          <cell r="DW185">
            <v>150122.19</v>
          </cell>
          <cell r="DX185">
            <v>1363522.7623602545</v>
          </cell>
          <cell r="DY185">
            <v>0</v>
          </cell>
          <cell r="DZ185">
            <v>1363522.7623602545</v>
          </cell>
          <cell r="EA185">
            <v>1358400.5723602546</v>
          </cell>
          <cell r="EB185">
            <v>3783.8456054603193</v>
          </cell>
          <cell r="EC185">
            <v>3750</v>
          </cell>
          <cell r="ED185">
            <v>0</v>
          </cell>
          <cell r="EE185">
            <v>1346250</v>
          </cell>
          <cell r="EF185">
            <v>0</v>
          </cell>
          <cell r="EG185">
            <v>1363522.7623602545</v>
          </cell>
          <cell r="EH185">
            <v>1305660.0874196808</v>
          </cell>
          <cell r="EI185">
            <v>0</v>
          </cell>
          <cell r="EJ185">
            <v>1363522.7623602545</v>
          </cell>
        </row>
        <row r="186">
          <cell r="A186">
            <v>5276</v>
          </cell>
          <cell r="B186">
            <v>8815276</v>
          </cell>
          <cell r="C186">
            <v>4824</v>
          </cell>
          <cell r="D186" t="str">
            <v>GMPS4824</v>
          </cell>
          <cell r="E186" t="str">
            <v>Howbridge I, The, Witham</v>
          </cell>
          <cell r="F186" t="str">
            <v>P</v>
          </cell>
          <cell r="G186" t="str">
            <v>Y</v>
          </cell>
          <cell r="H186">
            <v>10022545</v>
          </cell>
          <cell r="I186" t="str">
            <v/>
          </cell>
          <cell r="J186"/>
          <cell r="K186">
            <v>5276</v>
          </cell>
          <cell r="L186">
            <v>114951</v>
          </cell>
          <cell r="M186"/>
          <cell r="N186"/>
          <cell r="O186">
            <v>3</v>
          </cell>
          <cell r="P186">
            <v>0</v>
          </cell>
          <cell r="Q186">
            <v>0</v>
          </cell>
          <cell r="R186">
            <v>0</v>
          </cell>
          <cell r="S186">
            <v>79</v>
          </cell>
          <cell r="T186">
            <v>175</v>
          </cell>
          <cell r="U186">
            <v>254</v>
          </cell>
          <cell r="V186">
            <v>254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254</v>
          </cell>
          <cell r="AF186">
            <v>777631.16</v>
          </cell>
          <cell r="AG186">
            <v>0</v>
          </cell>
          <cell r="AH186">
            <v>0</v>
          </cell>
          <cell r="AI186">
            <v>0</v>
          </cell>
          <cell r="AJ186">
            <v>777631.16</v>
          </cell>
          <cell r="AK186">
            <v>49.000000000000092</v>
          </cell>
          <cell r="AL186">
            <v>21413.000000000036</v>
          </cell>
          <cell r="AM186">
            <v>0</v>
          </cell>
          <cell r="AN186">
            <v>0</v>
          </cell>
          <cell r="AO186">
            <v>21413.000000000036</v>
          </cell>
          <cell r="AP186">
            <v>160.00000000000009</v>
          </cell>
          <cell r="AQ186">
            <v>0</v>
          </cell>
          <cell r="AR186">
            <v>12.000000000000005</v>
          </cell>
          <cell r="AS186">
            <v>2860.3200000000015</v>
          </cell>
          <cell r="AT186">
            <v>76.000000000000028</v>
          </cell>
          <cell r="AU186">
            <v>22141.080000000005</v>
          </cell>
          <cell r="AV186">
            <v>1.0000000000000004</v>
          </cell>
          <cell r="AW186">
            <v>344.30000000000018</v>
          </cell>
          <cell r="AX186">
            <v>4.9999999999999902</v>
          </cell>
          <cell r="AY186">
            <v>1986.349999999996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27332.050000000003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27332.050000000003</v>
          </cell>
          <cell r="BU186">
            <v>48745.050000000039</v>
          </cell>
          <cell r="BV186">
            <v>0</v>
          </cell>
          <cell r="BW186">
            <v>48745.050000000039</v>
          </cell>
          <cell r="BX186">
            <v>55.791907514450749</v>
          </cell>
          <cell r="BY186">
            <v>26945.81757225428</v>
          </cell>
          <cell r="BZ186">
            <v>0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G186">
            <v>0</v>
          </cell>
          <cell r="CH186">
            <v>0</v>
          </cell>
          <cell r="CI186">
            <v>0</v>
          </cell>
          <cell r="CJ186">
            <v>0</v>
          </cell>
          <cell r="CK186">
            <v>0</v>
          </cell>
          <cell r="CL186">
            <v>26945.81757225428</v>
          </cell>
          <cell r="CM186">
            <v>2.9028571428571359</v>
          </cell>
          <cell r="CN186">
            <v>1642.6978285714247</v>
          </cell>
          <cell r="CO186">
            <v>0</v>
          </cell>
          <cell r="CP186">
            <v>0</v>
          </cell>
          <cell r="CQ186">
            <v>1642.6978285714247</v>
          </cell>
          <cell r="CR186">
            <v>854964.72540082585</v>
          </cell>
          <cell r="CS186">
            <v>0</v>
          </cell>
          <cell r="CT186">
            <v>854964.72540082585</v>
          </cell>
          <cell r="CU186">
            <v>145000</v>
          </cell>
          <cell r="CV186">
            <v>0</v>
          </cell>
          <cell r="CW186">
            <v>145000</v>
          </cell>
          <cell r="CX186">
            <v>1</v>
          </cell>
          <cell r="CY186">
            <v>0</v>
          </cell>
          <cell r="CZ186">
            <v>0</v>
          </cell>
          <cell r="DA186">
            <v>0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3062.16</v>
          </cell>
          <cell r="DH186">
            <v>3735.29</v>
          </cell>
          <cell r="DI186">
            <v>673.13000000000011</v>
          </cell>
          <cell r="DJ186">
            <v>-2898.51</v>
          </cell>
          <cell r="DK186">
            <v>1509.91</v>
          </cell>
          <cell r="DL186">
            <v>1509.91</v>
          </cell>
          <cell r="DM186">
            <v>0</v>
          </cell>
          <cell r="DN186">
            <v>0</v>
          </cell>
          <cell r="DO186">
            <v>0</v>
          </cell>
          <cell r="DP186">
            <v>0</v>
          </cell>
          <cell r="DQ186">
            <v>0</v>
          </cell>
          <cell r="DR186">
            <v>0</v>
          </cell>
          <cell r="DS186">
            <v>0</v>
          </cell>
          <cell r="DT186">
            <v>0</v>
          </cell>
          <cell r="DU186">
            <v>146509.91</v>
          </cell>
          <cell r="DV186">
            <v>0</v>
          </cell>
          <cell r="DW186">
            <v>146509.91</v>
          </cell>
          <cell r="DX186">
            <v>1001474.6354008259</v>
          </cell>
          <cell r="DY186">
            <v>0</v>
          </cell>
          <cell r="DZ186">
            <v>1001474.6354008259</v>
          </cell>
          <cell r="EA186">
            <v>999964.72540082585</v>
          </cell>
          <cell r="EB186">
            <v>3936.8689976410465</v>
          </cell>
          <cell r="EC186">
            <v>3750</v>
          </cell>
          <cell r="ED186">
            <v>0</v>
          </cell>
          <cell r="EE186">
            <v>952500</v>
          </cell>
          <cell r="EF186">
            <v>0</v>
          </cell>
          <cell r="EG186">
            <v>1001474.6354008259</v>
          </cell>
          <cell r="EH186">
            <v>957786.885143411</v>
          </cell>
          <cell r="EI186">
            <v>0</v>
          </cell>
          <cell r="EJ186">
            <v>1001474.6354008259</v>
          </cell>
        </row>
        <row r="187">
          <cell r="A187">
            <v>5218</v>
          </cell>
          <cell r="B187">
            <v>8815218</v>
          </cell>
          <cell r="C187"/>
          <cell r="D187"/>
          <cell r="E187" t="str">
            <v>Hutton All Saints' CE P</v>
          </cell>
          <cell r="F187" t="str">
            <v>P</v>
          </cell>
          <cell r="G187"/>
          <cell r="H187"/>
          <cell r="I187" t="str">
            <v>Y</v>
          </cell>
          <cell r="J187"/>
          <cell r="K187">
            <v>5218</v>
          </cell>
          <cell r="L187">
            <v>137698</v>
          </cell>
          <cell r="M187"/>
          <cell r="N187"/>
          <cell r="O187">
            <v>7</v>
          </cell>
          <cell r="P187">
            <v>0</v>
          </cell>
          <cell r="Q187">
            <v>0</v>
          </cell>
          <cell r="R187">
            <v>0</v>
          </cell>
          <cell r="S187">
            <v>33</v>
          </cell>
          <cell r="T187">
            <v>197</v>
          </cell>
          <cell r="U187">
            <v>230</v>
          </cell>
          <cell r="V187">
            <v>230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230</v>
          </cell>
          <cell r="AF187">
            <v>704154.2</v>
          </cell>
          <cell r="AG187">
            <v>0</v>
          </cell>
          <cell r="AH187">
            <v>0</v>
          </cell>
          <cell r="AI187">
            <v>0</v>
          </cell>
          <cell r="AJ187">
            <v>704154.2</v>
          </cell>
          <cell r="AK187">
            <v>17.000000000000007</v>
          </cell>
          <cell r="AL187">
            <v>7429.0000000000018</v>
          </cell>
          <cell r="AM187">
            <v>0</v>
          </cell>
          <cell r="AN187">
            <v>0</v>
          </cell>
          <cell r="AO187">
            <v>7429.0000000000018</v>
          </cell>
          <cell r="AP187">
            <v>178.99999999999991</v>
          </cell>
          <cell r="AQ187">
            <v>0</v>
          </cell>
          <cell r="AR187">
            <v>49.999999999999979</v>
          </cell>
          <cell r="AS187">
            <v>11917.999999999996</v>
          </cell>
          <cell r="AT187">
            <v>0.99999999999999967</v>
          </cell>
          <cell r="AU187">
            <v>291.32999999999987</v>
          </cell>
          <cell r="AV187">
            <v>0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12209.329999999996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12209.329999999996</v>
          </cell>
          <cell r="BU187">
            <v>19638.329999999998</v>
          </cell>
          <cell r="BV187">
            <v>0</v>
          </cell>
          <cell r="BW187">
            <v>19638.329999999998</v>
          </cell>
          <cell r="BX187">
            <v>85.947368421052701</v>
          </cell>
          <cell r="BY187">
            <v>41510.000526315824</v>
          </cell>
          <cell r="BZ187">
            <v>0</v>
          </cell>
          <cell r="CA187">
            <v>0</v>
          </cell>
          <cell r="CB187">
            <v>0</v>
          </cell>
          <cell r="CC187">
            <v>0</v>
          </cell>
          <cell r="CD187">
            <v>0</v>
          </cell>
          <cell r="CE187">
            <v>0</v>
          </cell>
          <cell r="CF187">
            <v>0</v>
          </cell>
          <cell r="CG187">
            <v>0</v>
          </cell>
          <cell r="CH187">
            <v>0</v>
          </cell>
          <cell r="CI187">
            <v>0</v>
          </cell>
          <cell r="CJ187">
            <v>0</v>
          </cell>
          <cell r="CK187">
            <v>0</v>
          </cell>
          <cell r="CL187">
            <v>41510.000526315824</v>
          </cell>
          <cell r="CM187">
            <v>5.8375634517766555</v>
          </cell>
          <cell r="CN187">
            <v>3303.4187817258917</v>
          </cell>
          <cell r="CO187">
            <v>0</v>
          </cell>
          <cell r="CP187">
            <v>0</v>
          </cell>
          <cell r="CQ187">
            <v>3303.4187817258917</v>
          </cell>
          <cell r="CR187">
            <v>768605.94930804172</v>
          </cell>
          <cell r="CS187">
            <v>0</v>
          </cell>
          <cell r="CT187">
            <v>768605.94930804172</v>
          </cell>
          <cell r="CU187">
            <v>145000</v>
          </cell>
          <cell r="CV187">
            <v>0</v>
          </cell>
          <cell r="CW187">
            <v>145000</v>
          </cell>
          <cell r="CX187">
            <v>1.0156360164</v>
          </cell>
          <cell r="CY187">
            <v>14285.157606518116</v>
          </cell>
          <cell r="CZ187">
            <v>0</v>
          </cell>
          <cell r="DA187">
            <v>14285.157606518116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4363.05</v>
          </cell>
          <cell r="DH187">
            <v>4363.05</v>
          </cell>
          <cell r="DI187">
            <v>0</v>
          </cell>
          <cell r="DJ187">
            <v>0</v>
          </cell>
          <cell r="DK187">
            <v>4363.05</v>
          </cell>
          <cell r="DL187">
            <v>4363.05</v>
          </cell>
          <cell r="DM187">
            <v>0</v>
          </cell>
          <cell r="DN187">
            <v>0</v>
          </cell>
          <cell r="DO187">
            <v>0</v>
          </cell>
          <cell r="DP187">
            <v>0</v>
          </cell>
          <cell r="DQ187">
            <v>0</v>
          </cell>
          <cell r="DR187">
            <v>0</v>
          </cell>
          <cell r="DS187">
            <v>0</v>
          </cell>
          <cell r="DT187">
            <v>0</v>
          </cell>
          <cell r="DU187">
            <v>163648.20760651812</v>
          </cell>
          <cell r="DV187">
            <v>0</v>
          </cell>
          <cell r="DW187">
            <v>163648.20760651812</v>
          </cell>
          <cell r="DX187">
            <v>932254.15691455989</v>
          </cell>
          <cell r="DY187">
            <v>0</v>
          </cell>
          <cell r="DZ187">
            <v>932254.15691455989</v>
          </cell>
          <cell r="EA187">
            <v>927891.10691455984</v>
          </cell>
          <cell r="EB187">
            <v>4034.3091604980864</v>
          </cell>
          <cell r="EC187">
            <v>3750</v>
          </cell>
          <cell r="ED187">
            <v>0</v>
          </cell>
          <cell r="EE187">
            <v>862500</v>
          </cell>
          <cell r="EF187">
            <v>0</v>
          </cell>
          <cell r="EG187">
            <v>932254.15691455989</v>
          </cell>
          <cell r="EH187">
            <v>893884.17796571937</v>
          </cell>
          <cell r="EI187">
            <v>0</v>
          </cell>
          <cell r="EJ187">
            <v>932254.15691455989</v>
          </cell>
        </row>
        <row r="188">
          <cell r="A188">
            <v>2131</v>
          </cell>
          <cell r="B188">
            <v>8812131</v>
          </cell>
          <cell r="C188"/>
          <cell r="D188"/>
          <cell r="E188" t="str">
            <v>Iceni Academy (was King's Ford J, Colchester)</v>
          </cell>
          <cell r="F188" t="str">
            <v>P</v>
          </cell>
          <cell r="G188"/>
          <cell r="H188"/>
          <cell r="I188" t="str">
            <v>Y</v>
          </cell>
          <cell r="J188"/>
          <cell r="K188">
            <v>2131</v>
          </cell>
          <cell r="L188">
            <v>142001</v>
          </cell>
          <cell r="M188"/>
          <cell r="N188"/>
          <cell r="O188">
            <v>4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212</v>
          </cell>
          <cell r="U188">
            <v>212</v>
          </cell>
          <cell r="V188">
            <v>212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212</v>
          </cell>
          <cell r="AF188">
            <v>649046.48</v>
          </cell>
          <cell r="AG188">
            <v>0</v>
          </cell>
          <cell r="AH188">
            <v>0</v>
          </cell>
          <cell r="AI188">
            <v>0</v>
          </cell>
          <cell r="AJ188">
            <v>649046.48</v>
          </cell>
          <cell r="AK188">
            <v>42.999999999999936</v>
          </cell>
          <cell r="AL188">
            <v>18790.999999999971</v>
          </cell>
          <cell r="AM188">
            <v>0</v>
          </cell>
          <cell r="AN188">
            <v>0</v>
          </cell>
          <cell r="AO188">
            <v>18790.999999999971</v>
          </cell>
          <cell r="AP188">
            <v>127.00000000000003</v>
          </cell>
          <cell r="AQ188">
            <v>0</v>
          </cell>
          <cell r="AR188">
            <v>33.000000000000092</v>
          </cell>
          <cell r="AS188">
            <v>7865.8800000000228</v>
          </cell>
          <cell r="AT188">
            <v>8.0000000000000053</v>
          </cell>
          <cell r="AU188">
            <v>2330.6400000000012</v>
          </cell>
          <cell r="AV188">
            <v>35.000000000000107</v>
          </cell>
          <cell r="AW188">
            <v>12050.500000000036</v>
          </cell>
          <cell r="AX188">
            <v>5.9999999999999938</v>
          </cell>
          <cell r="AY188">
            <v>2383.6199999999976</v>
          </cell>
          <cell r="AZ188">
            <v>0</v>
          </cell>
          <cell r="BA188">
            <v>0</v>
          </cell>
          <cell r="BB188">
            <v>2.9999999999999969</v>
          </cell>
          <cell r="BC188">
            <v>2383.5899999999974</v>
          </cell>
          <cell r="BD188">
            <v>27014.230000000058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27014.230000000058</v>
          </cell>
          <cell r="BU188">
            <v>45805.230000000025</v>
          </cell>
          <cell r="BV188">
            <v>0</v>
          </cell>
          <cell r="BW188">
            <v>45805.230000000025</v>
          </cell>
          <cell r="BX188">
            <v>89.735449735449677</v>
          </cell>
          <cell r="BY188">
            <v>43339.530158730136</v>
          </cell>
          <cell r="BZ188">
            <v>0</v>
          </cell>
          <cell r="CA188">
            <v>0</v>
          </cell>
          <cell r="CB188">
            <v>0</v>
          </cell>
          <cell r="CC188">
            <v>0</v>
          </cell>
          <cell r="CD188">
            <v>0</v>
          </cell>
          <cell r="CE188">
            <v>0</v>
          </cell>
          <cell r="CF188">
            <v>0</v>
          </cell>
          <cell r="CG188">
            <v>0</v>
          </cell>
          <cell r="CH188">
            <v>0</v>
          </cell>
          <cell r="CI188">
            <v>0</v>
          </cell>
          <cell r="CJ188">
            <v>0</v>
          </cell>
          <cell r="CK188">
            <v>0</v>
          </cell>
          <cell r="CL188">
            <v>43339.530158730136</v>
          </cell>
          <cell r="CM188">
            <v>1.9999999999999991</v>
          </cell>
          <cell r="CN188">
            <v>1131.7799999999995</v>
          </cell>
          <cell r="CO188">
            <v>0</v>
          </cell>
          <cell r="CP188">
            <v>0</v>
          </cell>
          <cell r="CQ188">
            <v>1131.7799999999995</v>
          </cell>
          <cell r="CR188">
            <v>739323.02015873021</v>
          </cell>
          <cell r="CS188">
            <v>0</v>
          </cell>
          <cell r="CT188">
            <v>739323.02015873021</v>
          </cell>
          <cell r="CU188">
            <v>145000</v>
          </cell>
          <cell r="CV188">
            <v>0</v>
          </cell>
          <cell r="CW188">
            <v>145000</v>
          </cell>
          <cell r="CX188">
            <v>1</v>
          </cell>
          <cell r="CY188">
            <v>0</v>
          </cell>
          <cell r="CZ188">
            <v>0</v>
          </cell>
          <cell r="DA188">
            <v>0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3043.308</v>
          </cell>
          <cell r="DH188">
            <v>3043.308</v>
          </cell>
          <cell r="DI188">
            <v>0</v>
          </cell>
          <cell r="DJ188">
            <v>0</v>
          </cell>
          <cell r="DK188">
            <v>3043.31</v>
          </cell>
          <cell r="DL188">
            <v>3043.31</v>
          </cell>
          <cell r="DM188">
            <v>0</v>
          </cell>
          <cell r="DN188">
            <v>0</v>
          </cell>
          <cell r="DO188">
            <v>0</v>
          </cell>
          <cell r="DP188">
            <v>0</v>
          </cell>
          <cell r="DQ188">
            <v>0</v>
          </cell>
          <cell r="DR188">
            <v>0</v>
          </cell>
          <cell r="DS188">
            <v>0</v>
          </cell>
          <cell r="DT188">
            <v>0</v>
          </cell>
          <cell r="DU188">
            <v>148043.31</v>
          </cell>
          <cell r="DV188">
            <v>0</v>
          </cell>
          <cell r="DW188">
            <v>148043.31</v>
          </cell>
          <cell r="DX188">
            <v>887366.33015873027</v>
          </cell>
          <cell r="DY188">
            <v>0</v>
          </cell>
          <cell r="DZ188">
            <v>887366.33015873027</v>
          </cell>
          <cell r="EA188">
            <v>884323.02015873021</v>
          </cell>
          <cell r="EB188">
            <v>4171.335000748727</v>
          </cell>
          <cell r="EC188">
            <v>3750</v>
          </cell>
          <cell r="ED188">
            <v>0</v>
          </cell>
          <cell r="EE188">
            <v>795000</v>
          </cell>
          <cell r="EF188">
            <v>0</v>
          </cell>
          <cell r="EG188">
            <v>887366.33015873027</v>
          </cell>
          <cell r="EH188">
            <v>850846.55269494955</v>
          </cell>
          <cell r="EI188">
            <v>0</v>
          </cell>
          <cell r="EJ188">
            <v>887366.33015873027</v>
          </cell>
        </row>
        <row r="189">
          <cell r="A189">
            <v>3780</v>
          </cell>
          <cell r="B189">
            <v>8813780</v>
          </cell>
          <cell r="C189">
            <v>3052</v>
          </cell>
          <cell r="D189" t="str">
            <v>RB053052</v>
          </cell>
          <cell r="E189" t="str">
            <v>Ingatestone &amp; Fryerning CE (V/A) J</v>
          </cell>
          <cell r="F189" t="str">
            <v>P</v>
          </cell>
          <cell r="G189" t="str">
            <v>Y</v>
          </cell>
          <cell r="H189">
            <v>10026584</v>
          </cell>
          <cell r="I189" t="str">
            <v/>
          </cell>
          <cell r="J189"/>
          <cell r="K189">
            <v>3780</v>
          </cell>
          <cell r="L189">
            <v>115193</v>
          </cell>
          <cell r="M189"/>
          <cell r="N189"/>
          <cell r="O189">
            <v>4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192</v>
          </cell>
          <cell r="U189">
            <v>192</v>
          </cell>
          <cell r="V189">
            <v>192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192</v>
          </cell>
          <cell r="AF189">
            <v>587815.67999999993</v>
          </cell>
          <cell r="AG189">
            <v>0</v>
          </cell>
          <cell r="AH189">
            <v>0</v>
          </cell>
          <cell r="AI189">
            <v>0</v>
          </cell>
          <cell r="AJ189">
            <v>587815.67999999993</v>
          </cell>
          <cell r="AK189">
            <v>9.9999999999999929</v>
          </cell>
          <cell r="AL189">
            <v>4369.9999999999964</v>
          </cell>
          <cell r="AM189">
            <v>0</v>
          </cell>
          <cell r="AN189">
            <v>0</v>
          </cell>
          <cell r="AO189">
            <v>4369.9999999999964</v>
          </cell>
          <cell r="AP189">
            <v>185.00000000000006</v>
          </cell>
          <cell r="AQ189">
            <v>0</v>
          </cell>
          <cell r="AR189">
            <v>3</v>
          </cell>
          <cell r="AS189">
            <v>715.08</v>
          </cell>
          <cell r="AT189">
            <v>0</v>
          </cell>
          <cell r="AU189">
            <v>0</v>
          </cell>
          <cell r="AV189">
            <v>3</v>
          </cell>
          <cell r="AW189">
            <v>1032.9000000000001</v>
          </cell>
          <cell r="AX189">
            <v>0.99999999999999933</v>
          </cell>
          <cell r="AY189">
            <v>397.2699999999997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2145.2499999999995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2145.2499999999995</v>
          </cell>
          <cell r="BU189">
            <v>6515.2499999999964</v>
          </cell>
          <cell r="BV189">
            <v>0</v>
          </cell>
          <cell r="BW189">
            <v>6515.2499999999964</v>
          </cell>
          <cell r="BX189">
            <v>63.999999999999929</v>
          </cell>
          <cell r="BY189">
            <v>30910.079999999969</v>
          </cell>
          <cell r="BZ189">
            <v>0</v>
          </cell>
          <cell r="CA189">
            <v>0</v>
          </cell>
          <cell r="CB189">
            <v>0</v>
          </cell>
          <cell r="CC189">
            <v>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30910.079999999969</v>
          </cell>
          <cell r="CM189">
            <v>0</v>
          </cell>
          <cell r="CN189">
            <v>0</v>
          </cell>
          <cell r="CO189">
            <v>0</v>
          </cell>
          <cell r="CP189">
            <v>0</v>
          </cell>
          <cell r="CQ189">
            <v>0</v>
          </cell>
          <cell r="CR189">
            <v>625241.00999999989</v>
          </cell>
          <cell r="CS189">
            <v>0</v>
          </cell>
          <cell r="CT189">
            <v>625241.00999999989</v>
          </cell>
          <cell r="CU189">
            <v>145000</v>
          </cell>
          <cell r="CV189">
            <v>0</v>
          </cell>
          <cell r="CW189">
            <v>145000</v>
          </cell>
          <cell r="CX189">
            <v>1.0156360164</v>
          </cell>
          <cell r="CY189">
            <v>12043.501064312568</v>
          </cell>
          <cell r="CZ189">
            <v>0</v>
          </cell>
          <cell r="DA189">
            <v>12043.501064312568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2877.22</v>
          </cell>
          <cell r="DH189">
            <v>3402</v>
          </cell>
          <cell r="DI189">
            <v>524.7800000000002</v>
          </cell>
          <cell r="DJ189">
            <v>-994.35000000000014</v>
          </cell>
          <cell r="DK189">
            <v>2932.43</v>
          </cell>
          <cell r="DL189">
            <v>2932.43</v>
          </cell>
          <cell r="DM189">
            <v>0</v>
          </cell>
          <cell r="DN189">
            <v>0</v>
          </cell>
          <cell r="DO189">
            <v>0</v>
          </cell>
          <cell r="DP189">
            <v>0</v>
          </cell>
          <cell r="DQ189">
            <v>0</v>
          </cell>
          <cell r="DR189">
            <v>0</v>
          </cell>
          <cell r="DS189">
            <v>0</v>
          </cell>
          <cell r="DT189">
            <v>0</v>
          </cell>
          <cell r="DU189">
            <v>159975.93106431255</v>
          </cell>
          <cell r="DV189">
            <v>0</v>
          </cell>
          <cell r="DW189">
            <v>159975.93106431255</v>
          </cell>
          <cell r="DX189">
            <v>785216.94106431247</v>
          </cell>
          <cell r="DY189">
            <v>0</v>
          </cell>
          <cell r="DZ189">
            <v>785216.94106431247</v>
          </cell>
          <cell r="EA189">
            <v>782284.51106431242</v>
          </cell>
          <cell r="EB189">
            <v>4074.398495126627</v>
          </cell>
          <cell r="EC189">
            <v>3750</v>
          </cell>
          <cell r="ED189">
            <v>0</v>
          </cell>
          <cell r="EE189">
            <v>720000</v>
          </cell>
          <cell r="EF189">
            <v>0</v>
          </cell>
          <cell r="EG189">
            <v>785216.94106431247</v>
          </cell>
          <cell r="EH189">
            <v>759429.52551348379</v>
          </cell>
          <cell r="EI189">
            <v>0</v>
          </cell>
          <cell r="EJ189">
            <v>785216.94106431247</v>
          </cell>
        </row>
        <row r="190">
          <cell r="A190">
            <v>2599</v>
          </cell>
          <cell r="B190">
            <v>8812599</v>
          </cell>
          <cell r="C190">
            <v>3050</v>
          </cell>
          <cell r="D190" t="str">
            <v>RB053050</v>
          </cell>
          <cell r="E190" t="str">
            <v>Ingatestone I</v>
          </cell>
          <cell r="F190" t="str">
            <v>P</v>
          </cell>
          <cell r="G190" t="str">
            <v>Y</v>
          </cell>
          <cell r="H190">
            <v>10013279</v>
          </cell>
          <cell r="I190" t="str">
            <v/>
          </cell>
          <cell r="J190"/>
          <cell r="K190">
            <v>2599</v>
          </cell>
          <cell r="L190">
            <v>114909</v>
          </cell>
          <cell r="M190"/>
          <cell r="N190"/>
          <cell r="O190">
            <v>3</v>
          </cell>
          <cell r="P190">
            <v>0</v>
          </cell>
          <cell r="Q190">
            <v>0</v>
          </cell>
          <cell r="R190">
            <v>0</v>
          </cell>
          <cell r="S190">
            <v>45</v>
          </cell>
          <cell r="T190">
            <v>86</v>
          </cell>
          <cell r="U190">
            <v>131</v>
          </cell>
          <cell r="V190">
            <v>131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131</v>
          </cell>
          <cell r="AF190">
            <v>401061.74</v>
          </cell>
          <cell r="AG190">
            <v>0</v>
          </cell>
          <cell r="AH190">
            <v>0</v>
          </cell>
          <cell r="AI190">
            <v>0</v>
          </cell>
          <cell r="AJ190">
            <v>401061.74</v>
          </cell>
          <cell r="AK190">
            <v>9.9999999999999964</v>
          </cell>
          <cell r="AL190">
            <v>4369.9999999999982</v>
          </cell>
          <cell r="AM190">
            <v>0</v>
          </cell>
          <cell r="AN190">
            <v>0</v>
          </cell>
          <cell r="AO190">
            <v>4369.9999999999982</v>
          </cell>
          <cell r="AP190">
            <v>127.00000000000003</v>
          </cell>
          <cell r="AQ190">
            <v>0</v>
          </cell>
          <cell r="AR190">
            <v>2.0000000000000022</v>
          </cell>
          <cell r="AS190">
            <v>476.72000000000054</v>
          </cell>
          <cell r="AT190">
            <v>0.99999999999999978</v>
          </cell>
          <cell r="AU190">
            <v>291.32999999999993</v>
          </cell>
          <cell r="AV190">
            <v>0.99999999999999978</v>
          </cell>
          <cell r="AW190">
            <v>344.29999999999995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1112.3500000000004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1112.3500000000004</v>
          </cell>
          <cell r="BU190">
            <v>5482.3499999999985</v>
          </cell>
          <cell r="BV190">
            <v>0</v>
          </cell>
          <cell r="BW190">
            <v>5482.3499999999985</v>
          </cell>
          <cell r="BX190">
            <v>31.566265060240994</v>
          </cell>
          <cell r="BY190">
            <v>15245.559036144594</v>
          </cell>
          <cell r="BZ190">
            <v>0</v>
          </cell>
          <cell r="CA190">
            <v>0</v>
          </cell>
          <cell r="CB190">
            <v>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15245.559036144594</v>
          </cell>
          <cell r="CM190">
            <v>1.5232558139534902</v>
          </cell>
          <cell r="CN190">
            <v>861.99523255814051</v>
          </cell>
          <cell r="CO190">
            <v>0</v>
          </cell>
          <cell r="CP190">
            <v>0</v>
          </cell>
          <cell r="CQ190">
            <v>861.99523255814051</v>
          </cell>
          <cell r="CR190">
            <v>422651.64426870272</v>
          </cell>
          <cell r="CS190">
            <v>0</v>
          </cell>
          <cell r="CT190">
            <v>422651.64426870272</v>
          </cell>
          <cell r="CU190">
            <v>145000</v>
          </cell>
          <cell r="CV190">
            <v>0</v>
          </cell>
          <cell r="CW190">
            <v>145000</v>
          </cell>
          <cell r="CX190">
            <v>1.0156360164</v>
          </cell>
          <cell r="CY190">
            <v>8875.8104192724059</v>
          </cell>
          <cell r="CZ190">
            <v>0</v>
          </cell>
          <cell r="DA190">
            <v>8875.8104192724059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8608.5499999999993</v>
          </cell>
          <cell r="DH190">
            <v>8608.5499999999993</v>
          </cell>
          <cell r="DI190">
            <v>0</v>
          </cell>
          <cell r="DJ190">
            <v>0</v>
          </cell>
          <cell r="DK190">
            <v>8608.5499999999993</v>
          </cell>
          <cell r="DL190">
            <v>8608.5499999999993</v>
          </cell>
          <cell r="DM190">
            <v>0</v>
          </cell>
          <cell r="DN190">
            <v>0</v>
          </cell>
          <cell r="DO190">
            <v>0</v>
          </cell>
          <cell r="DP190">
            <v>0</v>
          </cell>
          <cell r="DQ190">
            <v>0</v>
          </cell>
          <cell r="DR190">
            <v>0</v>
          </cell>
          <cell r="DS190">
            <v>0</v>
          </cell>
          <cell r="DT190">
            <v>0</v>
          </cell>
          <cell r="DU190">
            <v>162484.36041927239</v>
          </cell>
          <cell r="DV190">
            <v>0</v>
          </cell>
          <cell r="DW190">
            <v>162484.36041927239</v>
          </cell>
          <cell r="DX190">
            <v>585136.00468797516</v>
          </cell>
          <cell r="DY190">
            <v>0</v>
          </cell>
          <cell r="DZ190">
            <v>585136.00468797516</v>
          </cell>
          <cell r="EA190">
            <v>576527.45468797511</v>
          </cell>
          <cell r="EB190">
            <v>4400.9729365494286</v>
          </cell>
          <cell r="EC190">
            <v>3750</v>
          </cell>
          <cell r="ED190">
            <v>0</v>
          </cell>
          <cell r="EE190">
            <v>491250</v>
          </cell>
          <cell r="EF190">
            <v>0</v>
          </cell>
          <cell r="EG190">
            <v>585136.00468797516</v>
          </cell>
          <cell r="EH190">
            <v>565176.98791815143</v>
          </cell>
          <cell r="EI190">
            <v>0</v>
          </cell>
          <cell r="EJ190">
            <v>585136.00468797516</v>
          </cell>
        </row>
        <row r="191">
          <cell r="A191">
            <v>3422</v>
          </cell>
          <cell r="B191">
            <v>8813422</v>
          </cell>
          <cell r="C191">
            <v>3064</v>
          </cell>
          <cell r="D191" t="str">
            <v>RB053064</v>
          </cell>
          <cell r="E191" t="str">
            <v>Ingrave Johnstone CE (V/A) P</v>
          </cell>
          <cell r="F191" t="str">
            <v>P</v>
          </cell>
          <cell r="G191" t="str">
            <v>Y</v>
          </cell>
          <cell r="H191">
            <v>10013283</v>
          </cell>
          <cell r="I191" t="str">
            <v/>
          </cell>
          <cell r="J191"/>
          <cell r="K191">
            <v>3422</v>
          </cell>
          <cell r="L191">
            <v>115154</v>
          </cell>
          <cell r="M191"/>
          <cell r="N191"/>
          <cell r="O191">
            <v>7</v>
          </cell>
          <cell r="P191">
            <v>0</v>
          </cell>
          <cell r="Q191">
            <v>0</v>
          </cell>
          <cell r="R191">
            <v>0</v>
          </cell>
          <cell r="S191">
            <v>30</v>
          </cell>
          <cell r="T191">
            <v>172</v>
          </cell>
          <cell r="U191">
            <v>202</v>
          </cell>
          <cell r="V191">
            <v>202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202</v>
          </cell>
          <cell r="AF191">
            <v>618431.07999999996</v>
          </cell>
          <cell r="AG191">
            <v>0</v>
          </cell>
          <cell r="AH191">
            <v>0</v>
          </cell>
          <cell r="AI191">
            <v>0</v>
          </cell>
          <cell r="AJ191">
            <v>618431.07999999996</v>
          </cell>
          <cell r="AK191">
            <v>11.000000000000009</v>
          </cell>
          <cell r="AL191">
            <v>4807.0000000000036</v>
          </cell>
          <cell r="AM191">
            <v>0</v>
          </cell>
          <cell r="AN191">
            <v>0</v>
          </cell>
          <cell r="AO191">
            <v>4807.0000000000036</v>
          </cell>
          <cell r="AP191">
            <v>162</v>
          </cell>
          <cell r="AQ191">
            <v>0</v>
          </cell>
          <cell r="AR191">
            <v>7.9999999999999991</v>
          </cell>
          <cell r="AS191">
            <v>1906.8799999999999</v>
          </cell>
          <cell r="AT191">
            <v>29.000000000000089</v>
          </cell>
          <cell r="AU191">
            <v>8448.5700000000252</v>
          </cell>
          <cell r="AV191">
            <v>0</v>
          </cell>
          <cell r="AW191">
            <v>0</v>
          </cell>
          <cell r="AX191">
            <v>3.0000000000000098</v>
          </cell>
          <cell r="AY191">
            <v>1191.8100000000038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11547.260000000028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11547.260000000028</v>
          </cell>
          <cell r="BU191">
            <v>16354.260000000031</v>
          </cell>
          <cell r="BV191">
            <v>0</v>
          </cell>
          <cell r="BW191">
            <v>16354.260000000031</v>
          </cell>
          <cell r="BX191">
            <v>45.420118343195234</v>
          </cell>
          <cell r="BY191">
            <v>21936.554556213003</v>
          </cell>
          <cell r="BZ191">
            <v>0</v>
          </cell>
          <cell r="CA191">
            <v>0</v>
          </cell>
          <cell r="CB191">
            <v>0</v>
          </cell>
          <cell r="CC191">
            <v>0</v>
          </cell>
          <cell r="CD191">
            <v>0</v>
          </cell>
          <cell r="CE191">
            <v>0</v>
          </cell>
          <cell r="CF191">
            <v>0</v>
          </cell>
          <cell r="CG191">
            <v>0</v>
          </cell>
          <cell r="CH191">
            <v>0</v>
          </cell>
          <cell r="CI191">
            <v>0</v>
          </cell>
          <cell r="CJ191">
            <v>0</v>
          </cell>
          <cell r="CK191">
            <v>0</v>
          </cell>
          <cell r="CL191">
            <v>21936.554556213003</v>
          </cell>
          <cell r="CM191">
            <v>0</v>
          </cell>
          <cell r="CN191">
            <v>0</v>
          </cell>
          <cell r="CO191">
            <v>0</v>
          </cell>
          <cell r="CP191">
            <v>0</v>
          </cell>
          <cell r="CQ191">
            <v>0</v>
          </cell>
          <cell r="CR191">
            <v>656721.89455621294</v>
          </cell>
          <cell r="CS191">
            <v>0</v>
          </cell>
          <cell r="CT191">
            <v>656721.89455621294</v>
          </cell>
          <cell r="CU191">
            <v>145000</v>
          </cell>
          <cell r="CV191">
            <v>0</v>
          </cell>
          <cell r="CW191">
            <v>145000</v>
          </cell>
          <cell r="CX191">
            <v>1.0156360164</v>
          </cell>
          <cell r="CY191">
            <v>12535.736691520022</v>
          </cell>
          <cell r="CZ191">
            <v>0</v>
          </cell>
          <cell r="DA191">
            <v>12535.736691520022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3426.35</v>
          </cell>
          <cell r="DH191">
            <v>3502.8</v>
          </cell>
          <cell r="DI191">
            <v>76.450000000000273</v>
          </cell>
          <cell r="DJ191">
            <v>0</v>
          </cell>
          <cell r="DK191">
            <v>3579.25</v>
          </cell>
          <cell r="DL191">
            <v>3579.25</v>
          </cell>
          <cell r="DM191">
            <v>0</v>
          </cell>
          <cell r="DN191">
            <v>0</v>
          </cell>
          <cell r="DO191">
            <v>0</v>
          </cell>
          <cell r="DP191">
            <v>0</v>
          </cell>
          <cell r="DQ191">
            <v>0</v>
          </cell>
          <cell r="DR191">
            <v>0</v>
          </cell>
          <cell r="DS191">
            <v>0</v>
          </cell>
          <cell r="DT191">
            <v>0</v>
          </cell>
          <cell r="DU191">
            <v>161114.98669152003</v>
          </cell>
          <cell r="DV191">
            <v>0</v>
          </cell>
          <cell r="DW191">
            <v>161114.98669152003</v>
          </cell>
          <cell r="DX191">
            <v>817836.88124773302</v>
          </cell>
          <cell r="DY191">
            <v>0</v>
          </cell>
          <cell r="DZ191">
            <v>817836.88124773302</v>
          </cell>
          <cell r="EA191">
            <v>814257.6312477329</v>
          </cell>
          <cell r="EB191">
            <v>4030.9783725135294</v>
          </cell>
          <cell r="EC191">
            <v>3750</v>
          </cell>
          <cell r="ED191">
            <v>0</v>
          </cell>
          <cell r="EE191">
            <v>757500</v>
          </cell>
          <cell r="EF191">
            <v>0</v>
          </cell>
          <cell r="EG191">
            <v>817836.88124773302</v>
          </cell>
          <cell r="EH191">
            <v>784606.47822099994</v>
          </cell>
          <cell r="EI191">
            <v>0</v>
          </cell>
          <cell r="EJ191">
            <v>817836.88124773302</v>
          </cell>
        </row>
        <row r="192">
          <cell r="A192">
            <v>2823</v>
          </cell>
          <cell r="B192">
            <v>8812823</v>
          </cell>
          <cell r="C192"/>
          <cell r="D192"/>
          <cell r="E192" t="str">
            <v>Ivy Chimneys P, Epping</v>
          </cell>
          <cell r="F192" t="str">
            <v>P</v>
          </cell>
          <cell r="G192"/>
          <cell r="H192"/>
          <cell r="I192" t="str">
            <v>Y</v>
          </cell>
          <cell r="J192"/>
          <cell r="K192">
            <v>2823</v>
          </cell>
          <cell r="L192">
            <v>145605</v>
          </cell>
          <cell r="M192"/>
          <cell r="N192"/>
          <cell r="O192">
            <v>7</v>
          </cell>
          <cell r="P192">
            <v>0</v>
          </cell>
          <cell r="Q192">
            <v>0</v>
          </cell>
          <cell r="R192">
            <v>0</v>
          </cell>
          <cell r="S192">
            <v>45</v>
          </cell>
          <cell r="T192">
            <v>267</v>
          </cell>
          <cell r="U192">
            <v>312</v>
          </cell>
          <cell r="V192">
            <v>312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312</v>
          </cell>
          <cell r="AF192">
            <v>955200.48</v>
          </cell>
          <cell r="AG192">
            <v>0</v>
          </cell>
          <cell r="AH192">
            <v>0</v>
          </cell>
          <cell r="AI192">
            <v>0</v>
          </cell>
          <cell r="AJ192">
            <v>955200.48</v>
          </cell>
          <cell r="AK192">
            <v>37.000000000000128</v>
          </cell>
          <cell r="AL192">
            <v>16169.000000000055</v>
          </cell>
          <cell r="AM192">
            <v>0</v>
          </cell>
          <cell r="AN192">
            <v>0</v>
          </cell>
          <cell r="AO192">
            <v>16169.000000000055</v>
          </cell>
          <cell r="AP192">
            <v>290.00000000000017</v>
          </cell>
          <cell r="AQ192">
            <v>0</v>
          </cell>
          <cell r="AR192">
            <v>11.000000000000012</v>
          </cell>
          <cell r="AS192">
            <v>2621.9600000000032</v>
          </cell>
          <cell r="AT192">
            <v>5.9999999999999902</v>
          </cell>
          <cell r="AU192">
            <v>1747.9799999999971</v>
          </cell>
          <cell r="AV192">
            <v>0</v>
          </cell>
          <cell r="AW192">
            <v>0</v>
          </cell>
          <cell r="AX192">
            <v>4.999999999999992</v>
          </cell>
          <cell r="AY192">
            <v>1986.3499999999967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6356.2899999999972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6356.2899999999972</v>
          </cell>
          <cell r="BU192">
            <v>22525.290000000052</v>
          </cell>
          <cell r="BV192">
            <v>0</v>
          </cell>
          <cell r="BW192">
            <v>22525.290000000052</v>
          </cell>
          <cell r="BX192">
            <v>71.724137931034363</v>
          </cell>
          <cell r="BY192">
            <v>34640.606896551668</v>
          </cell>
          <cell r="BZ192">
            <v>0</v>
          </cell>
          <cell r="CA192">
            <v>0</v>
          </cell>
          <cell r="CB192">
            <v>0</v>
          </cell>
          <cell r="CC192">
            <v>0</v>
          </cell>
          <cell r="CD192">
            <v>0</v>
          </cell>
          <cell r="CE192">
            <v>0</v>
          </cell>
          <cell r="CF192">
            <v>0</v>
          </cell>
          <cell r="CG192">
            <v>0</v>
          </cell>
          <cell r="CH192">
            <v>0</v>
          </cell>
          <cell r="CI192">
            <v>0</v>
          </cell>
          <cell r="CJ192">
            <v>0</v>
          </cell>
          <cell r="CK192">
            <v>0</v>
          </cell>
          <cell r="CL192">
            <v>34640.606896551668</v>
          </cell>
          <cell r="CM192">
            <v>3.5056179775280976</v>
          </cell>
          <cell r="CN192">
            <v>1983.7941573033752</v>
          </cell>
          <cell r="CO192">
            <v>0</v>
          </cell>
          <cell r="CP192">
            <v>0</v>
          </cell>
          <cell r="CQ192">
            <v>1983.7941573033752</v>
          </cell>
          <cell r="CR192">
            <v>1014350.1710538551</v>
          </cell>
          <cell r="CS192">
            <v>0</v>
          </cell>
          <cell r="CT192">
            <v>1014350.1710538551</v>
          </cell>
          <cell r="CU192">
            <v>145000</v>
          </cell>
          <cell r="CV192">
            <v>0</v>
          </cell>
          <cell r="CW192">
            <v>145000</v>
          </cell>
          <cell r="CX192">
            <v>1.0156360164</v>
          </cell>
          <cell r="CY192">
            <v>18127.618287940895</v>
          </cell>
          <cell r="CZ192">
            <v>0</v>
          </cell>
          <cell r="DA192">
            <v>18127.618287940895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4806.75</v>
          </cell>
          <cell r="DH192">
            <v>4806.75</v>
          </cell>
          <cell r="DI192">
            <v>0</v>
          </cell>
          <cell r="DJ192">
            <v>0</v>
          </cell>
          <cell r="DK192">
            <v>4806.75</v>
          </cell>
          <cell r="DL192">
            <v>4806.75</v>
          </cell>
          <cell r="DM192">
            <v>0</v>
          </cell>
          <cell r="DN192">
            <v>0</v>
          </cell>
          <cell r="DO192">
            <v>0</v>
          </cell>
          <cell r="DP192">
            <v>0</v>
          </cell>
          <cell r="DQ192">
            <v>0</v>
          </cell>
          <cell r="DR192">
            <v>0</v>
          </cell>
          <cell r="DS192">
            <v>0</v>
          </cell>
          <cell r="DT192">
            <v>0</v>
          </cell>
          <cell r="DU192">
            <v>167934.36828794089</v>
          </cell>
          <cell r="DV192">
            <v>0</v>
          </cell>
          <cell r="DW192">
            <v>167934.36828794089</v>
          </cell>
          <cell r="DX192">
            <v>1182284.539341796</v>
          </cell>
          <cell r="DY192">
            <v>0</v>
          </cell>
          <cell r="DZ192">
            <v>1182284.539341796</v>
          </cell>
          <cell r="EA192">
            <v>1177477.7893417962</v>
          </cell>
          <cell r="EB192">
            <v>3773.967273531398</v>
          </cell>
          <cell r="EC192">
            <v>3750</v>
          </cell>
          <cell r="ED192">
            <v>0</v>
          </cell>
          <cell r="EE192">
            <v>1170000</v>
          </cell>
          <cell r="EF192">
            <v>0</v>
          </cell>
          <cell r="EG192">
            <v>1182284.539341796</v>
          </cell>
          <cell r="EH192">
            <v>1130736.9527516842</v>
          </cell>
          <cell r="EI192">
            <v>0</v>
          </cell>
          <cell r="EJ192">
            <v>1182284.539341796</v>
          </cell>
        </row>
        <row r="193">
          <cell r="A193">
            <v>2159</v>
          </cell>
          <cell r="B193">
            <v>8812159</v>
          </cell>
          <cell r="C193"/>
          <cell r="D193"/>
          <cell r="E193" t="str">
            <v>Janet Duke P, Laindon</v>
          </cell>
          <cell r="F193" t="str">
            <v>P</v>
          </cell>
          <cell r="G193"/>
          <cell r="H193"/>
          <cell r="I193" t="str">
            <v>Y</v>
          </cell>
          <cell r="J193"/>
          <cell r="K193">
            <v>2159</v>
          </cell>
          <cell r="L193">
            <v>144351</v>
          </cell>
          <cell r="M193"/>
          <cell r="N193"/>
          <cell r="O193">
            <v>7</v>
          </cell>
          <cell r="P193">
            <v>0</v>
          </cell>
          <cell r="Q193">
            <v>0</v>
          </cell>
          <cell r="R193">
            <v>1</v>
          </cell>
          <cell r="S193">
            <v>79</v>
          </cell>
          <cell r="T193">
            <v>544</v>
          </cell>
          <cell r="U193">
            <v>623</v>
          </cell>
          <cell r="V193">
            <v>624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624</v>
          </cell>
          <cell r="AF193">
            <v>1910400.96</v>
          </cell>
          <cell r="AG193">
            <v>0</v>
          </cell>
          <cell r="AH193">
            <v>0</v>
          </cell>
          <cell r="AI193">
            <v>0</v>
          </cell>
          <cell r="AJ193">
            <v>1910400.96</v>
          </cell>
          <cell r="AK193">
            <v>248.39807383627578</v>
          </cell>
          <cell r="AL193">
            <v>108549.95826645251</v>
          </cell>
          <cell r="AM193">
            <v>0</v>
          </cell>
          <cell r="AN193">
            <v>0</v>
          </cell>
          <cell r="AO193">
            <v>108549.95826645251</v>
          </cell>
          <cell r="AP193">
            <v>52.504854368932058</v>
          </cell>
          <cell r="AQ193">
            <v>0</v>
          </cell>
          <cell r="AR193">
            <v>143.37864077669934</v>
          </cell>
          <cell r="AS193">
            <v>34175.732815534058</v>
          </cell>
          <cell r="AT193">
            <v>105.00970873786412</v>
          </cell>
          <cell r="AU193">
            <v>30592.478446601952</v>
          </cell>
          <cell r="AV193">
            <v>22.213592233009695</v>
          </cell>
          <cell r="AW193">
            <v>7648.139805825238</v>
          </cell>
          <cell r="AX193">
            <v>91.88349514563086</v>
          </cell>
          <cell r="AY193">
            <v>36502.556116504769</v>
          </cell>
          <cell r="AZ193">
            <v>78.757281553398244</v>
          </cell>
          <cell r="BA193">
            <v>37545.171262136013</v>
          </cell>
          <cell r="BB193">
            <v>130.25242718446609</v>
          </cell>
          <cell r="BC193">
            <v>103489.46097087384</v>
          </cell>
          <cell r="BD193">
            <v>249953.53941747587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249953.53941747587</v>
          </cell>
          <cell r="BU193">
            <v>358503.49768392835</v>
          </cell>
          <cell r="BV193">
            <v>0</v>
          </cell>
          <cell r="BW193">
            <v>358503.49768392835</v>
          </cell>
          <cell r="BX193">
            <v>258.67190569744616</v>
          </cell>
          <cell r="BY193">
            <v>124930.77029469558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124930.77029469558</v>
          </cell>
          <cell r="CM193">
            <v>20.68508287292816</v>
          </cell>
          <cell r="CN193">
            <v>11705.481546961317</v>
          </cell>
          <cell r="CO193">
            <v>0</v>
          </cell>
          <cell r="CP193">
            <v>0</v>
          </cell>
          <cell r="CQ193">
            <v>11705.481546961317</v>
          </cell>
          <cell r="CR193">
            <v>2405540.7095255852</v>
          </cell>
          <cell r="CS193">
            <v>0</v>
          </cell>
          <cell r="CT193">
            <v>2405540.7095255852</v>
          </cell>
          <cell r="CU193">
            <v>145000</v>
          </cell>
          <cell r="CV193">
            <v>0</v>
          </cell>
          <cell r="CW193">
            <v>145000</v>
          </cell>
          <cell r="CX193">
            <v>1.0156360164</v>
          </cell>
          <cell r="CY193">
            <v>39880.296363009707</v>
          </cell>
          <cell r="CZ193">
            <v>0</v>
          </cell>
          <cell r="DA193">
            <v>39880.296363009707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10648.8</v>
          </cell>
          <cell r="DH193">
            <v>10648.8</v>
          </cell>
          <cell r="DI193">
            <v>0</v>
          </cell>
          <cell r="DJ193">
            <v>0</v>
          </cell>
          <cell r="DK193">
            <v>10648.8</v>
          </cell>
          <cell r="DL193">
            <v>10648.8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195529.09636300971</v>
          </cell>
          <cell r="DV193">
            <v>0</v>
          </cell>
          <cell r="DW193">
            <v>195529.09636300971</v>
          </cell>
          <cell r="DX193">
            <v>2601069.8058885951</v>
          </cell>
          <cell r="DY193">
            <v>0</v>
          </cell>
          <cell r="DZ193">
            <v>2601069.8058885951</v>
          </cell>
          <cell r="EA193">
            <v>2590421.0058885948</v>
          </cell>
          <cell r="EB193">
            <v>4151.3157145650557</v>
          </cell>
          <cell r="EC193">
            <v>3750</v>
          </cell>
          <cell r="ED193">
            <v>0</v>
          </cell>
          <cell r="EE193">
            <v>2340000</v>
          </cell>
          <cell r="EF193">
            <v>0</v>
          </cell>
          <cell r="EG193">
            <v>2601069.8058885951</v>
          </cell>
          <cell r="EH193">
            <v>2492227.0762660061</v>
          </cell>
          <cell r="EI193">
            <v>0</v>
          </cell>
          <cell r="EJ193">
            <v>2601069.8058885951</v>
          </cell>
        </row>
        <row r="194">
          <cell r="A194">
            <v>2171</v>
          </cell>
          <cell r="B194">
            <v>8812171</v>
          </cell>
          <cell r="C194"/>
          <cell r="D194"/>
          <cell r="E194" t="str">
            <v>Jerounds Cmty P, Harlow</v>
          </cell>
          <cell r="F194" t="str">
            <v>P</v>
          </cell>
          <cell r="G194"/>
          <cell r="H194"/>
          <cell r="I194" t="str">
            <v>Y</v>
          </cell>
          <cell r="J194"/>
          <cell r="K194">
            <v>2171</v>
          </cell>
          <cell r="L194">
            <v>145557</v>
          </cell>
          <cell r="M194"/>
          <cell r="N194"/>
          <cell r="O194">
            <v>7</v>
          </cell>
          <cell r="P194">
            <v>0</v>
          </cell>
          <cell r="Q194">
            <v>0</v>
          </cell>
          <cell r="R194">
            <v>2</v>
          </cell>
          <cell r="S194">
            <v>36</v>
          </cell>
          <cell r="T194">
            <v>335</v>
          </cell>
          <cell r="U194">
            <v>371</v>
          </cell>
          <cell r="V194">
            <v>373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373</v>
          </cell>
          <cell r="AF194">
            <v>1141954.42</v>
          </cell>
          <cell r="AG194">
            <v>0</v>
          </cell>
          <cell r="AH194">
            <v>0</v>
          </cell>
          <cell r="AI194">
            <v>0</v>
          </cell>
          <cell r="AJ194">
            <v>1141954.42</v>
          </cell>
          <cell r="AK194">
            <v>38.204851752021689</v>
          </cell>
          <cell r="AL194">
            <v>16695.520215633474</v>
          </cell>
          <cell r="AM194">
            <v>0</v>
          </cell>
          <cell r="AN194">
            <v>0</v>
          </cell>
          <cell r="AO194">
            <v>16695.520215633474</v>
          </cell>
          <cell r="AP194">
            <v>205.40547945205469</v>
          </cell>
          <cell r="AQ194">
            <v>0</v>
          </cell>
          <cell r="AR194">
            <v>36.789041095890418</v>
          </cell>
          <cell r="AS194">
            <v>8769.0358356164397</v>
          </cell>
          <cell r="AT194">
            <v>47.008219178082207</v>
          </cell>
          <cell r="AU194">
            <v>13694.904493150689</v>
          </cell>
          <cell r="AV194">
            <v>37.810958904109732</v>
          </cell>
          <cell r="AW194">
            <v>13018.31315068498</v>
          </cell>
          <cell r="AX194">
            <v>31.679452054794531</v>
          </cell>
          <cell r="AY194">
            <v>12585.295917808222</v>
          </cell>
          <cell r="AZ194">
            <v>14.306849315068476</v>
          </cell>
          <cell r="BA194">
            <v>6820.3612054794439</v>
          </cell>
          <cell r="BB194">
            <v>0</v>
          </cell>
          <cell r="BC194">
            <v>0</v>
          </cell>
          <cell r="BD194">
            <v>54887.910602739779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54887.910602739779</v>
          </cell>
          <cell r="BU194">
            <v>71583.43081837325</v>
          </cell>
          <cell r="BV194">
            <v>0</v>
          </cell>
          <cell r="BW194">
            <v>71583.43081837325</v>
          </cell>
          <cell r="BX194">
            <v>93.538699690402652</v>
          </cell>
          <cell r="BY194">
            <v>45176.385789473774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45176.385789473774</v>
          </cell>
          <cell r="CM194">
            <v>16.701492537313442</v>
          </cell>
          <cell r="CN194">
            <v>9451.2076119403027</v>
          </cell>
          <cell r="CO194">
            <v>0</v>
          </cell>
          <cell r="CP194">
            <v>0</v>
          </cell>
          <cell r="CQ194">
            <v>9451.2076119403027</v>
          </cell>
          <cell r="CR194">
            <v>1268165.4442197874</v>
          </cell>
          <cell r="CS194">
            <v>0</v>
          </cell>
          <cell r="CT194">
            <v>1268165.4442197874</v>
          </cell>
          <cell r="CU194">
            <v>145000</v>
          </cell>
          <cell r="CV194">
            <v>0</v>
          </cell>
          <cell r="CW194">
            <v>145000</v>
          </cell>
          <cell r="CX194">
            <v>1.0156360164</v>
          </cell>
          <cell r="CY194">
            <v>22096.27806173389</v>
          </cell>
          <cell r="CZ194">
            <v>0</v>
          </cell>
          <cell r="DA194">
            <v>22096.27806173389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3831.6295</v>
          </cell>
          <cell r="DH194">
            <v>3831.6295</v>
          </cell>
          <cell r="DI194">
            <v>0</v>
          </cell>
          <cell r="DJ194">
            <v>0</v>
          </cell>
          <cell r="DK194">
            <v>3831.63</v>
          </cell>
          <cell r="DL194">
            <v>3831.63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170927.90806173391</v>
          </cell>
          <cell r="DV194">
            <v>0</v>
          </cell>
          <cell r="DW194">
            <v>170927.90806173391</v>
          </cell>
          <cell r="DX194">
            <v>1439093.3522815213</v>
          </cell>
          <cell r="DY194">
            <v>0</v>
          </cell>
          <cell r="DZ194">
            <v>1439093.3522815213</v>
          </cell>
          <cell r="EA194">
            <v>1435261.7222815212</v>
          </cell>
          <cell r="EB194">
            <v>3847.8866549102445</v>
          </cell>
          <cell r="EC194">
            <v>3750</v>
          </cell>
          <cell r="ED194">
            <v>0</v>
          </cell>
          <cell r="EE194">
            <v>1398750</v>
          </cell>
          <cell r="EF194">
            <v>0</v>
          </cell>
          <cell r="EG194">
            <v>1439093.3522815213</v>
          </cell>
          <cell r="EH194">
            <v>1363856.1359013333</v>
          </cell>
          <cell r="EI194">
            <v>0</v>
          </cell>
          <cell r="EJ194">
            <v>1439093.3522815213</v>
          </cell>
        </row>
        <row r="195">
          <cell r="A195">
            <v>2300</v>
          </cell>
          <cell r="B195">
            <v>8812300</v>
          </cell>
          <cell r="C195">
            <v>1372</v>
          </cell>
          <cell r="D195" t="str">
            <v>RB051372</v>
          </cell>
          <cell r="E195" t="str">
            <v>John Bunyan P &amp; N, Braintree</v>
          </cell>
          <cell r="F195" t="str">
            <v>P</v>
          </cell>
          <cell r="G195" t="str">
            <v/>
          </cell>
          <cell r="H195" t="str">
            <v/>
          </cell>
          <cell r="I195" t="str">
            <v/>
          </cell>
          <cell r="J195"/>
          <cell r="K195">
            <v>2300</v>
          </cell>
          <cell r="L195">
            <v>114818</v>
          </cell>
          <cell r="M195"/>
          <cell r="N195"/>
          <cell r="O195">
            <v>7</v>
          </cell>
          <cell r="P195">
            <v>0</v>
          </cell>
          <cell r="Q195">
            <v>0</v>
          </cell>
          <cell r="R195">
            <v>5</v>
          </cell>
          <cell r="S195">
            <v>63</v>
          </cell>
          <cell r="T195">
            <v>468</v>
          </cell>
          <cell r="U195">
            <v>531</v>
          </cell>
          <cell r="V195">
            <v>536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536</v>
          </cell>
          <cell r="AF195">
            <v>1640985.44</v>
          </cell>
          <cell r="AG195">
            <v>0</v>
          </cell>
          <cell r="AH195">
            <v>0</v>
          </cell>
          <cell r="AI195">
            <v>0</v>
          </cell>
          <cell r="AJ195">
            <v>1640985.44</v>
          </cell>
          <cell r="AK195">
            <v>162.51600753295662</v>
          </cell>
          <cell r="AL195">
            <v>71019.495291902029</v>
          </cell>
          <cell r="AM195">
            <v>0</v>
          </cell>
          <cell r="AN195">
            <v>0</v>
          </cell>
          <cell r="AO195">
            <v>71019.495291902029</v>
          </cell>
          <cell r="AP195">
            <v>150.24242424242408</v>
          </cell>
          <cell r="AQ195">
            <v>0</v>
          </cell>
          <cell r="AR195">
            <v>39.590909090909108</v>
          </cell>
          <cell r="AS195">
            <v>9436.8890909090951</v>
          </cell>
          <cell r="AT195">
            <v>3.0454545454545445</v>
          </cell>
          <cell r="AU195">
            <v>887.2322727272724</v>
          </cell>
          <cell r="AV195">
            <v>252.77272727272722</v>
          </cell>
          <cell r="AW195">
            <v>87029.64999999998</v>
          </cell>
          <cell r="AX195">
            <v>90.348484848484816</v>
          </cell>
          <cell r="AY195">
            <v>35892.742575757562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133246.51393939392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133246.51393939392</v>
          </cell>
          <cell r="BU195">
            <v>204266.00923129596</v>
          </cell>
          <cell r="BV195">
            <v>0</v>
          </cell>
          <cell r="BW195">
            <v>204266.00923129596</v>
          </cell>
          <cell r="BX195">
            <v>238.35398230088515</v>
          </cell>
          <cell r="BY195">
            <v>115117.8228318585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115117.8228318585</v>
          </cell>
          <cell r="CM195">
            <v>12.598290598290596</v>
          </cell>
          <cell r="CN195">
            <v>7129.2466666666651</v>
          </cell>
          <cell r="CO195">
            <v>0</v>
          </cell>
          <cell r="CP195">
            <v>0</v>
          </cell>
          <cell r="CQ195">
            <v>7129.2466666666651</v>
          </cell>
          <cell r="CR195">
            <v>1967498.5187298208</v>
          </cell>
          <cell r="CS195">
            <v>0</v>
          </cell>
          <cell r="CT195">
            <v>1967498.5187298208</v>
          </cell>
          <cell r="CU195">
            <v>145000</v>
          </cell>
          <cell r="CV195">
            <v>0</v>
          </cell>
          <cell r="CW195">
            <v>145000</v>
          </cell>
          <cell r="CX195">
            <v>1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43953.18</v>
          </cell>
          <cell r="DH195">
            <v>45612</v>
          </cell>
          <cell r="DI195">
            <v>1658.8199999999997</v>
          </cell>
          <cell r="DJ195">
            <v>0</v>
          </cell>
          <cell r="DK195">
            <v>47270.82</v>
          </cell>
          <cell r="DL195">
            <v>47270.82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192270.82</v>
          </cell>
          <cell r="DV195">
            <v>0</v>
          </cell>
          <cell r="DW195">
            <v>192270.82</v>
          </cell>
          <cell r="DX195">
            <v>2159769.3387298207</v>
          </cell>
          <cell r="DY195">
            <v>0</v>
          </cell>
          <cell r="DZ195">
            <v>2159769.3387298207</v>
          </cell>
          <cell r="EA195">
            <v>2112498.5187298208</v>
          </cell>
          <cell r="EB195">
            <v>3941.2285797198151</v>
          </cell>
          <cell r="EC195">
            <v>3750</v>
          </cell>
          <cell r="ED195">
            <v>0</v>
          </cell>
          <cell r="EE195">
            <v>2010000</v>
          </cell>
          <cell r="EF195">
            <v>0</v>
          </cell>
          <cell r="EG195">
            <v>2159769.3387298207</v>
          </cell>
          <cell r="EH195">
            <v>2044452.3933123162</v>
          </cell>
          <cell r="EI195">
            <v>0</v>
          </cell>
          <cell r="EJ195">
            <v>2159769.3387298207</v>
          </cell>
        </row>
        <row r="196">
          <cell r="A196">
            <v>2669</v>
          </cell>
          <cell r="B196">
            <v>8812669</v>
          </cell>
          <cell r="C196">
            <v>1376</v>
          </cell>
          <cell r="D196" t="str">
            <v>RB051376</v>
          </cell>
          <cell r="E196" t="str">
            <v>John Ray I, Braintree</v>
          </cell>
          <cell r="F196" t="str">
            <v>P</v>
          </cell>
          <cell r="G196" t="str">
            <v/>
          </cell>
          <cell r="H196" t="str">
            <v/>
          </cell>
          <cell r="I196" t="str">
            <v/>
          </cell>
          <cell r="J196"/>
          <cell r="K196">
            <v>2669</v>
          </cell>
          <cell r="L196">
            <v>114941</v>
          </cell>
          <cell r="M196"/>
          <cell r="N196"/>
          <cell r="O196">
            <v>3</v>
          </cell>
          <cell r="P196">
            <v>0</v>
          </cell>
          <cell r="Q196">
            <v>0</v>
          </cell>
          <cell r="R196">
            <v>2</v>
          </cell>
          <cell r="S196">
            <v>116</v>
          </cell>
          <cell r="T196">
            <v>208</v>
          </cell>
          <cell r="U196">
            <v>324</v>
          </cell>
          <cell r="V196">
            <v>326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326</v>
          </cell>
          <cell r="AF196">
            <v>998062.04</v>
          </cell>
          <cell r="AG196">
            <v>0</v>
          </cell>
          <cell r="AH196">
            <v>0</v>
          </cell>
          <cell r="AI196">
            <v>0</v>
          </cell>
          <cell r="AJ196">
            <v>998062.04</v>
          </cell>
          <cell r="AK196">
            <v>53.32716049382708</v>
          </cell>
          <cell r="AL196">
            <v>23303.969135802432</v>
          </cell>
          <cell r="AM196">
            <v>0</v>
          </cell>
          <cell r="AN196">
            <v>0</v>
          </cell>
          <cell r="AO196">
            <v>23303.969135802432</v>
          </cell>
          <cell r="AP196">
            <v>164.00617283950604</v>
          </cell>
          <cell r="AQ196">
            <v>0</v>
          </cell>
          <cell r="AR196">
            <v>148.91358024691354</v>
          </cell>
          <cell r="AS196">
            <v>35495.040987654313</v>
          </cell>
          <cell r="AT196">
            <v>3.018518518518519</v>
          </cell>
          <cell r="AU196">
            <v>879.3850000000001</v>
          </cell>
          <cell r="AV196">
            <v>4.0246913580246977</v>
          </cell>
          <cell r="AW196">
            <v>1385.7012345679034</v>
          </cell>
          <cell r="AX196">
            <v>6.037037037037031</v>
          </cell>
          <cell r="AY196">
            <v>2398.3337037037013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40158.460925925916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40158.460925925916</v>
          </cell>
          <cell r="BU196">
            <v>63462.430061728344</v>
          </cell>
          <cell r="BV196">
            <v>0</v>
          </cell>
          <cell r="BW196">
            <v>63462.430061728344</v>
          </cell>
          <cell r="BX196">
            <v>86.719211822660171</v>
          </cell>
          <cell r="BY196">
            <v>41882.777733990188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41882.777733990188</v>
          </cell>
          <cell r="CM196">
            <v>17.24038461538462</v>
          </cell>
          <cell r="CN196">
            <v>9756.1612500000028</v>
          </cell>
          <cell r="CO196">
            <v>0</v>
          </cell>
          <cell r="CP196">
            <v>0</v>
          </cell>
          <cell r="CQ196">
            <v>9756.1612500000028</v>
          </cell>
          <cell r="CR196">
            <v>1113163.4090457186</v>
          </cell>
          <cell r="CS196">
            <v>0</v>
          </cell>
          <cell r="CT196">
            <v>1113163.4090457186</v>
          </cell>
          <cell r="CU196">
            <v>145000</v>
          </cell>
          <cell r="CV196">
            <v>0</v>
          </cell>
          <cell r="CW196">
            <v>145000</v>
          </cell>
          <cell r="CX196">
            <v>1</v>
          </cell>
          <cell r="CY196">
            <v>0</v>
          </cell>
          <cell r="CZ196">
            <v>0</v>
          </cell>
          <cell r="DA196">
            <v>0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48807</v>
          </cell>
          <cell r="DH196">
            <v>49896</v>
          </cell>
          <cell r="DI196">
            <v>1089</v>
          </cell>
          <cell r="DJ196">
            <v>-260.15999999999758</v>
          </cell>
          <cell r="DK196">
            <v>50724.84</v>
          </cell>
          <cell r="DL196">
            <v>50724.84</v>
          </cell>
          <cell r="DM196">
            <v>0</v>
          </cell>
          <cell r="DN196">
            <v>0</v>
          </cell>
          <cell r="DO196">
            <v>0</v>
          </cell>
          <cell r="DP196">
            <v>0</v>
          </cell>
          <cell r="DQ196">
            <v>0</v>
          </cell>
          <cell r="DR196">
            <v>0</v>
          </cell>
          <cell r="DS196">
            <v>0</v>
          </cell>
          <cell r="DT196">
            <v>0</v>
          </cell>
          <cell r="DU196">
            <v>195724.84</v>
          </cell>
          <cell r="DV196">
            <v>0</v>
          </cell>
          <cell r="DW196">
            <v>195724.84</v>
          </cell>
          <cell r="DX196">
            <v>1308888.2490457187</v>
          </cell>
          <cell r="DY196">
            <v>0</v>
          </cell>
          <cell r="DZ196">
            <v>1308888.2490457187</v>
          </cell>
          <cell r="EA196">
            <v>1258163.4090457186</v>
          </cell>
          <cell r="EB196">
            <v>3859.3969602629404</v>
          </cell>
          <cell r="EC196">
            <v>3750</v>
          </cell>
          <cell r="ED196">
            <v>0</v>
          </cell>
          <cell r="EE196">
            <v>1222500</v>
          </cell>
          <cell r="EF196">
            <v>0</v>
          </cell>
          <cell r="EG196">
            <v>1308888.2490457187</v>
          </cell>
          <cell r="EH196">
            <v>1260288.5252870133</v>
          </cell>
          <cell r="EI196">
            <v>0</v>
          </cell>
          <cell r="EJ196">
            <v>1308888.2490457187</v>
          </cell>
        </row>
        <row r="197">
          <cell r="A197">
            <v>2150</v>
          </cell>
          <cell r="B197">
            <v>8812150</v>
          </cell>
          <cell r="C197"/>
          <cell r="D197"/>
          <cell r="E197" t="str">
            <v>John Ray J, Braintree</v>
          </cell>
          <cell r="F197" t="str">
            <v>P</v>
          </cell>
          <cell r="G197"/>
          <cell r="H197"/>
          <cell r="I197" t="str">
            <v>Y</v>
          </cell>
          <cell r="J197"/>
          <cell r="K197">
            <v>2150</v>
          </cell>
          <cell r="L197">
            <v>143538</v>
          </cell>
          <cell r="M197">
            <v>24</v>
          </cell>
          <cell r="N197"/>
          <cell r="O197">
            <v>4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408</v>
          </cell>
          <cell r="U197">
            <v>408</v>
          </cell>
          <cell r="V197">
            <v>408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408</v>
          </cell>
          <cell r="AF197">
            <v>1249108.32</v>
          </cell>
          <cell r="AG197">
            <v>0</v>
          </cell>
          <cell r="AH197">
            <v>0</v>
          </cell>
          <cell r="AI197">
            <v>0</v>
          </cell>
          <cell r="AJ197">
            <v>1249108.32</v>
          </cell>
          <cell r="AK197">
            <v>65.238578680202878</v>
          </cell>
          <cell r="AL197">
            <v>28509.258883248654</v>
          </cell>
          <cell r="AM197">
            <v>0</v>
          </cell>
          <cell r="AN197">
            <v>0</v>
          </cell>
          <cell r="AO197">
            <v>28509.258883248654</v>
          </cell>
          <cell r="AP197">
            <v>211.24873096446706</v>
          </cell>
          <cell r="AQ197">
            <v>0</v>
          </cell>
          <cell r="AR197">
            <v>180.18274111675106</v>
          </cell>
          <cell r="AS197">
            <v>42948.358172588785</v>
          </cell>
          <cell r="AT197">
            <v>2.0710659898477175</v>
          </cell>
          <cell r="AU197">
            <v>603.36365482233555</v>
          </cell>
          <cell r="AV197">
            <v>6.2131979695431534</v>
          </cell>
          <cell r="AW197">
            <v>2139.204060913708</v>
          </cell>
          <cell r="AX197">
            <v>8.28426395939087</v>
          </cell>
          <cell r="AY197">
            <v>3291.0895431472109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48982.015431472042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48982.015431472042</v>
          </cell>
          <cell r="BU197">
            <v>77491.274314720693</v>
          </cell>
          <cell r="BV197">
            <v>0</v>
          </cell>
          <cell r="BW197">
            <v>77491.274314720693</v>
          </cell>
          <cell r="BX197">
            <v>165.31948051948044</v>
          </cell>
          <cell r="BY197">
            <v>79844.349506493469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79844.349506493469</v>
          </cell>
          <cell r="CM197">
            <v>2.0710659898477175</v>
          </cell>
          <cell r="CN197">
            <v>1171.9955329949248</v>
          </cell>
          <cell r="CO197">
            <v>0</v>
          </cell>
          <cell r="CP197">
            <v>0</v>
          </cell>
          <cell r="CQ197">
            <v>1171.9955329949248</v>
          </cell>
          <cell r="CR197">
            <v>1407615.939354209</v>
          </cell>
          <cell r="CS197">
            <v>0</v>
          </cell>
          <cell r="CT197">
            <v>1407615.939354209</v>
          </cell>
          <cell r="CU197">
            <v>145000</v>
          </cell>
          <cell r="CV197">
            <v>0</v>
          </cell>
          <cell r="CW197">
            <v>145000</v>
          </cell>
          <cell r="CX197">
            <v>1</v>
          </cell>
          <cell r="CY197">
            <v>0</v>
          </cell>
          <cell r="CZ197">
            <v>0</v>
          </cell>
          <cell r="DA197">
            <v>0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6458.3</v>
          </cell>
          <cell r="DH197">
            <v>6458.3</v>
          </cell>
          <cell r="DI197">
            <v>0</v>
          </cell>
          <cell r="DJ197">
            <v>0</v>
          </cell>
          <cell r="DK197">
            <v>6458.3</v>
          </cell>
          <cell r="DL197">
            <v>6458.3</v>
          </cell>
          <cell r="DM197">
            <v>0</v>
          </cell>
          <cell r="DN197">
            <v>0</v>
          </cell>
          <cell r="DO197">
            <v>0</v>
          </cell>
          <cell r="DP197">
            <v>0</v>
          </cell>
          <cell r="DQ197">
            <v>0</v>
          </cell>
          <cell r="DR197">
            <v>0</v>
          </cell>
          <cell r="DS197">
            <v>0</v>
          </cell>
          <cell r="DT197">
            <v>0</v>
          </cell>
          <cell r="DU197">
            <v>151458.29999999999</v>
          </cell>
          <cell r="DV197">
            <v>0</v>
          </cell>
          <cell r="DW197">
            <v>151458.29999999999</v>
          </cell>
          <cell r="DX197">
            <v>1559074.239354209</v>
          </cell>
          <cell r="DY197">
            <v>0</v>
          </cell>
          <cell r="DZ197">
            <v>1559074.239354209</v>
          </cell>
          <cell r="EA197">
            <v>1552615.939354209</v>
          </cell>
          <cell r="EB197">
            <v>3805.4312239073752</v>
          </cell>
          <cell r="EC197">
            <v>3750</v>
          </cell>
          <cell r="ED197">
            <v>0</v>
          </cell>
          <cell r="EE197">
            <v>1530000</v>
          </cell>
          <cell r="EF197">
            <v>0</v>
          </cell>
          <cell r="EG197">
            <v>1559074.239354209</v>
          </cell>
          <cell r="EH197">
            <v>1491858.5061228501</v>
          </cell>
          <cell r="EI197">
            <v>0</v>
          </cell>
          <cell r="EJ197">
            <v>1559074.239354209</v>
          </cell>
        </row>
        <row r="198">
          <cell r="A198">
            <v>5211</v>
          </cell>
          <cell r="B198">
            <v>8815211</v>
          </cell>
          <cell r="C198"/>
          <cell r="D198"/>
          <cell r="E198" t="str">
            <v>Jotmans Hall P, Benfleet</v>
          </cell>
          <cell r="F198" t="str">
            <v>P</v>
          </cell>
          <cell r="G198"/>
          <cell r="H198"/>
          <cell r="I198" t="str">
            <v>Y</v>
          </cell>
          <cell r="J198"/>
          <cell r="K198">
            <v>5211</v>
          </cell>
          <cell r="L198">
            <v>137247</v>
          </cell>
          <cell r="M198"/>
          <cell r="N198"/>
          <cell r="O198">
            <v>7</v>
          </cell>
          <cell r="P198">
            <v>0</v>
          </cell>
          <cell r="Q198">
            <v>0</v>
          </cell>
          <cell r="R198">
            <v>0</v>
          </cell>
          <cell r="S198">
            <v>45</v>
          </cell>
          <cell r="T198">
            <v>268</v>
          </cell>
          <cell r="U198">
            <v>313</v>
          </cell>
          <cell r="V198">
            <v>313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313</v>
          </cell>
          <cell r="AF198">
            <v>958262.02</v>
          </cell>
          <cell r="AG198">
            <v>0</v>
          </cell>
          <cell r="AH198">
            <v>0</v>
          </cell>
          <cell r="AI198">
            <v>0</v>
          </cell>
          <cell r="AJ198">
            <v>958262.02</v>
          </cell>
          <cell r="AK198">
            <v>37.999999999999986</v>
          </cell>
          <cell r="AL198">
            <v>16605.999999999993</v>
          </cell>
          <cell r="AM198">
            <v>0</v>
          </cell>
          <cell r="AN198">
            <v>0</v>
          </cell>
          <cell r="AO198">
            <v>16605.999999999993</v>
          </cell>
          <cell r="AP198">
            <v>257.99999999999989</v>
          </cell>
          <cell r="AQ198">
            <v>0</v>
          </cell>
          <cell r="AR198">
            <v>18.000000000000007</v>
          </cell>
          <cell r="AS198">
            <v>4290.4800000000023</v>
          </cell>
          <cell r="AT198">
            <v>21.999999999999989</v>
          </cell>
          <cell r="AU198">
            <v>6409.2599999999966</v>
          </cell>
          <cell r="AV198">
            <v>10.000000000000005</v>
          </cell>
          <cell r="AW198">
            <v>3443.0000000000018</v>
          </cell>
          <cell r="AX198">
            <v>2.0000000000000013</v>
          </cell>
          <cell r="AY198">
            <v>794.54000000000053</v>
          </cell>
          <cell r="AZ198">
            <v>2.9999999999999987</v>
          </cell>
          <cell r="BA198">
            <v>1430.1599999999994</v>
          </cell>
          <cell r="BB198">
            <v>0</v>
          </cell>
          <cell r="BC198">
            <v>0</v>
          </cell>
          <cell r="BD198">
            <v>16367.44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16367.44</v>
          </cell>
          <cell r="BU198">
            <v>32973.439999999995</v>
          </cell>
          <cell r="BV198">
            <v>0</v>
          </cell>
          <cell r="BW198">
            <v>32973.439999999995</v>
          </cell>
          <cell r="BX198">
            <v>94.600746268656636</v>
          </cell>
          <cell r="BY198">
            <v>45689.322425373095</v>
          </cell>
          <cell r="BZ198">
            <v>0</v>
          </cell>
          <cell r="CA198">
            <v>0</v>
          </cell>
          <cell r="CB198">
            <v>0</v>
          </cell>
          <cell r="CC198">
            <v>0</v>
          </cell>
          <cell r="CD198">
            <v>0</v>
          </cell>
          <cell r="CE198">
            <v>0</v>
          </cell>
          <cell r="CF198">
            <v>0</v>
          </cell>
          <cell r="CG198">
            <v>0</v>
          </cell>
          <cell r="CH198">
            <v>0</v>
          </cell>
          <cell r="CI198">
            <v>0</v>
          </cell>
          <cell r="CJ198">
            <v>0</v>
          </cell>
          <cell r="CK198">
            <v>0</v>
          </cell>
          <cell r="CL198">
            <v>45689.322425373095</v>
          </cell>
          <cell r="CM198">
            <v>1.1679104477611941</v>
          </cell>
          <cell r="CN198">
            <v>660.90884328358209</v>
          </cell>
          <cell r="CO198">
            <v>0</v>
          </cell>
          <cell r="CP198">
            <v>0</v>
          </cell>
          <cell r="CQ198">
            <v>660.90884328358209</v>
          </cell>
          <cell r="CR198">
            <v>1037585.6912686566</v>
          </cell>
          <cell r="CS198">
            <v>0</v>
          </cell>
          <cell r="CT198">
            <v>1037585.6912686566</v>
          </cell>
          <cell r="CU198">
            <v>145000</v>
          </cell>
          <cell r="CV198">
            <v>0</v>
          </cell>
          <cell r="CW198">
            <v>145000</v>
          </cell>
          <cell r="CX198">
            <v>1</v>
          </cell>
          <cell r="CY198">
            <v>0</v>
          </cell>
          <cell r="CZ198">
            <v>0</v>
          </cell>
          <cell r="DA198">
            <v>0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5127.2</v>
          </cell>
          <cell r="DH198">
            <v>5127.2</v>
          </cell>
          <cell r="DI198">
            <v>0</v>
          </cell>
          <cell r="DJ198">
            <v>0</v>
          </cell>
          <cell r="DK198">
            <v>5127.2</v>
          </cell>
          <cell r="DL198">
            <v>5127.2</v>
          </cell>
          <cell r="DM198">
            <v>0</v>
          </cell>
          <cell r="DN198">
            <v>0</v>
          </cell>
          <cell r="DO198">
            <v>0</v>
          </cell>
          <cell r="DP198">
            <v>0</v>
          </cell>
          <cell r="DQ198">
            <v>0</v>
          </cell>
          <cell r="DR198">
            <v>0</v>
          </cell>
          <cell r="DS198">
            <v>0</v>
          </cell>
          <cell r="DT198">
            <v>0</v>
          </cell>
          <cell r="DU198">
            <v>150127.20000000001</v>
          </cell>
          <cell r="DV198">
            <v>0</v>
          </cell>
          <cell r="DW198">
            <v>150127.20000000001</v>
          </cell>
          <cell r="DX198">
            <v>1187712.8912686566</v>
          </cell>
          <cell r="DY198">
            <v>0</v>
          </cell>
          <cell r="DZ198">
            <v>1187712.8912686566</v>
          </cell>
          <cell r="EA198">
            <v>1182585.6912686566</v>
          </cell>
          <cell r="EB198">
            <v>3778.2290455867624</v>
          </cell>
          <cell r="EC198">
            <v>3750</v>
          </cell>
          <cell r="ED198">
            <v>0</v>
          </cell>
          <cell r="EE198">
            <v>1173750</v>
          </cell>
          <cell r="EF198">
            <v>0</v>
          </cell>
          <cell r="EG198">
            <v>1187712.8912686566</v>
          </cell>
          <cell r="EH198">
            <v>1144840.8657712934</v>
          </cell>
          <cell r="EI198">
            <v>0</v>
          </cell>
          <cell r="EJ198">
            <v>1187712.8912686566</v>
          </cell>
        </row>
        <row r="199">
          <cell r="A199">
            <v>2717</v>
          </cell>
          <cell r="B199">
            <v>8812717</v>
          </cell>
          <cell r="C199"/>
          <cell r="D199"/>
          <cell r="E199" t="str">
            <v>Katherine Semar I, Saffron Walden</v>
          </cell>
          <cell r="F199" t="str">
            <v>P</v>
          </cell>
          <cell r="G199"/>
          <cell r="H199"/>
          <cell r="I199" t="str">
            <v>Y</v>
          </cell>
          <cell r="J199"/>
          <cell r="K199">
            <v>2717</v>
          </cell>
          <cell r="L199">
            <v>141574</v>
          </cell>
          <cell r="M199"/>
          <cell r="N199"/>
          <cell r="O199">
            <v>3</v>
          </cell>
          <cell r="P199">
            <v>0</v>
          </cell>
          <cell r="Q199">
            <v>0</v>
          </cell>
          <cell r="R199">
            <v>0</v>
          </cell>
          <cell r="S199">
            <v>57</v>
          </cell>
          <cell r="T199">
            <v>122</v>
          </cell>
          <cell r="U199">
            <v>179</v>
          </cell>
          <cell r="V199">
            <v>179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179</v>
          </cell>
          <cell r="AF199">
            <v>548015.66</v>
          </cell>
          <cell r="AG199">
            <v>0</v>
          </cell>
          <cell r="AH199">
            <v>0</v>
          </cell>
          <cell r="AI199">
            <v>0</v>
          </cell>
          <cell r="AJ199">
            <v>548015.66</v>
          </cell>
          <cell r="AK199">
            <v>14.999999999999991</v>
          </cell>
          <cell r="AL199">
            <v>6554.9999999999955</v>
          </cell>
          <cell r="AM199">
            <v>0</v>
          </cell>
          <cell r="AN199">
            <v>0</v>
          </cell>
          <cell r="AO199">
            <v>6554.9999999999955</v>
          </cell>
          <cell r="AP199">
            <v>179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6554.9999999999955</v>
          </cell>
          <cell r="BV199">
            <v>0</v>
          </cell>
          <cell r="BW199">
            <v>6554.9999999999955</v>
          </cell>
          <cell r="BX199">
            <v>30.084033613445321</v>
          </cell>
          <cell r="BY199">
            <v>14529.685714285688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0</v>
          </cell>
          <cell r="CH199">
            <v>0</v>
          </cell>
          <cell r="CI199">
            <v>0</v>
          </cell>
          <cell r="CJ199">
            <v>0</v>
          </cell>
          <cell r="CK199">
            <v>0</v>
          </cell>
          <cell r="CL199">
            <v>14529.685714285688</v>
          </cell>
          <cell r="CM199">
            <v>13.204918032786887</v>
          </cell>
          <cell r="CN199">
            <v>7472.5310655737712</v>
          </cell>
          <cell r="CO199">
            <v>0</v>
          </cell>
          <cell r="CP199">
            <v>0</v>
          </cell>
          <cell r="CQ199">
            <v>7472.5310655737712</v>
          </cell>
          <cell r="CR199">
            <v>576572.87677985954</v>
          </cell>
          <cell r="CS199">
            <v>0</v>
          </cell>
          <cell r="CT199">
            <v>576572.87677985954</v>
          </cell>
          <cell r="CU199">
            <v>145000</v>
          </cell>
          <cell r="CV199">
            <v>0</v>
          </cell>
          <cell r="CW199">
            <v>145000</v>
          </cell>
          <cell r="CX199">
            <v>1</v>
          </cell>
          <cell r="CY199">
            <v>0</v>
          </cell>
          <cell r="CZ199">
            <v>0</v>
          </cell>
          <cell r="DA199">
            <v>0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3213.9479999999999</v>
          </cell>
          <cell r="DH199">
            <v>3213.9479999999999</v>
          </cell>
          <cell r="DI199">
            <v>0</v>
          </cell>
          <cell r="DJ199">
            <v>0</v>
          </cell>
          <cell r="DK199">
            <v>3213.95</v>
          </cell>
          <cell r="DL199">
            <v>3213.95</v>
          </cell>
          <cell r="DM199">
            <v>0</v>
          </cell>
          <cell r="DN199">
            <v>0</v>
          </cell>
          <cell r="DO199">
            <v>0</v>
          </cell>
          <cell r="DP199">
            <v>0</v>
          </cell>
          <cell r="DQ199">
            <v>0</v>
          </cell>
          <cell r="DR199">
            <v>0</v>
          </cell>
          <cell r="DS199">
            <v>0</v>
          </cell>
          <cell r="DT199">
            <v>0</v>
          </cell>
          <cell r="DU199">
            <v>148213.95000000001</v>
          </cell>
          <cell r="DV199">
            <v>0</v>
          </cell>
          <cell r="DW199">
            <v>148213.95000000001</v>
          </cell>
          <cell r="DX199">
            <v>724786.82677985961</v>
          </cell>
          <cell r="DY199">
            <v>0</v>
          </cell>
          <cell r="DZ199">
            <v>724786.82677985961</v>
          </cell>
          <cell r="EA199">
            <v>721572.87677985954</v>
          </cell>
          <cell r="EB199">
            <v>4031.1333898316175</v>
          </cell>
          <cell r="EC199">
            <v>3750</v>
          </cell>
          <cell r="ED199">
            <v>0</v>
          </cell>
          <cell r="EE199">
            <v>671250</v>
          </cell>
          <cell r="EF199">
            <v>0</v>
          </cell>
          <cell r="EG199">
            <v>724786.82677985961</v>
          </cell>
          <cell r="EH199">
            <v>690572.97202944453</v>
          </cell>
          <cell r="EI199">
            <v>0</v>
          </cell>
          <cell r="EJ199">
            <v>724786.82677985961</v>
          </cell>
        </row>
        <row r="200">
          <cell r="A200">
            <v>2687</v>
          </cell>
          <cell r="B200">
            <v>8812687</v>
          </cell>
          <cell r="C200"/>
          <cell r="D200"/>
          <cell r="E200" t="str">
            <v>Katherine Semar J, Saffron Walden</v>
          </cell>
          <cell r="F200" t="str">
            <v>P</v>
          </cell>
          <cell r="G200"/>
          <cell r="H200"/>
          <cell r="I200" t="str">
            <v>Y</v>
          </cell>
          <cell r="J200"/>
          <cell r="K200">
            <v>2687</v>
          </cell>
          <cell r="L200">
            <v>141572</v>
          </cell>
          <cell r="M200"/>
          <cell r="N200"/>
          <cell r="O200">
            <v>4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251</v>
          </cell>
          <cell r="U200">
            <v>251</v>
          </cell>
          <cell r="V200">
            <v>251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251</v>
          </cell>
          <cell r="AF200">
            <v>768446.54</v>
          </cell>
          <cell r="AG200">
            <v>0</v>
          </cell>
          <cell r="AH200">
            <v>0</v>
          </cell>
          <cell r="AI200">
            <v>0</v>
          </cell>
          <cell r="AJ200">
            <v>768446.54</v>
          </cell>
          <cell r="AK200">
            <v>24.000000000000004</v>
          </cell>
          <cell r="AL200">
            <v>10488</v>
          </cell>
          <cell r="AM200">
            <v>0</v>
          </cell>
          <cell r="AN200">
            <v>0</v>
          </cell>
          <cell r="AO200">
            <v>10488</v>
          </cell>
          <cell r="AP200">
            <v>251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10488</v>
          </cell>
          <cell r="BV200">
            <v>0</v>
          </cell>
          <cell r="BW200">
            <v>10488</v>
          </cell>
          <cell r="BX200">
            <v>51.033195020746938</v>
          </cell>
          <cell r="BY200">
            <v>24647.502199170151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</v>
          </cell>
          <cell r="CE200">
            <v>0</v>
          </cell>
          <cell r="CF200">
            <v>0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24647.502199170151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803582.04219917022</v>
          </cell>
          <cell r="CS200">
            <v>0</v>
          </cell>
          <cell r="CT200">
            <v>803582.04219917022</v>
          </cell>
          <cell r="CU200">
            <v>145000</v>
          </cell>
          <cell r="CV200">
            <v>0</v>
          </cell>
          <cell r="CW200">
            <v>145000</v>
          </cell>
          <cell r="CX200">
            <v>1</v>
          </cell>
          <cell r="CY200">
            <v>0</v>
          </cell>
          <cell r="CZ200">
            <v>0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4239.8</v>
          </cell>
          <cell r="DH200">
            <v>4239.8</v>
          </cell>
          <cell r="DI200">
            <v>0</v>
          </cell>
          <cell r="DJ200">
            <v>0</v>
          </cell>
          <cell r="DK200">
            <v>4239.8</v>
          </cell>
          <cell r="DL200">
            <v>4239.8</v>
          </cell>
          <cell r="DM200">
            <v>0</v>
          </cell>
          <cell r="DN200">
            <v>0</v>
          </cell>
          <cell r="DO200">
            <v>0</v>
          </cell>
          <cell r="DP200">
            <v>0</v>
          </cell>
          <cell r="DQ200">
            <v>0</v>
          </cell>
          <cell r="DR200">
            <v>0</v>
          </cell>
          <cell r="DS200">
            <v>0</v>
          </cell>
          <cell r="DT200">
            <v>0</v>
          </cell>
          <cell r="DU200">
            <v>149239.79999999999</v>
          </cell>
          <cell r="DV200">
            <v>0</v>
          </cell>
          <cell r="DW200">
            <v>149239.79999999999</v>
          </cell>
          <cell r="DX200">
            <v>952821.84219917026</v>
          </cell>
          <cell r="DY200">
            <v>0</v>
          </cell>
          <cell r="DZ200">
            <v>952821.84219917026</v>
          </cell>
          <cell r="EA200">
            <v>948582.04219917022</v>
          </cell>
          <cell r="EB200">
            <v>3779.21132350267</v>
          </cell>
          <cell r="EC200">
            <v>3750</v>
          </cell>
          <cell r="ED200">
            <v>0</v>
          </cell>
          <cell r="EE200">
            <v>941250</v>
          </cell>
          <cell r="EF200">
            <v>0</v>
          </cell>
          <cell r="EG200">
            <v>952821.84219917026</v>
          </cell>
          <cell r="EH200">
            <v>911824.09293399984</v>
          </cell>
          <cell r="EI200">
            <v>0</v>
          </cell>
          <cell r="EJ200">
            <v>952821.84219917026</v>
          </cell>
        </row>
        <row r="201">
          <cell r="A201">
            <v>2162</v>
          </cell>
          <cell r="B201">
            <v>8812162</v>
          </cell>
          <cell r="C201"/>
          <cell r="D201"/>
          <cell r="E201" t="str">
            <v>Katherines P, Harlow</v>
          </cell>
          <cell r="F201" t="str">
            <v>P</v>
          </cell>
          <cell r="G201"/>
          <cell r="H201"/>
          <cell r="I201" t="str">
            <v>Y</v>
          </cell>
          <cell r="J201"/>
          <cell r="K201">
            <v>2162</v>
          </cell>
          <cell r="L201">
            <v>144823</v>
          </cell>
          <cell r="M201"/>
          <cell r="N201"/>
          <cell r="O201">
            <v>7</v>
          </cell>
          <cell r="P201">
            <v>0</v>
          </cell>
          <cell r="Q201">
            <v>0</v>
          </cell>
          <cell r="R201">
            <v>0</v>
          </cell>
          <cell r="S201">
            <v>34</v>
          </cell>
          <cell r="T201">
            <v>226</v>
          </cell>
          <cell r="U201">
            <v>260</v>
          </cell>
          <cell r="V201">
            <v>260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260</v>
          </cell>
          <cell r="AF201">
            <v>796000.4</v>
          </cell>
          <cell r="AG201">
            <v>0</v>
          </cell>
          <cell r="AH201">
            <v>0</v>
          </cell>
          <cell r="AI201">
            <v>0</v>
          </cell>
          <cell r="AJ201">
            <v>796000.4</v>
          </cell>
          <cell r="AK201">
            <v>52</v>
          </cell>
          <cell r="AL201">
            <v>22723.999999999996</v>
          </cell>
          <cell r="AM201">
            <v>0</v>
          </cell>
          <cell r="AN201">
            <v>0</v>
          </cell>
          <cell r="AO201">
            <v>22723.999999999996</v>
          </cell>
          <cell r="AP201">
            <v>69.534883720930154</v>
          </cell>
          <cell r="AQ201">
            <v>0</v>
          </cell>
          <cell r="AR201">
            <v>141.08527131782952</v>
          </cell>
          <cell r="AS201">
            <v>33629.085271317846</v>
          </cell>
          <cell r="AT201">
            <v>8.0620155038759691</v>
          </cell>
          <cell r="AU201">
            <v>2348.7069767441858</v>
          </cell>
          <cell r="AV201">
            <v>34.263565891472844</v>
          </cell>
          <cell r="AW201">
            <v>11796.9457364341</v>
          </cell>
          <cell r="AX201">
            <v>4.0310077519379721</v>
          </cell>
          <cell r="AY201">
            <v>1601.3984496123981</v>
          </cell>
          <cell r="AZ201">
            <v>3.023255813953492</v>
          </cell>
          <cell r="BA201">
            <v>1441.2465116279088</v>
          </cell>
          <cell r="BB201">
            <v>0</v>
          </cell>
          <cell r="BC201">
            <v>0</v>
          </cell>
          <cell r="BD201">
            <v>50817.382945736434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50817.382945736434</v>
          </cell>
          <cell r="BU201">
            <v>73541.382945736434</v>
          </cell>
          <cell r="BV201">
            <v>0</v>
          </cell>
          <cell r="BW201">
            <v>73541.382945736434</v>
          </cell>
          <cell r="BX201">
            <v>82.169811320754818</v>
          </cell>
          <cell r="BY201">
            <v>39685.553773584958</v>
          </cell>
          <cell r="BZ201">
            <v>0</v>
          </cell>
          <cell r="CA201">
            <v>0</v>
          </cell>
          <cell r="CB201">
            <v>0</v>
          </cell>
          <cell r="CC201">
            <v>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0</v>
          </cell>
          <cell r="CK201">
            <v>0</v>
          </cell>
          <cell r="CL201">
            <v>39685.553773584958</v>
          </cell>
          <cell r="CM201">
            <v>18.407079646017685</v>
          </cell>
          <cell r="CN201">
            <v>10416.382300884947</v>
          </cell>
          <cell r="CO201">
            <v>0</v>
          </cell>
          <cell r="CP201">
            <v>0</v>
          </cell>
          <cell r="CQ201">
            <v>10416.382300884947</v>
          </cell>
          <cell r="CR201">
            <v>919643.71902020636</v>
          </cell>
          <cell r="CS201">
            <v>0</v>
          </cell>
          <cell r="CT201">
            <v>919643.71902020636</v>
          </cell>
          <cell r="CU201">
            <v>145000</v>
          </cell>
          <cell r="CV201">
            <v>0</v>
          </cell>
          <cell r="CW201">
            <v>145000</v>
          </cell>
          <cell r="CX201">
            <v>1.0156360164</v>
          </cell>
          <cell r="CY201">
            <v>16646.786650756949</v>
          </cell>
          <cell r="CZ201">
            <v>0</v>
          </cell>
          <cell r="DA201">
            <v>16646.786650756949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3831.63</v>
          </cell>
          <cell r="DH201">
            <v>3831.63</v>
          </cell>
          <cell r="DI201">
            <v>0</v>
          </cell>
          <cell r="DJ201">
            <v>0</v>
          </cell>
          <cell r="DK201">
            <v>3831.63</v>
          </cell>
          <cell r="DL201">
            <v>3831.63</v>
          </cell>
          <cell r="DM201">
            <v>0</v>
          </cell>
          <cell r="DN201">
            <v>0</v>
          </cell>
          <cell r="DO201">
            <v>0</v>
          </cell>
          <cell r="DP201">
            <v>0</v>
          </cell>
          <cell r="DQ201">
            <v>0</v>
          </cell>
          <cell r="DR201">
            <v>0</v>
          </cell>
          <cell r="DS201">
            <v>0</v>
          </cell>
          <cell r="DT201">
            <v>0</v>
          </cell>
          <cell r="DU201">
            <v>165478.41665075696</v>
          </cell>
          <cell r="DV201">
            <v>0</v>
          </cell>
          <cell r="DW201">
            <v>165478.41665075696</v>
          </cell>
          <cell r="DX201">
            <v>1085122.1356709632</v>
          </cell>
          <cell r="DY201">
            <v>0</v>
          </cell>
          <cell r="DZ201">
            <v>1085122.1356709632</v>
          </cell>
          <cell r="EA201">
            <v>1081290.5056709633</v>
          </cell>
          <cell r="EB201">
            <v>4158.8096371960128</v>
          </cell>
          <cell r="EC201">
            <v>3750</v>
          </cell>
          <cell r="ED201">
            <v>0</v>
          </cell>
          <cell r="EE201">
            <v>975000</v>
          </cell>
          <cell r="EF201">
            <v>0</v>
          </cell>
          <cell r="EG201">
            <v>1085122.1356709632</v>
          </cell>
          <cell r="EH201">
            <v>1039359.1287345892</v>
          </cell>
          <cell r="EI201">
            <v>0</v>
          </cell>
          <cell r="EJ201">
            <v>1085122.1356709632</v>
          </cell>
        </row>
        <row r="202">
          <cell r="A202">
            <v>2680</v>
          </cell>
          <cell r="B202">
            <v>8812680</v>
          </cell>
          <cell r="C202">
            <v>3108</v>
          </cell>
          <cell r="D202" t="str">
            <v>RB053108</v>
          </cell>
          <cell r="E202" t="str">
            <v>Kelvedon Hatch Cmty P</v>
          </cell>
          <cell r="F202" t="str">
            <v>P</v>
          </cell>
          <cell r="G202" t="str">
            <v/>
          </cell>
          <cell r="H202" t="str">
            <v/>
          </cell>
          <cell r="I202" t="str">
            <v/>
          </cell>
          <cell r="J202"/>
          <cell r="K202">
            <v>2680</v>
          </cell>
          <cell r="L202">
            <v>114945</v>
          </cell>
          <cell r="M202"/>
          <cell r="N202"/>
          <cell r="O202">
            <v>7</v>
          </cell>
          <cell r="P202">
            <v>0</v>
          </cell>
          <cell r="Q202">
            <v>0</v>
          </cell>
          <cell r="R202">
            <v>1</v>
          </cell>
          <cell r="S202">
            <v>30</v>
          </cell>
          <cell r="T202">
            <v>168</v>
          </cell>
          <cell r="U202">
            <v>198</v>
          </cell>
          <cell r="V202">
            <v>199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199</v>
          </cell>
          <cell r="AF202">
            <v>609246.46</v>
          </cell>
          <cell r="AG202">
            <v>0</v>
          </cell>
          <cell r="AH202">
            <v>0</v>
          </cell>
          <cell r="AI202">
            <v>0</v>
          </cell>
          <cell r="AJ202">
            <v>609246.46</v>
          </cell>
          <cell r="AK202">
            <v>42.212121212121183</v>
          </cell>
          <cell r="AL202">
            <v>18446.696969696954</v>
          </cell>
          <cell r="AM202">
            <v>0</v>
          </cell>
          <cell r="AN202">
            <v>0</v>
          </cell>
          <cell r="AO202">
            <v>18446.696969696954</v>
          </cell>
          <cell r="AP202">
            <v>136.68686868686871</v>
          </cell>
          <cell r="AQ202">
            <v>0</v>
          </cell>
          <cell r="AR202">
            <v>9.0454545454545539</v>
          </cell>
          <cell r="AS202">
            <v>2156.0745454545477</v>
          </cell>
          <cell r="AT202">
            <v>50.252525252525345</v>
          </cell>
          <cell r="AU202">
            <v>14640.068181818207</v>
          </cell>
          <cell r="AV202">
            <v>2.0101010101010099</v>
          </cell>
          <cell r="AW202">
            <v>692.07777777777778</v>
          </cell>
          <cell r="AX202">
            <v>0</v>
          </cell>
          <cell r="AY202">
            <v>0</v>
          </cell>
          <cell r="AZ202">
            <v>1.005050505050505</v>
          </cell>
          <cell r="BA202">
            <v>479.12767676767675</v>
          </cell>
          <cell r="BB202">
            <v>0</v>
          </cell>
          <cell r="BC202">
            <v>0</v>
          </cell>
          <cell r="BD202">
            <v>17967.348181818208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17967.348181818208</v>
          </cell>
          <cell r="BU202">
            <v>36414.045151515165</v>
          </cell>
          <cell r="BV202">
            <v>0</v>
          </cell>
          <cell r="BW202">
            <v>36414.045151515165</v>
          </cell>
          <cell r="BX202">
            <v>59.457317073170721</v>
          </cell>
          <cell r="BY202">
            <v>28716.100426829264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28716.100426829264</v>
          </cell>
          <cell r="CM202">
            <v>0</v>
          </cell>
          <cell r="CN202">
            <v>0</v>
          </cell>
          <cell r="CO202">
            <v>0</v>
          </cell>
          <cell r="CP202">
            <v>0</v>
          </cell>
          <cell r="CQ202">
            <v>0</v>
          </cell>
          <cell r="CR202">
            <v>674376.60557834443</v>
          </cell>
          <cell r="CS202">
            <v>0</v>
          </cell>
          <cell r="CT202">
            <v>674376.60557834443</v>
          </cell>
          <cell r="CU202">
            <v>145000</v>
          </cell>
          <cell r="CV202">
            <v>0</v>
          </cell>
          <cell r="CW202">
            <v>145000</v>
          </cell>
          <cell r="CX202">
            <v>1.0156360164</v>
          </cell>
          <cell r="CY202">
            <v>12811.786042599331</v>
          </cell>
          <cell r="CZ202">
            <v>0</v>
          </cell>
          <cell r="DA202">
            <v>12811.786042599331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19324.62</v>
          </cell>
          <cell r="DH202">
            <v>20499.25</v>
          </cell>
          <cell r="DI202">
            <v>1174.630000000001</v>
          </cell>
          <cell r="DJ202">
            <v>0</v>
          </cell>
          <cell r="DK202">
            <v>21673.88</v>
          </cell>
          <cell r="DL202">
            <v>21673.88</v>
          </cell>
          <cell r="DM202">
            <v>0</v>
          </cell>
          <cell r="DN202">
            <v>0</v>
          </cell>
          <cell r="DO202">
            <v>0</v>
          </cell>
          <cell r="DP202">
            <v>0</v>
          </cell>
          <cell r="DQ202">
            <v>0</v>
          </cell>
          <cell r="DR202">
            <v>0</v>
          </cell>
          <cell r="DS202">
            <v>0</v>
          </cell>
          <cell r="DT202">
            <v>0</v>
          </cell>
          <cell r="DU202">
            <v>179485.66604259933</v>
          </cell>
          <cell r="DV202">
            <v>0</v>
          </cell>
          <cell r="DW202">
            <v>179485.66604259933</v>
          </cell>
          <cell r="DX202">
            <v>853862.27162094379</v>
          </cell>
          <cell r="DY202">
            <v>0</v>
          </cell>
          <cell r="DZ202">
            <v>853862.27162094379</v>
          </cell>
          <cell r="EA202">
            <v>832188.39162094379</v>
          </cell>
          <cell r="EB202">
            <v>4181.8512141755973</v>
          </cell>
          <cell r="EC202">
            <v>3750</v>
          </cell>
          <cell r="ED202">
            <v>0</v>
          </cell>
          <cell r="EE202">
            <v>746250</v>
          </cell>
          <cell r="EF202">
            <v>0</v>
          </cell>
          <cell r="EG202">
            <v>853862.27162094379</v>
          </cell>
          <cell r="EH202">
            <v>825939.31351202063</v>
          </cell>
          <cell r="EI202">
            <v>0</v>
          </cell>
          <cell r="EJ202">
            <v>853862.27162094379</v>
          </cell>
        </row>
        <row r="203">
          <cell r="A203">
            <v>3211</v>
          </cell>
          <cell r="B203">
            <v>8813211</v>
          </cell>
          <cell r="C203"/>
          <cell r="D203"/>
          <cell r="E203" t="str">
            <v>Kelvedon St Mary's CE P</v>
          </cell>
          <cell r="F203" t="str">
            <v>P</v>
          </cell>
          <cell r="G203"/>
          <cell r="H203"/>
          <cell r="I203" t="str">
            <v>Y</v>
          </cell>
          <cell r="J203"/>
          <cell r="K203">
            <v>3211</v>
          </cell>
          <cell r="L203">
            <v>139360</v>
          </cell>
          <cell r="M203"/>
          <cell r="N203"/>
          <cell r="O203">
            <v>7</v>
          </cell>
          <cell r="P203">
            <v>0</v>
          </cell>
          <cell r="Q203">
            <v>0</v>
          </cell>
          <cell r="R203">
            <v>0</v>
          </cell>
          <cell r="S203">
            <v>59</v>
          </cell>
          <cell r="T203">
            <v>341</v>
          </cell>
          <cell r="U203">
            <v>400</v>
          </cell>
          <cell r="V203">
            <v>400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400</v>
          </cell>
          <cell r="AF203">
            <v>1224616</v>
          </cell>
          <cell r="AG203">
            <v>0</v>
          </cell>
          <cell r="AH203">
            <v>0</v>
          </cell>
          <cell r="AI203">
            <v>0</v>
          </cell>
          <cell r="AJ203">
            <v>1224616</v>
          </cell>
          <cell r="AK203">
            <v>11</v>
          </cell>
          <cell r="AL203">
            <v>4806.9999999999991</v>
          </cell>
          <cell r="AM203">
            <v>0</v>
          </cell>
          <cell r="AN203">
            <v>0</v>
          </cell>
          <cell r="AO203">
            <v>4806.9999999999991</v>
          </cell>
          <cell r="AP203">
            <v>277</v>
          </cell>
          <cell r="AQ203">
            <v>0</v>
          </cell>
          <cell r="AR203">
            <v>111.00000000000001</v>
          </cell>
          <cell r="AS203">
            <v>26457.960000000006</v>
          </cell>
          <cell r="AT203">
            <v>4</v>
          </cell>
          <cell r="AU203">
            <v>1165.32</v>
          </cell>
          <cell r="AV203">
            <v>1</v>
          </cell>
          <cell r="AW203">
            <v>344.3</v>
          </cell>
          <cell r="AX203">
            <v>7.0000000000000009</v>
          </cell>
          <cell r="AY203">
            <v>2780.8900000000003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30748.470000000005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30748.470000000005</v>
          </cell>
          <cell r="BU203">
            <v>35555.47</v>
          </cell>
          <cell r="BV203">
            <v>0</v>
          </cell>
          <cell r="BW203">
            <v>35555.47</v>
          </cell>
          <cell r="BX203">
            <v>87.573964497041601</v>
          </cell>
          <cell r="BY203">
            <v>42295.597633136182</v>
          </cell>
          <cell r="BZ203">
            <v>0</v>
          </cell>
          <cell r="CA203">
            <v>0</v>
          </cell>
          <cell r="CB203">
            <v>0</v>
          </cell>
          <cell r="CC203">
            <v>0</v>
          </cell>
          <cell r="CD203">
            <v>0</v>
          </cell>
          <cell r="CE203">
            <v>0</v>
          </cell>
          <cell r="CF203">
            <v>0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42295.597633136182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1302467.0676331362</v>
          </cell>
          <cell r="CS203">
            <v>0</v>
          </cell>
          <cell r="CT203">
            <v>1302467.0676331362</v>
          </cell>
          <cell r="CU203">
            <v>145000</v>
          </cell>
          <cell r="CV203">
            <v>0</v>
          </cell>
          <cell r="CW203">
            <v>145000</v>
          </cell>
          <cell r="CX203">
            <v>1</v>
          </cell>
          <cell r="CY203">
            <v>0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6322.8</v>
          </cell>
          <cell r="DH203">
            <v>6322.8</v>
          </cell>
          <cell r="DI203">
            <v>0</v>
          </cell>
          <cell r="DJ203">
            <v>0</v>
          </cell>
          <cell r="DK203">
            <v>6322.8</v>
          </cell>
          <cell r="DL203">
            <v>6322.8</v>
          </cell>
          <cell r="DM203">
            <v>0</v>
          </cell>
          <cell r="DN203">
            <v>0</v>
          </cell>
          <cell r="DO203">
            <v>0</v>
          </cell>
          <cell r="DP203">
            <v>0</v>
          </cell>
          <cell r="DQ203">
            <v>0</v>
          </cell>
          <cell r="DR203">
            <v>0</v>
          </cell>
          <cell r="DS203">
            <v>0</v>
          </cell>
          <cell r="DT203">
            <v>0</v>
          </cell>
          <cell r="DU203">
            <v>151322.79999999999</v>
          </cell>
          <cell r="DV203">
            <v>0</v>
          </cell>
          <cell r="DW203">
            <v>151322.79999999999</v>
          </cell>
          <cell r="DX203">
            <v>1453789.8676331362</v>
          </cell>
          <cell r="DY203">
            <v>0</v>
          </cell>
          <cell r="DZ203">
            <v>1453789.8676331362</v>
          </cell>
          <cell r="EA203">
            <v>1447467.0676331362</v>
          </cell>
          <cell r="EB203">
            <v>3618.6676690828403</v>
          </cell>
          <cell r="EC203">
            <v>3750</v>
          </cell>
          <cell r="ED203">
            <v>131.33233091715965</v>
          </cell>
          <cell r="EE203">
            <v>1500000</v>
          </cell>
          <cell r="EF203">
            <v>52532.932366863824</v>
          </cell>
          <cell r="EG203">
            <v>1506322.8</v>
          </cell>
          <cell r="EH203">
            <v>1387566</v>
          </cell>
          <cell r="EI203">
            <v>0</v>
          </cell>
          <cell r="EJ203">
            <v>1506322.8</v>
          </cell>
        </row>
        <row r="204">
          <cell r="A204">
            <v>3001</v>
          </cell>
          <cell r="B204">
            <v>8813001</v>
          </cell>
          <cell r="C204">
            <v>1832</v>
          </cell>
          <cell r="D204" t="str">
            <v>RB051832</v>
          </cell>
          <cell r="E204" t="str">
            <v>Kendall CE P, Colchester</v>
          </cell>
          <cell r="F204" t="str">
            <v>P</v>
          </cell>
          <cell r="G204" t="str">
            <v>Y</v>
          </cell>
          <cell r="H204">
            <v>10015100</v>
          </cell>
          <cell r="I204" t="str">
            <v/>
          </cell>
          <cell r="J204"/>
          <cell r="K204">
            <v>3001</v>
          </cell>
          <cell r="L204">
            <v>115064</v>
          </cell>
          <cell r="M204"/>
          <cell r="N204"/>
          <cell r="O204">
            <v>7</v>
          </cell>
          <cell r="P204">
            <v>0</v>
          </cell>
          <cell r="Q204">
            <v>0</v>
          </cell>
          <cell r="R204">
            <v>0</v>
          </cell>
          <cell r="S204">
            <v>30</v>
          </cell>
          <cell r="T204">
            <v>179</v>
          </cell>
          <cell r="U204">
            <v>209</v>
          </cell>
          <cell r="V204">
            <v>209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209</v>
          </cell>
          <cell r="AF204">
            <v>639861.86</v>
          </cell>
          <cell r="AG204">
            <v>0</v>
          </cell>
          <cell r="AH204">
            <v>0</v>
          </cell>
          <cell r="AI204">
            <v>0</v>
          </cell>
          <cell r="AJ204">
            <v>639861.86</v>
          </cell>
          <cell r="AK204">
            <v>25.999999999999982</v>
          </cell>
          <cell r="AL204">
            <v>11361.999999999991</v>
          </cell>
          <cell r="AM204">
            <v>0</v>
          </cell>
          <cell r="AN204">
            <v>0</v>
          </cell>
          <cell r="AO204">
            <v>11361.999999999991</v>
          </cell>
          <cell r="AP204">
            <v>82.792270531400945</v>
          </cell>
          <cell r="AQ204">
            <v>0</v>
          </cell>
          <cell r="AR204">
            <v>13.125603864734309</v>
          </cell>
          <cell r="AS204">
            <v>3128.6189371980699</v>
          </cell>
          <cell r="AT204">
            <v>32.309178743961283</v>
          </cell>
          <cell r="AU204">
            <v>9412.6330434782394</v>
          </cell>
          <cell r="AV204">
            <v>4.0386473429951604</v>
          </cell>
          <cell r="AW204">
            <v>1390.5062801932338</v>
          </cell>
          <cell r="AX204">
            <v>5.048309178743966</v>
          </cell>
          <cell r="AY204">
            <v>2005.5417874396153</v>
          </cell>
          <cell r="AZ204">
            <v>1.0096618357487932</v>
          </cell>
          <cell r="BA204">
            <v>481.32599033816473</v>
          </cell>
          <cell r="BB204">
            <v>70.676328502415373</v>
          </cell>
          <cell r="BC204">
            <v>56154.463285024081</v>
          </cell>
          <cell r="BD204">
            <v>72573.089323671404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72573.089323671404</v>
          </cell>
          <cell r="BU204">
            <v>83935.089323671389</v>
          </cell>
          <cell r="BV204">
            <v>0</v>
          </cell>
          <cell r="BW204">
            <v>83935.089323671389</v>
          </cell>
          <cell r="BX204">
            <v>52.555555555555642</v>
          </cell>
          <cell r="BY204">
            <v>25382.756666666712</v>
          </cell>
          <cell r="BZ204">
            <v>0</v>
          </cell>
          <cell r="CA204">
            <v>0</v>
          </cell>
          <cell r="CB204">
            <v>0</v>
          </cell>
          <cell r="CC204">
            <v>0</v>
          </cell>
          <cell r="CD204">
            <v>0</v>
          </cell>
          <cell r="CE204">
            <v>0</v>
          </cell>
          <cell r="CF204">
            <v>0</v>
          </cell>
          <cell r="CG204">
            <v>0</v>
          </cell>
          <cell r="CH204">
            <v>0</v>
          </cell>
          <cell r="CI204">
            <v>0</v>
          </cell>
          <cell r="CJ204">
            <v>0</v>
          </cell>
          <cell r="CK204">
            <v>0</v>
          </cell>
          <cell r="CL204">
            <v>25382.756666666712</v>
          </cell>
          <cell r="CM204">
            <v>3.5027932960893753</v>
          </cell>
          <cell r="CN204">
            <v>1982.1956983240166</v>
          </cell>
          <cell r="CO204">
            <v>0</v>
          </cell>
          <cell r="CP204">
            <v>0</v>
          </cell>
          <cell r="CQ204">
            <v>1982.1956983240166</v>
          </cell>
          <cell r="CR204">
            <v>751161.90168866212</v>
          </cell>
          <cell r="CS204">
            <v>0</v>
          </cell>
          <cell r="CT204">
            <v>751161.90168866212</v>
          </cell>
          <cell r="CU204">
            <v>145000</v>
          </cell>
          <cell r="CV204">
            <v>0</v>
          </cell>
          <cell r="CW204">
            <v>145000</v>
          </cell>
          <cell r="CX204">
            <v>1</v>
          </cell>
          <cell r="CY204">
            <v>0</v>
          </cell>
          <cell r="CZ204">
            <v>0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13021.05</v>
          </cell>
          <cell r="DH204">
            <v>18359.47</v>
          </cell>
          <cell r="DI204">
            <v>5338.4200000000019</v>
          </cell>
          <cell r="DJ204">
            <v>0</v>
          </cell>
          <cell r="DK204">
            <v>23697.89</v>
          </cell>
          <cell r="DL204">
            <v>23697.89</v>
          </cell>
          <cell r="DM204">
            <v>0</v>
          </cell>
          <cell r="DN204">
            <v>0</v>
          </cell>
          <cell r="DO204">
            <v>0</v>
          </cell>
          <cell r="DP204">
            <v>0</v>
          </cell>
          <cell r="DQ204">
            <v>0</v>
          </cell>
          <cell r="DR204">
            <v>0</v>
          </cell>
          <cell r="DS204">
            <v>0</v>
          </cell>
          <cell r="DT204">
            <v>0</v>
          </cell>
          <cell r="DU204">
            <v>168697.89</v>
          </cell>
          <cell r="DV204">
            <v>0</v>
          </cell>
          <cell r="DW204">
            <v>168697.89</v>
          </cell>
          <cell r="DX204">
            <v>919859.79168866214</v>
          </cell>
          <cell r="DY204">
            <v>0</v>
          </cell>
          <cell r="DZ204">
            <v>919859.79168866214</v>
          </cell>
          <cell r="EA204">
            <v>896161.90168866212</v>
          </cell>
          <cell r="EB204">
            <v>4287.8559889409671</v>
          </cell>
          <cell r="EC204">
            <v>3750</v>
          </cell>
          <cell r="ED204">
            <v>0</v>
          </cell>
          <cell r="EE204">
            <v>783750</v>
          </cell>
          <cell r="EF204">
            <v>0</v>
          </cell>
          <cell r="EG204">
            <v>919859.79168866214</v>
          </cell>
          <cell r="EH204">
            <v>898293.06741634617</v>
          </cell>
          <cell r="EI204">
            <v>0</v>
          </cell>
          <cell r="EJ204">
            <v>919859.79168866214</v>
          </cell>
        </row>
        <row r="205">
          <cell r="A205">
            <v>2971</v>
          </cell>
          <cell r="B205">
            <v>8812971</v>
          </cell>
          <cell r="C205"/>
          <cell r="D205"/>
          <cell r="E205" t="str">
            <v>Kents Hill I, Benfleet</v>
          </cell>
          <cell r="F205" t="str">
            <v>P</v>
          </cell>
          <cell r="G205"/>
          <cell r="H205"/>
          <cell r="I205" t="str">
            <v>Y</v>
          </cell>
          <cell r="J205"/>
          <cell r="K205">
            <v>2971</v>
          </cell>
          <cell r="L205">
            <v>137395</v>
          </cell>
          <cell r="M205"/>
          <cell r="N205"/>
          <cell r="O205">
            <v>3</v>
          </cell>
          <cell r="P205">
            <v>0</v>
          </cell>
          <cell r="Q205">
            <v>0</v>
          </cell>
          <cell r="R205">
            <v>0</v>
          </cell>
          <cell r="S205">
            <v>77</v>
          </cell>
          <cell r="T205">
            <v>177</v>
          </cell>
          <cell r="U205">
            <v>254</v>
          </cell>
          <cell r="V205">
            <v>254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254</v>
          </cell>
          <cell r="AF205">
            <v>777631.16</v>
          </cell>
          <cell r="AG205">
            <v>0</v>
          </cell>
          <cell r="AH205">
            <v>0</v>
          </cell>
          <cell r="AI205">
            <v>0</v>
          </cell>
          <cell r="AJ205">
            <v>777631.16</v>
          </cell>
          <cell r="AK205">
            <v>22.000000000000011</v>
          </cell>
          <cell r="AL205">
            <v>9614.0000000000036</v>
          </cell>
          <cell r="AM205">
            <v>0</v>
          </cell>
          <cell r="AN205">
            <v>0</v>
          </cell>
          <cell r="AO205">
            <v>9614.0000000000036</v>
          </cell>
          <cell r="AP205">
            <v>227.00000000000006</v>
          </cell>
          <cell r="AQ205">
            <v>0</v>
          </cell>
          <cell r="AR205">
            <v>4.0000000000000018</v>
          </cell>
          <cell r="AS205">
            <v>953.44000000000051</v>
          </cell>
          <cell r="AT205">
            <v>14.999999999999995</v>
          </cell>
          <cell r="AU205">
            <v>4369.949999999998</v>
          </cell>
          <cell r="AV205">
            <v>6.0000000000000027</v>
          </cell>
          <cell r="AW205">
            <v>2065.8000000000011</v>
          </cell>
          <cell r="AX205">
            <v>1.0000000000000004</v>
          </cell>
          <cell r="AY205">
            <v>397.27000000000015</v>
          </cell>
          <cell r="AZ205">
            <v>0</v>
          </cell>
          <cell r="BA205">
            <v>0</v>
          </cell>
          <cell r="BB205">
            <v>1.0000000000000004</v>
          </cell>
          <cell r="BC205">
            <v>794.53000000000031</v>
          </cell>
          <cell r="BD205">
            <v>8580.99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8580.99</v>
          </cell>
          <cell r="BU205">
            <v>18194.990000000005</v>
          </cell>
          <cell r="BV205">
            <v>0</v>
          </cell>
          <cell r="BW205">
            <v>18194.990000000005</v>
          </cell>
          <cell r="BX205">
            <v>60.613636363636459</v>
          </cell>
          <cell r="BY205">
            <v>29274.567954545502</v>
          </cell>
          <cell r="BZ205">
            <v>0</v>
          </cell>
          <cell r="CA205">
            <v>0</v>
          </cell>
          <cell r="CB205">
            <v>0</v>
          </cell>
          <cell r="CC205">
            <v>0</v>
          </cell>
          <cell r="CD205">
            <v>0</v>
          </cell>
          <cell r="CE205">
            <v>0</v>
          </cell>
          <cell r="CF205">
            <v>0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29274.567954545502</v>
          </cell>
          <cell r="CM205">
            <v>2.8700564971751441</v>
          </cell>
          <cell r="CN205">
            <v>1624.1362711864422</v>
          </cell>
          <cell r="CO205">
            <v>0</v>
          </cell>
          <cell r="CP205">
            <v>0</v>
          </cell>
          <cell r="CQ205">
            <v>1624.1362711864422</v>
          </cell>
          <cell r="CR205">
            <v>826724.85422573192</v>
          </cell>
          <cell r="CS205">
            <v>0</v>
          </cell>
          <cell r="CT205">
            <v>826724.85422573192</v>
          </cell>
          <cell r="CU205">
            <v>145000</v>
          </cell>
          <cell r="CV205">
            <v>0</v>
          </cell>
          <cell r="CW205">
            <v>145000</v>
          </cell>
          <cell r="CX205">
            <v>1</v>
          </cell>
          <cell r="CY205">
            <v>0</v>
          </cell>
          <cell r="CZ205">
            <v>0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3975.424</v>
          </cell>
          <cell r="DH205">
            <v>3975.424</v>
          </cell>
          <cell r="DI205">
            <v>0</v>
          </cell>
          <cell r="DJ205">
            <v>0</v>
          </cell>
          <cell r="DK205">
            <v>3975.42</v>
          </cell>
          <cell r="DL205">
            <v>3975.42</v>
          </cell>
          <cell r="DM205">
            <v>0</v>
          </cell>
          <cell r="DN205">
            <v>0</v>
          </cell>
          <cell r="DO205">
            <v>0</v>
          </cell>
          <cell r="DP205">
            <v>0</v>
          </cell>
          <cell r="DQ205">
            <v>0</v>
          </cell>
          <cell r="DR205">
            <v>0</v>
          </cell>
          <cell r="DS205">
            <v>0</v>
          </cell>
          <cell r="DT205">
            <v>0</v>
          </cell>
          <cell r="DU205">
            <v>148975.42000000001</v>
          </cell>
          <cell r="DV205">
            <v>0</v>
          </cell>
          <cell r="DW205">
            <v>148975.42000000001</v>
          </cell>
          <cell r="DX205">
            <v>975700.27422573196</v>
          </cell>
          <cell r="DY205">
            <v>0</v>
          </cell>
          <cell r="DZ205">
            <v>975700.27422573196</v>
          </cell>
          <cell r="EA205">
            <v>971724.85422573192</v>
          </cell>
          <cell r="EB205">
            <v>3825.6884024635115</v>
          </cell>
          <cell r="EC205">
            <v>3750</v>
          </cell>
          <cell r="ED205">
            <v>0</v>
          </cell>
          <cell r="EE205">
            <v>952500</v>
          </cell>
          <cell r="EF205">
            <v>0</v>
          </cell>
          <cell r="EG205">
            <v>975700.27422573196</v>
          </cell>
          <cell r="EH205">
            <v>944142.67085555557</v>
          </cell>
          <cell r="EI205">
            <v>0</v>
          </cell>
          <cell r="EJ205">
            <v>975700.27422573196</v>
          </cell>
        </row>
        <row r="206">
          <cell r="A206">
            <v>2811</v>
          </cell>
          <cell r="B206">
            <v>8812811</v>
          </cell>
          <cell r="C206"/>
          <cell r="D206"/>
          <cell r="E206" t="str">
            <v>Kents Hill J, Benfleet</v>
          </cell>
          <cell r="F206" t="str">
            <v>P</v>
          </cell>
          <cell r="G206"/>
          <cell r="H206"/>
          <cell r="I206" t="str">
            <v>Y</v>
          </cell>
          <cell r="J206"/>
          <cell r="K206">
            <v>2811</v>
          </cell>
          <cell r="L206">
            <v>137631</v>
          </cell>
          <cell r="M206"/>
          <cell r="N206"/>
          <cell r="O206">
            <v>4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362</v>
          </cell>
          <cell r="U206">
            <v>362</v>
          </cell>
          <cell r="V206">
            <v>362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362</v>
          </cell>
          <cell r="AF206">
            <v>1108277.48</v>
          </cell>
          <cell r="AG206">
            <v>0</v>
          </cell>
          <cell r="AH206">
            <v>0</v>
          </cell>
          <cell r="AI206">
            <v>0</v>
          </cell>
          <cell r="AJ206">
            <v>1108277.48</v>
          </cell>
          <cell r="AK206">
            <v>16.999999999999989</v>
          </cell>
          <cell r="AL206">
            <v>7428.9999999999945</v>
          </cell>
          <cell r="AM206">
            <v>0</v>
          </cell>
          <cell r="AN206">
            <v>0</v>
          </cell>
          <cell r="AO206">
            <v>7428.9999999999945</v>
          </cell>
          <cell r="AP206">
            <v>306.99999999999983</v>
          </cell>
          <cell r="AQ206">
            <v>0</v>
          </cell>
          <cell r="AR206">
            <v>15.999999999999996</v>
          </cell>
          <cell r="AS206">
            <v>3813.7599999999993</v>
          </cell>
          <cell r="AT206">
            <v>26</v>
          </cell>
          <cell r="AU206">
            <v>7574.58</v>
          </cell>
          <cell r="AV206">
            <v>5.9999999999999947</v>
          </cell>
          <cell r="AW206">
            <v>2065.7999999999984</v>
          </cell>
          <cell r="AX206">
            <v>1.0000000000000002</v>
          </cell>
          <cell r="AY206">
            <v>397.2700000000001</v>
          </cell>
          <cell r="AZ206">
            <v>2.0000000000000004</v>
          </cell>
          <cell r="BA206">
            <v>953.44000000000028</v>
          </cell>
          <cell r="BB206">
            <v>4.000000000000008</v>
          </cell>
          <cell r="BC206">
            <v>3178.1200000000063</v>
          </cell>
          <cell r="BD206">
            <v>17982.970000000008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17982.970000000008</v>
          </cell>
          <cell r="BU206">
            <v>25411.97</v>
          </cell>
          <cell r="BV206">
            <v>0</v>
          </cell>
          <cell r="BW206">
            <v>25411.97</v>
          </cell>
          <cell r="BX206">
            <v>100.2770083102495</v>
          </cell>
          <cell r="BY206">
            <v>48430.786703601203</v>
          </cell>
          <cell r="BZ206">
            <v>0</v>
          </cell>
          <cell r="CA206">
            <v>0</v>
          </cell>
          <cell r="CB206">
            <v>0</v>
          </cell>
          <cell r="CC206">
            <v>0</v>
          </cell>
          <cell r="CD206">
            <v>0</v>
          </cell>
          <cell r="CE206">
            <v>0</v>
          </cell>
          <cell r="CF206">
            <v>0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48430.786703601203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1182120.2367036012</v>
          </cell>
          <cell r="CS206">
            <v>0</v>
          </cell>
          <cell r="CT206">
            <v>1182120.2367036012</v>
          </cell>
          <cell r="CU206">
            <v>145000</v>
          </cell>
          <cell r="CV206">
            <v>0</v>
          </cell>
          <cell r="CW206">
            <v>145000</v>
          </cell>
          <cell r="CX206">
            <v>1</v>
          </cell>
          <cell r="CY206">
            <v>0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5866.7</v>
          </cell>
          <cell r="DH206">
            <v>5866.7</v>
          </cell>
          <cell r="DI206">
            <v>0</v>
          </cell>
          <cell r="DJ206">
            <v>0</v>
          </cell>
          <cell r="DK206">
            <v>5866.7</v>
          </cell>
          <cell r="DL206">
            <v>5866.7</v>
          </cell>
          <cell r="DM206">
            <v>0</v>
          </cell>
          <cell r="DN206">
            <v>0</v>
          </cell>
          <cell r="DO206">
            <v>0</v>
          </cell>
          <cell r="DP206">
            <v>0</v>
          </cell>
          <cell r="DQ206">
            <v>0</v>
          </cell>
          <cell r="DR206">
            <v>0</v>
          </cell>
          <cell r="DS206">
            <v>0</v>
          </cell>
          <cell r="DT206">
            <v>0</v>
          </cell>
          <cell r="DU206">
            <v>150866.70000000001</v>
          </cell>
          <cell r="DV206">
            <v>0</v>
          </cell>
          <cell r="DW206">
            <v>150866.70000000001</v>
          </cell>
          <cell r="DX206">
            <v>1332986.9367036012</v>
          </cell>
          <cell r="DY206">
            <v>0</v>
          </cell>
          <cell r="DZ206">
            <v>1332986.9367036012</v>
          </cell>
          <cell r="EA206">
            <v>1327120.2367036012</v>
          </cell>
          <cell r="EB206">
            <v>3666.0780019436497</v>
          </cell>
          <cell r="EC206">
            <v>3750</v>
          </cell>
          <cell r="ED206">
            <v>83.921998056350276</v>
          </cell>
          <cell r="EE206">
            <v>1357500</v>
          </cell>
          <cell r="EF206">
            <v>30379.7632963988</v>
          </cell>
          <cell r="EG206">
            <v>1363366.7</v>
          </cell>
          <cell r="EH206">
            <v>1265889.0766222221</v>
          </cell>
          <cell r="EI206">
            <v>0</v>
          </cell>
          <cell r="EJ206">
            <v>1363366.7</v>
          </cell>
        </row>
        <row r="207">
          <cell r="A207">
            <v>2017</v>
          </cell>
          <cell r="B207">
            <v>8812017</v>
          </cell>
          <cell r="C207">
            <v>1836</v>
          </cell>
          <cell r="D207" t="str">
            <v>RB051836</v>
          </cell>
          <cell r="E207" t="str">
            <v>King's Ford I &amp; N, Colchester</v>
          </cell>
          <cell r="F207" t="str">
            <v>P</v>
          </cell>
          <cell r="G207" t="str">
            <v>Y</v>
          </cell>
          <cell r="H207">
            <v>10015624</v>
          </cell>
          <cell r="I207" t="str">
            <v/>
          </cell>
          <cell r="J207"/>
          <cell r="K207">
            <v>2017</v>
          </cell>
          <cell r="L207">
            <v>114717</v>
          </cell>
          <cell r="M207"/>
          <cell r="N207"/>
          <cell r="O207">
            <v>3</v>
          </cell>
          <cell r="P207">
            <v>0</v>
          </cell>
          <cell r="Q207">
            <v>0</v>
          </cell>
          <cell r="R207">
            <v>0</v>
          </cell>
          <cell r="S207">
            <v>42</v>
          </cell>
          <cell r="T207">
            <v>115</v>
          </cell>
          <cell r="U207">
            <v>157</v>
          </cell>
          <cell r="V207">
            <v>157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157</v>
          </cell>
          <cell r="AF207">
            <v>480661.77999999997</v>
          </cell>
          <cell r="AG207">
            <v>0</v>
          </cell>
          <cell r="AH207">
            <v>0</v>
          </cell>
          <cell r="AI207">
            <v>0</v>
          </cell>
          <cell r="AJ207">
            <v>480661.77999999997</v>
          </cell>
          <cell r="AK207">
            <v>27.00000000000006</v>
          </cell>
          <cell r="AL207">
            <v>11799.000000000025</v>
          </cell>
          <cell r="AM207">
            <v>0</v>
          </cell>
          <cell r="AN207">
            <v>0</v>
          </cell>
          <cell r="AO207">
            <v>11799.000000000025</v>
          </cell>
          <cell r="AP207">
            <v>97.000000000000071</v>
          </cell>
          <cell r="AQ207">
            <v>0</v>
          </cell>
          <cell r="AR207">
            <v>14.000000000000002</v>
          </cell>
          <cell r="AS207">
            <v>3337.0400000000004</v>
          </cell>
          <cell r="AT207">
            <v>5.9999999999999929</v>
          </cell>
          <cell r="AU207">
            <v>1747.9799999999977</v>
          </cell>
          <cell r="AV207">
            <v>25.999999999999954</v>
          </cell>
          <cell r="AW207">
            <v>8951.7999999999847</v>
          </cell>
          <cell r="AX207">
            <v>12.000000000000004</v>
          </cell>
          <cell r="AY207">
            <v>4767.2400000000016</v>
          </cell>
          <cell r="AZ207">
            <v>1.0000000000000004</v>
          </cell>
          <cell r="BA207">
            <v>476.72000000000025</v>
          </cell>
          <cell r="BB207">
            <v>1.0000000000000004</v>
          </cell>
          <cell r="BC207">
            <v>794.53000000000031</v>
          </cell>
          <cell r="BD207">
            <v>20075.309999999983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20075.309999999983</v>
          </cell>
          <cell r="BU207">
            <v>31874.310000000009</v>
          </cell>
          <cell r="BV207">
            <v>0</v>
          </cell>
          <cell r="BW207">
            <v>31874.310000000009</v>
          </cell>
          <cell r="BX207">
            <v>55.663636363636435</v>
          </cell>
          <cell r="BY207">
            <v>26883.866454545492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26883.866454545492</v>
          </cell>
          <cell r="CM207">
            <v>19.113043478260931</v>
          </cell>
          <cell r="CN207">
            <v>10815.880173913078</v>
          </cell>
          <cell r="CO207">
            <v>0</v>
          </cell>
          <cell r="CP207">
            <v>0</v>
          </cell>
          <cell r="CQ207">
            <v>10815.880173913078</v>
          </cell>
          <cell r="CR207">
            <v>550235.83662845858</v>
          </cell>
          <cell r="CS207">
            <v>0</v>
          </cell>
          <cell r="CT207">
            <v>550235.83662845858</v>
          </cell>
          <cell r="CU207">
            <v>145000</v>
          </cell>
          <cell r="CV207">
            <v>0</v>
          </cell>
          <cell r="CW207">
            <v>145000</v>
          </cell>
          <cell r="CX207">
            <v>1</v>
          </cell>
          <cell r="CY207">
            <v>0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9580.48</v>
          </cell>
          <cell r="DH207">
            <v>14233.75</v>
          </cell>
          <cell r="DI207">
            <v>4653.2700000000004</v>
          </cell>
          <cell r="DJ207">
            <v>0</v>
          </cell>
          <cell r="DK207">
            <v>18887.02</v>
          </cell>
          <cell r="DL207">
            <v>18887.02</v>
          </cell>
          <cell r="DM207">
            <v>0</v>
          </cell>
          <cell r="DN207">
            <v>0</v>
          </cell>
          <cell r="DO207">
            <v>0</v>
          </cell>
          <cell r="DP207">
            <v>0</v>
          </cell>
          <cell r="DQ207">
            <v>0</v>
          </cell>
          <cell r="DR207">
            <v>0</v>
          </cell>
          <cell r="DS207">
            <v>0</v>
          </cell>
          <cell r="DT207">
            <v>0</v>
          </cell>
          <cell r="DU207">
            <v>163887.01999999999</v>
          </cell>
          <cell r="DV207">
            <v>0</v>
          </cell>
          <cell r="DW207">
            <v>163887.01999999999</v>
          </cell>
          <cell r="DX207">
            <v>714122.8566284586</v>
          </cell>
          <cell r="DY207">
            <v>0</v>
          </cell>
          <cell r="DZ207">
            <v>714122.8566284586</v>
          </cell>
          <cell r="EA207">
            <v>695235.83662845858</v>
          </cell>
          <cell r="EB207">
            <v>4428.2537364869977</v>
          </cell>
          <cell r="EC207">
            <v>3750</v>
          </cell>
          <cell r="ED207">
            <v>0</v>
          </cell>
          <cell r="EE207">
            <v>588750</v>
          </cell>
          <cell r="EF207">
            <v>0</v>
          </cell>
          <cell r="EG207">
            <v>714122.8566284586</v>
          </cell>
          <cell r="EH207">
            <v>744045.00118620694</v>
          </cell>
          <cell r="EI207">
            <v>29922.144557748339</v>
          </cell>
          <cell r="EJ207">
            <v>744045.00118620694</v>
          </cell>
        </row>
        <row r="208">
          <cell r="A208">
            <v>2018</v>
          </cell>
          <cell r="B208">
            <v>8812018</v>
          </cell>
          <cell r="C208"/>
          <cell r="D208"/>
          <cell r="E208" t="str">
            <v>Kings Road P, Chelmsford</v>
          </cell>
          <cell r="F208" t="str">
            <v>P</v>
          </cell>
          <cell r="G208"/>
          <cell r="H208"/>
          <cell r="I208" t="str">
            <v>Y</v>
          </cell>
          <cell r="J208"/>
          <cell r="K208">
            <v>2018</v>
          </cell>
          <cell r="L208">
            <v>144304</v>
          </cell>
          <cell r="M208"/>
          <cell r="N208"/>
          <cell r="O208">
            <v>7</v>
          </cell>
          <cell r="P208">
            <v>0</v>
          </cell>
          <cell r="Q208">
            <v>0</v>
          </cell>
          <cell r="R208">
            <v>3</v>
          </cell>
          <cell r="S208">
            <v>51</v>
          </cell>
          <cell r="T208">
            <v>352</v>
          </cell>
          <cell r="U208">
            <v>403</v>
          </cell>
          <cell r="V208">
            <v>406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406</v>
          </cell>
          <cell r="AF208">
            <v>1242985.24</v>
          </cell>
          <cell r="AG208">
            <v>0</v>
          </cell>
          <cell r="AH208">
            <v>0</v>
          </cell>
          <cell r="AI208">
            <v>0</v>
          </cell>
          <cell r="AJ208">
            <v>1242985.24</v>
          </cell>
          <cell r="AK208">
            <v>86.640198511166105</v>
          </cell>
          <cell r="AL208">
            <v>37861.766749379582</v>
          </cell>
          <cell r="AM208">
            <v>0</v>
          </cell>
          <cell r="AN208">
            <v>0</v>
          </cell>
          <cell r="AO208">
            <v>37861.766749379582</v>
          </cell>
          <cell r="AP208">
            <v>175.2952853598014</v>
          </cell>
          <cell r="AQ208">
            <v>0</v>
          </cell>
          <cell r="AR208">
            <v>41.305210918114291</v>
          </cell>
          <cell r="AS208">
            <v>9845.5100744417232</v>
          </cell>
          <cell r="AT208">
            <v>2.0148883374689812</v>
          </cell>
          <cell r="AU208">
            <v>586.99741935483826</v>
          </cell>
          <cell r="AV208">
            <v>108.80397022332491</v>
          </cell>
          <cell r="AW208">
            <v>37461.206947890765</v>
          </cell>
          <cell r="AX208">
            <v>1.0074441687344906</v>
          </cell>
          <cell r="AY208">
            <v>400.22734491315106</v>
          </cell>
          <cell r="AZ208">
            <v>77.573200992555655</v>
          </cell>
          <cell r="BA208">
            <v>36980.696377171131</v>
          </cell>
          <cell r="BB208">
            <v>0</v>
          </cell>
          <cell r="BC208">
            <v>0</v>
          </cell>
          <cell r="BD208">
            <v>85274.638163771611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85274.638163771611</v>
          </cell>
          <cell r="BU208">
            <v>123136.4049131512</v>
          </cell>
          <cell r="BV208">
            <v>0</v>
          </cell>
          <cell r="BW208">
            <v>123136.4049131512</v>
          </cell>
          <cell r="BX208">
            <v>132.91666666666652</v>
          </cell>
          <cell r="BY208">
            <v>64194.762499999932</v>
          </cell>
          <cell r="BZ208">
            <v>0</v>
          </cell>
          <cell r="CA208">
            <v>0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64194.762499999932</v>
          </cell>
          <cell r="CM208">
            <v>11.566951566951571</v>
          </cell>
          <cell r="CN208">
            <v>6545.622222222225</v>
          </cell>
          <cell r="CO208">
            <v>0</v>
          </cell>
          <cell r="CP208">
            <v>0</v>
          </cell>
          <cell r="CQ208">
            <v>6545.622222222225</v>
          </cell>
          <cell r="CR208">
            <v>1436862.0296353735</v>
          </cell>
          <cell r="CS208">
            <v>0</v>
          </cell>
          <cell r="CT208">
            <v>1436862.0296353735</v>
          </cell>
          <cell r="CU208">
            <v>145000</v>
          </cell>
          <cell r="CV208">
            <v>0</v>
          </cell>
          <cell r="CW208">
            <v>145000</v>
          </cell>
          <cell r="CX208">
            <v>1</v>
          </cell>
          <cell r="CY208">
            <v>0</v>
          </cell>
          <cell r="CZ208">
            <v>0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7918.732</v>
          </cell>
          <cell r="DH208">
            <v>7918.732</v>
          </cell>
          <cell r="DI208">
            <v>0</v>
          </cell>
          <cell r="DJ208">
            <v>0</v>
          </cell>
          <cell r="DK208">
            <v>7918.73</v>
          </cell>
          <cell r="DL208">
            <v>7918.73</v>
          </cell>
          <cell r="DM208">
            <v>0</v>
          </cell>
          <cell r="DN208">
            <v>0</v>
          </cell>
          <cell r="DO208">
            <v>0</v>
          </cell>
          <cell r="DP208">
            <v>0</v>
          </cell>
          <cell r="DQ208">
            <v>0</v>
          </cell>
          <cell r="DR208">
            <v>0</v>
          </cell>
          <cell r="DS208">
            <v>0</v>
          </cell>
          <cell r="DT208">
            <v>0</v>
          </cell>
          <cell r="DU208">
            <v>152918.73000000001</v>
          </cell>
          <cell r="DV208">
            <v>0</v>
          </cell>
          <cell r="DW208">
            <v>152918.73000000001</v>
          </cell>
          <cell r="DX208">
            <v>1589780.7596353735</v>
          </cell>
          <cell r="DY208">
            <v>0</v>
          </cell>
          <cell r="DZ208">
            <v>1589780.7596353735</v>
          </cell>
          <cell r="EA208">
            <v>1581862.0296353735</v>
          </cell>
          <cell r="EB208">
            <v>3896.2118956536292</v>
          </cell>
          <cell r="EC208">
            <v>3750</v>
          </cell>
          <cell r="ED208">
            <v>0</v>
          </cell>
          <cell r="EE208">
            <v>1522500</v>
          </cell>
          <cell r="EF208">
            <v>0</v>
          </cell>
          <cell r="EG208">
            <v>1589780.7596353735</v>
          </cell>
          <cell r="EH208">
            <v>1523876.91405</v>
          </cell>
          <cell r="EI208">
            <v>0</v>
          </cell>
          <cell r="EJ208">
            <v>1589780.7596353735</v>
          </cell>
        </row>
        <row r="209">
          <cell r="A209">
            <v>2031</v>
          </cell>
          <cell r="B209">
            <v>8812031</v>
          </cell>
          <cell r="C209"/>
          <cell r="D209"/>
          <cell r="E209" t="str">
            <v>Kingsmoor P, Harlow</v>
          </cell>
          <cell r="F209" t="str">
            <v>P</v>
          </cell>
          <cell r="G209"/>
          <cell r="H209"/>
          <cell r="I209" t="str">
            <v>Y</v>
          </cell>
          <cell r="J209"/>
          <cell r="K209">
            <v>2031</v>
          </cell>
          <cell r="L209">
            <v>138996</v>
          </cell>
          <cell r="M209">
            <v>25</v>
          </cell>
          <cell r="N209"/>
          <cell r="O209">
            <v>7</v>
          </cell>
          <cell r="P209">
            <v>0</v>
          </cell>
          <cell r="Q209">
            <v>0</v>
          </cell>
          <cell r="R209">
            <v>0</v>
          </cell>
          <cell r="S209">
            <v>58.583333333333336</v>
          </cell>
          <cell r="T209">
            <v>215</v>
          </cell>
          <cell r="U209">
            <v>273.58333333333331</v>
          </cell>
          <cell r="V209">
            <v>273.58333333333331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273.58333333333331</v>
          </cell>
          <cell r="AF209">
            <v>837586.31833333324</v>
          </cell>
          <cell r="AG209">
            <v>0</v>
          </cell>
          <cell r="AH209">
            <v>0</v>
          </cell>
          <cell r="AI209">
            <v>0</v>
          </cell>
          <cell r="AJ209">
            <v>837586.31833333324</v>
          </cell>
          <cell r="AK209">
            <v>58.096846846846745</v>
          </cell>
          <cell r="AL209">
            <v>25388.322072072024</v>
          </cell>
          <cell r="AM209">
            <v>0</v>
          </cell>
          <cell r="AN209">
            <v>0</v>
          </cell>
          <cell r="AO209">
            <v>25388.322072072024</v>
          </cell>
          <cell r="AP209">
            <v>55.984234234234329</v>
          </cell>
          <cell r="AQ209">
            <v>0</v>
          </cell>
          <cell r="AR209">
            <v>25.351351351351358</v>
          </cell>
          <cell r="AS209">
            <v>6042.7481081081096</v>
          </cell>
          <cell r="AT209">
            <v>122.53153153153156</v>
          </cell>
          <cell r="AU209">
            <v>35697.111081081086</v>
          </cell>
          <cell r="AV209">
            <v>25.351351351351358</v>
          </cell>
          <cell r="AW209">
            <v>8728.4702702702725</v>
          </cell>
          <cell r="AX209">
            <v>36.970720720720685</v>
          </cell>
          <cell r="AY209">
            <v>14687.358220720706</v>
          </cell>
          <cell r="AZ209">
            <v>7.3941441441441365</v>
          </cell>
          <cell r="BA209">
            <v>3524.9363963963929</v>
          </cell>
          <cell r="BB209">
            <v>0</v>
          </cell>
          <cell r="BC209">
            <v>0</v>
          </cell>
          <cell r="BD209">
            <v>68680.624076576569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68680.624076576569</v>
          </cell>
          <cell r="BU209">
            <v>94068.946148648596</v>
          </cell>
          <cell r="BV209">
            <v>0</v>
          </cell>
          <cell r="BW209">
            <v>94068.946148648596</v>
          </cell>
          <cell r="BX209">
            <v>84.488970588235361</v>
          </cell>
          <cell r="BY209">
            <v>40805.638125000034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</v>
          </cell>
          <cell r="CE209">
            <v>0</v>
          </cell>
          <cell r="CF209">
            <v>0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40805.638125000034</v>
          </cell>
          <cell r="CM209">
            <v>20.454828660436132</v>
          </cell>
          <cell r="CN209">
            <v>11575.182990654203</v>
          </cell>
          <cell r="CO209">
            <v>0</v>
          </cell>
          <cell r="CP209">
            <v>0</v>
          </cell>
          <cell r="CQ209">
            <v>11575.182990654203</v>
          </cell>
          <cell r="CR209">
            <v>984036.08559763618</v>
          </cell>
          <cell r="CS209">
            <v>0</v>
          </cell>
          <cell r="CT209">
            <v>984036.08559763618</v>
          </cell>
          <cell r="CU209">
            <v>145000</v>
          </cell>
          <cell r="CV209">
            <v>0</v>
          </cell>
          <cell r="CW209">
            <v>145000</v>
          </cell>
          <cell r="CX209">
            <v>1.0156360164</v>
          </cell>
          <cell r="CY209">
            <v>17653.626750596453</v>
          </cell>
          <cell r="CZ209">
            <v>0</v>
          </cell>
          <cell r="DA209">
            <v>17653.626750596453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486.82</v>
          </cell>
          <cell r="DH209">
            <v>486.82</v>
          </cell>
          <cell r="DI209">
            <v>0</v>
          </cell>
          <cell r="DJ209">
            <v>0</v>
          </cell>
          <cell r="DK209">
            <v>486.82</v>
          </cell>
          <cell r="DL209">
            <v>486.82</v>
          </cell>
          <cell r="DM209">
            <v>0</v>
          </cell>
          <cell r="DN209">
            <v>0</v>
          </cell>
          <cell r="DO209">
            <v>0</v>
          </cell>
          <cell r="DP209">
            <v>0</v>
          </cell>
          <cell r="DQ209">
            <v>0</v>
          </cell>
          <cell r="DR209">
            <v>0</v>
          </cell>
          <cell r="DS209">
            <v>0</v>
          </cell>
          <cell r="DT209">
            <v>0</v>
          </cell>
          <cell r="DU209">
            <v>163140.44675059646</v>
          </cell>
          <cell r="DV209">
            <v>0</v>
          </cell>
          <cell r="DW209">
            <v>163140.44675059646</v>
          </cell>
          <cell r="DX209">
            <v>1147176.5323482326</v>
          </cell>
          <cell r="DY209">
            <v>0</v>
          </cell>
          <cell r="DZ209">
            <v>1147176.5323482326</v>
          </cell>
          <cell r="EA209">
            <v>1146689.7123482327</v>
          </cell>
          <cell r="EB209">
            <v>4191.3726921044145</v>
          </cell>
          <cell r="EC209">
            <v>3750</v>
          </cell>
          <cell r="ED209">
            <v>0</v>
          </cell>
          <cell r="EE209">
            <v>1025937.4999999999</v>
          </cell>
          <cell r="EF209">
            <v>0</v>
          </cell>
          <cell r="EG209">
            <v>1147176.5323482326</v>
          </cell>
          <cell r="EH209">
            <v>1210195.7285016337</v>
          </cell>
          <cell r="EI209">
            <v>63019.196153401164</v>
          </cell>
          <cell r="EJ209">
            <v>1210195.7285016337</v>
          </cell>
        </row>
        <row r="210">
          <cell r="A210">
            <v>2696</v>
          </cell>
          <cell r="B210">
            <v>8812696</v>
          </cell>
          <cell r="C210"/>
          <cell r="D210"/>
          <cell r="E210" t="str">
            <v>Kingston School, Thundersley</v>
          </cell>
          <cell r="F210" t="str">
            <v>P</v>
          </cell>
          <cell r="G210"/>
          <cell r="H210"/>
          <cell r="I210" t="str">
            <v>Y</v>
          </cell>
          <cell r="J210"/>
          <cell r="K210">
            <v>2696</v>
          </cell>
          <cell r="L210">
            <v>137220</v>
          </cell>
          <cell r="M210"/>
          <cell r="N210"/>
          <cell r="O210">
            <v>7</v>
          </cell>
          <cell r="P210">
            <v>0</v>
          </cell>
          <cell r="Q210">
            <v>0</v>
          </cell>
          <cell r="R210">
            <v>0</v>
          </cell>
          <cell r="S210">
            <v>30</v>
          </cell>
          <cell r="T210">
            <v>177</v>
          </cell>
          <cell r="U210">
            <v>207</v>
          </cell>
          <cell r="V210">
            <v>207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207</v>
          </cell>
          <cell r="AF210">
            <v>633738.78</v>
          </cell>
          <cell r="AG210">
            <v>0</v>
          </cell>
          <cell r="AH210">
            <v>0</v>
          </cell>
          <cell r="AI210">
            <v>0</v>
          </cell>
          <cell r="AJ210">
            <v>633738.78</v>
          </cell>
          <cell r="AK210">
            <v>1.0000000000000011</v>
          </cell>
          <cell r="AL210">
            <v>437.00000000000045</v>
          </cell>
          <cell r="AM210">
            <v>0</v>
          </cell>
          <cell r="AN210">
            <v>0</v>
          </cell>
          <cell r="AO210">
            <v>437.00000000000045</v>
          </cell>
          <cell r="AP210">
            <v>198.00000000000006</v>
          </cell>
          <cell r="AQ210">
            <v>0</v>
          </cell>
          <cell r="AR210">
            <v>1.0000000000000011</v>
          </cell>
          <cell r="AS210">
            <v>238.36000000000027</v>
          </cell>
          <cell r="AT210">
            <v>5.0000000000000053</v>
          </cell>
          <cell r="AU210">
            <v>1456.6500000000015</v>
          </cell>
          <cell r="AV210">
            <v>2</v>
          </cell>
          <cell r="AW210">
            <v>688.6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1.0000000000000011</v>
          </cell>
          <cell r="BC210">
            <v>794.53000000000088</v>
          </cell>
          <cell r="BD210">
            <v>3178.1400000000031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3178.1400000000031</v>
          </cell>
          <cell r="BU210">
            <v>3615.1400000000035</v>
          </cell>
          <cell r="BV210">
            <v>0</v>
          </cell>
          <cell r="BW210">
            <v>3615.1400000000035</v>
          </cell>
          <cell r="BX210">
            <v>49.965517241379395</v>
          </cell>
          <cell r="BY210">
            <v>24131.845862069007</v>
          </cell>
          <cell r="BZ210">
            <v>0</v>
          </cell>
          <cell r="CA210">
            <v>0</v>
          </cell>
          <cell r="CB210">
            <v>0</v>
          </cell>
          <cell r="CC210">
            <v>0</v>
          </cell>
          <cell r="CD210">
            <v>0</v>
          </cell>
          <cell r="CE210">
            <v>0</v>
          </cell>
          <cell r="CF210">
            <v>0</v>
          </cell>
          <cell r="CG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24131.845862069007</v>
          </cell>
          <cell r="CM210">
            <v>1.1694915254237281</v>
          </cell>
          <cell r="CN210">
            <v>661.80355932203349</v>
          </cell>
          <cell r="CO210">
            <v>0</v>
          </cell>
          <cell r="CP210">
            <v>0</v>
          </cell>
          <cell r="CQ210">
            <v>661.80355932203349</v>
          </cell>
          <cell r="CR210">
            <v>662147.56942139112</v>
          </cell>
          <cell r="CS210">
            <v>0</v>
          </cell>
          <cell r="CT210">
            <v>662147.56942139112</v>
          </cell>
          <cell r="CU210">
            <v>145000</v>
          </cell>
          <cell r="CV210">
            <v>0</v>
          </cell>
          <cell r="CW210">
            <v>145000</v>
          </cell>
          <cell r="CX210">
            <v>1</v>
          </cell>
          <cell r="CY210">
            <v>0</v>
          </cell>
          <cell r="CZ210">
            <v>0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3623.55</v>
          </cell>
          <cell r="DH210">
            <v>3623.55</v>
          </cell>
          <cell r="DI210">
            <v>0</v>
          </cell>
          <cell r="DJ210">
            <v>0</v>
          </cell>
          <cell r="DK210">
            <v>3623.55</v>
          </cell>
          <cell r="DL210">
            <v>3623.5500000000006</v>
          </cell>
          <cell r="DM210">
            <v>0</v>
          </cell>
          <cell r="DN210">
            <v>0</v>
          </cell>
          <cell r="DO210">
            <v>0</v>
          </cell>
          <cell r="DP210">
            <v>0</v>
          </cell>
          <cell r="DQ210">
            <v>0</v>
          </cell>
          <cell r="DR210">
            <v>0</v>
          </cell>
          <cell r="DS210">
            <v>0</v>
          </cell>
          <cell r="DT210">
            <v>0</v>
          </cell>
          <cell r="DU210">
            <v>148623.54999999999</v>
          </cell>
          <cell r="DV210">
            <v>0</v>
          </cell>
          <cell r="DW210">
            <v>148623.54999999999</v>
          </cell>
          <cell r="DX210">
            <v>810771.11942139105</v>
          </cell>
          <cell r="DY210">
            <v>0</v>
          </cell>
          <cell r="DZ210">
            <v>810771.11942139105</v>
          </cell>
          <cell r="EA210">
            <v>807147.56942139112</v>
          </cell>
          <cell r="EB210">
            <v>3899.2636203931938</v>
          </cell>
          <cell r="EC210">
            <v>3750</v>
          </cell>
          <cell r="ED210">
            <v>0</v>
          </cell>
          <cell r="EE210">
            <v>776250</v>
          </cell>
          <cell r="EF210">
            <v>0</v>
          </cell>
          <cell r="EG210">
            <v>810771.11942139105</v>
          </cell>
          <cell r="EH210">
            <v>778283.20327857137</v>
          </cell>
          <cell r="EI210">
            <v>0</v>
          </cell>
          <cell r="EJ210">
            <v>810771.11942139105</v>
          </cell>
        </row>
        <row r="211">
          <cell r="A211">
            <v>5228</v>
          </cell>
          <cell r="B211">
            <v>8815228</v>
          </cell>
          <cell r="C211">
            <v>1122</v>
          </cell>
          <cell r="D211" t="str">
            <v>GMPS1122</v>
          </cell>
          <cell r="E211" t="str">
            <v>Kingswood P, The, Basildon</v>
          </cell>
          <cell r="F211" t="str">
            <v>P</v>
          </cell>
          <cell r="G211" t="str">
            <v>Y</v>
          </cell>
          <cell r="H211">
            <v>10015644</v>
          </cell>
          <cell r="I211" t="str">
            <v/>
          </cell>
          <cell r="J211"/>
          <cell r="K211">
            <v>5228</v>
          </cell>
          <cell r="L211">
            <v>115268</v>
          </cell>
          <cell r="M211"/>
          <cell r="N211"/>
          <cell r="O211">
            <v>7</v>
          </cell>
          <cell r="P211">
            <v>0</v>
          </cell>
          <cell r="Q211">
            <v>0</v>
          </cell>
          <cell r="R211">
            <v>3</v>
          </cell>
          <cell r="S211">
            <v>63</v>
          </cell>
          <cell r="T211">
            <v>351</v>
          </cell>
          <cell r="U211">
            <v>414</v>
          </cell>
          <cell r="V211">
            <v>417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417</v>
          </cell>
          <cell r="AF211">
            <v>1276662.18</v>
          </cell>
          <cell r="AG211">
            <v>0</v>
          </cell>
          <cell r="AH211">
            <v>0</v>
          </cell>
          <cell r="AI211">
            <v>0</v>
          </cell>
          <cell r="AJ211">
            <v>1276662.18</v>
          </cell>
          <cell r="AK211">
            <v>62.449275362318758</v>
          </cell>
          <cell r="AL211">
            <v>27290.333333333292</v>
          </cell>
          <cell r="AM211">
            <v>0</v>
          </cell>
          <cell r="AN211">
            <v>0</v>
          </cell>
          <cell r="AO211">
            <v>27290.333333333292</v>
          </cell>
          <cell r="AP211">
            <v>304.9249394673123</v>
          </cell>
          <cell r="AQ211">
            <v>0</v>
          </cell>
          <cell r="AR211">
            <v>15.145278450363184</v>
          </cell>
          <cell r="AS211">
            <v>3610.0285714285687</v>
          </cell>
          <cell r="AT211">
            <v>14.135593220338997</v>
          </cell>
          <cell r="AU211">
            <v>4118.1223728813593</v>
          </cell>
          <cell r="AV211">
            <v>12.116222760290546</v>
          </cell>
          <cell r="AW211">
            <v>4171.6154963680347</v>
          </cell>
          <cell r="AX211">
            <v>27.261501210653773</v>
          </cell>
          <cell r="AY211">
            <v>10830.176585956424</v>
          </cell>
          <cell r="AZ211">
            <v>41.39709443099273</v>
          </cell>
          <cell r="BA211">
            <v>19734.822857142855</v>
          </cell>
          <cell r="BB211">
            <v>2.0193704600484272</v>
          </cell>
          <cell r="BC211">
            <v>1604.4504116222768</v>
          </cell>
          <cell r="BD211">
            <v>44069.216295399514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44069.216295399514</v>
          </cell>
          <cell r="BU211">
            <v>71359.549628732813</v>
          </cell>
          <cell r="BV211">
            <v>0</v>
          </cell>
          <cell r="BW211">
            <v>71359.549628732813</v>
          </cell>
          <cell r="BX211">
            <v>123.83636363636364</v>
          </cell>
          <cell r="BY211">
            <v>59809.248545454553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59809.248545454553</v>
          </cell>
          <cell r="CM211">
            <v>29.700854700854691</v>
          </cell>
          <cell r="CN211">
            <v>16807.416666666661</v>
          </cell>
          <cell r="CO211">
            <v>0</v>
          </cell>
          <cell r="CP211">
            <v>0</v>
          </cell>
          <cell r="CQ211">
            <v>16807.416666666661</v>
          </cell>
          <cell r="CR211">
            <v>1424638.394840854</v>
          </cell>
          <cell r="CS211">
            <v>0</v>
          </cell>
          <cell r="CT211">
            <v>1424638.394840854</v>
          </cell>
          <cell r="CU211">
            <v>145000</v>
          </cell>
          <cell r="CV211">
            <v>0</v>
          </cell>
          <cell r="CW211">
            <v>145000</v>
          </cell>
          <cell r="CX211">
            <v>1.0156360164</v>
          </cell>
          <cell r="CY211">
            <v>24542.891683801281</v>
          </cell>
          <cell r="CZ211">
            <v>0</v>
          </cell>
          <cell r="DA211">
            <v>24542.891683801281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5001</v>
          </cell>
          <cell r="DH211">
            <v>5001</v>
          </cell>
          <cell r="DI211">
            <v>0</v>
          </cell>
          <cell r="DJ211">
            <v>0</v>
          </cell>
          <cell r="DK211">
            <v>5001</v>
          </cell>
          <cell r="DL211">
            <v>5001</v>
          </cell>
          <cell r="DM211">
            <v>0</v>
          </cell>
          <cell r="DN211">
            <v>0</v>
          </cell>
          <cell r="DO211">
            <v>0</v>
          </cell>
          <cell r="DP211">
            <v>0</v>
          </cell>
          <cell r="DQ211">
            <v>0</v>
          </cell>
          <cell r="DR211">
            <v>0</v>
          </cell>
          <cell r="DS211">
            <v>0</v>
          </cell>
          <cell r="DT211">
            <v>0</v>
          </cell>
          <cell r="DU211">
            <v>174543.89168380128</v>
          </cell>
          <cell r="DV211">
            <v>0</v>
          </cell>
          <cell r="DW211">
            <v>174543.89168380128</v>
          </cell>
          <cell r="DX211">
            <v>1599182.2865246553</v>
          </cell>
          <cell r="DY211">
            <v>0</v>
          </cell>
          <cell r="DZ211">
            <v>1599182.2865246553</v>
          </cell>
          <cell r="EA211">
            <v>1594181.2865246553</v>
          </cell>
          <cell r="EB211">
            <v>3822.9767062941373</v>
          </cell>
          <cell r="EC211">
            <v>3750</v>
          </cell>
          <cell r="ED211">
            <v>0</v>
          </cell>
          <cell r="EE211">
            <v>1563750</v>
          </cell>
          <cell r="EF211">
            <v>0</v>
          </cell>
          <cell r="EG211">
            <v>1599182.2865246553</v>
          </cell>
          <cell r="EH211">
            <v>1507079.5164691766</v>
          </cell>
          <cell r="EI211">
            <v>0</v>
          </cell>
          <cell r="EJ211">
            <v>1599182.2865246553</v>
          </cell>
        </row>
        <row r="212">
          <cell r="A212">
            <v>2084</v>
          </cell>
          <cell r="B212">
            <v>8812084</v>
          </cell>
          <cell r="C212"/>
          <cell r="D212"/>
          <cell r="E212" t="str">
            <v>Kirby P</v>
          </cell>
          <cell r="F212" t="str">
            <v>P</v>
          </cell>
          <cell r="G212"/>
          <cell r="H212"/>
          <cell r="I212" t="str">
            <v>Y</v>
          </cell>
          <cell r="J212"/>
          <cell r="K212">
            <v>2084</v>
          </cell>
          <cell r="L212">
            <v>139806</v>
          </cell>
          <cell r="M212"/>
          <cell r="N212"/>
          <cell r="O212">
            <v>7</v>
          </cell>
          <cell r="P212">
            <v>0</v>
          </cell>
          <cell r="Q212">
            <v>0</v>
          </cell>
          <cell r="R212">
            <v>1</v>
          </cell>
          <cell r="S212">
            <v>29</v>
          </cell>
          <cell r="T212">
            <v>174</v>
          </cell>
          <cell r="U212">
            <v>203</v>
          </cell>
          <cell r="V212">
            <v>204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204</v>
          </cell>
          <cell r="AF212">
            <v>624554.16</v>
          </cell>
          <cell r="AG212">
            <v>0</v>
          </cell>
          <cell r="AH212">
            <v>0</v>
          </cell>
          <cell r="AI212">
            <v>0</v>
          </cell>
          <cell r="AJ212">
            <v>624554.16</v>
          </cell>
          <cell r="AK212">
            <v>64.315270935960569</v>
          </cell>
          <cell r="AL212">
            <v>28105.773399014764</v>
          </cell>
          <cell r="AM212">
            <v>0</v>
          </cell>
          <cell r="AN212">
            <v>0</v>
          </cell>
          <cell r="AO212">
            <v>28105.773399014764</v>
          </cell>
          <cell r="AP212">
            <v>69.683168316831768</v>
          </cell>
          <cell r="AQ212">
            <v>0</v>
          </cell>
          <cell r="AR212">
            <v>33.326732673267252</v>
          </cell>
          <cell r="AS212">
            <v>7943.7599999999829</v>
          </cell>
          <cell r="AT212">
            <v>65.643564356435689</v>
          </cell>
          <cell r="AU212">
            <v>19123.939603960407</v>
          </cell>
          <cell r="AV212">
            <v>7.0693069306930783</v>
          </cell>
          <cell r="AW212">
            <v>2433.9623762376268</v>
          </cell>
          <cell r="AX212">
            <v>3.0297029702970395</v>
          </cell>
          <cell r="AY212">
            <v>1203.6100990099048</v>
          </cell>
          <cell r="AZ212">
            <v>21.207920792079214</v>
          </cell>
          <cell r="BA212">
            <v>10110.240000000003</v>
          </cell>
          <cell r="BB212">
            <v>4.0396039603960388</v>
          </cell>
          <cell r="BC212">
            <v>3209.5865346534647</v>
          </cell>
          <cell r="BD212">
            <v>44025.098613861388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44025.098613861388</v>
          </cell>
          <cell r="BU212">
            <v>72130.872012876149</v>
          </cell>
          <cell r="BV212">
            <v>0</v>
          </cell>
          <cell r="BW212">
            <v>72130.872012876149</v>
          </cell>
          <cell r="BX212">
            <v>52.800000000000061</v>
          </cell>
          <cell r="BY212">
            <v>25500.816000000032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25500.816000000032</v>
          </cell>
          <cell r="CM212">
            <v>0</v>
          </cell>
          <cell r="CN212">
            <v>0</v>
          </cell>
          <cell r="CO212">
            <v>0</v>
          </cell>
          <cell r="CP212">
            <v>0</v>
          </cell>
          <cell r="CQ212">
            <v>0</v>
          </cell>
          <cell r="CR212">
            <v>722185.84801287611</v>
          </cell>
          <cell r="CS212">
            <v>0</v>
          </cell>
          <cell r="CT212">
            <v>722185.84801287611</v>
          </cell>
          <cell r="CU212">
            <v>145000</v>
          </cell>
          <cell r="CV212">
            <v>0</v>
          </cell>
          <cell r="CW212">
            <v>145000</v>
          </cell>
          <cell r="CX212">
            <v>1</v>
          </cell>
          <cell r="CY212">
            <v>0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3130.55</v>
          </cell>
          <cell r="DH212">
            <v>3130.55</v>
          </cell>
          <cell r="DI212">
            <v>0</v>
          </cell>
          <cell r="DJ212">
            <v>0</v>
          </cell>
          <cell r="DK212">
            <v>3130.55</v>
          </cell>
          <cell r="DL212">
            <v>3130.55</v>
          </cell>
          <cell r="DM212">
            <v>0</v>
          </cell>
          <cell r="DN212">
            <v>0</v>
          </cell>
          <cell r="DO212">
            <v>0</v>
          </cell>
          <cell r="DP212">
            <v>0</v>
          </cell>
          <cell r="DQ212">
            <v>0</v>
          </cell>
          <cell r="DR212">
            <v>0</v>
          </cell>
          <cell r="DS212">
            <v>0</v>
          </cell>
          <cell r="DT212">
            <v>0</v>
          </cell>
          <cell r="DU212">
            <v>148130.54999999999</v>
          </cell>
          <cell r="DV212">
            <v>0</v>
          </cell>
          <cell r="DW212">
            <v>148130.54999999999</v>
          </cell>
          <cell r="DX212">
            <v>870316.39801287604</v>
          </cell>
          <cell r="DY212">
            <v>0</v>
          </cell>
          <cell r="DZ212">
            <v>870316.39801287604</v>
          </cell>
          <cell r="EA212">
            <v>867185.84801287611</v>
          </cell>
          <cell r="EB212">
            <v>4250.9110196709617</v>
          </cell>
          <cell r="EC212">
            <v>3750</v>
          </cell>
          <cell r="ED212">
            <v>0</v>
          </cell>
          <cell r="EE212">
            <v>765000</v>
          </cell>
          <cell r="EF212">
            <v>0</v>
          </cell>
          <cell r="EG212">
            <v>870316.39801287604</v>
          </cell>
          <cell r="EH212">
            <v>835274.16170000006</v>
          </cell>
          <cell r="EI212">
            <v>0</v>
          </cell>
          <cell r="EJ212">
            <v>870316.39801287604</v>
          </cell>
        </row>
        <row r="213">
          <cell r="A213">
            <v>2191</v>
          </cell>
          <cell r="B213">
            <v>8812191</v>
          </cell>
          <cell r="C213"/>
          <cell r="D213"/>
          <cell r="E213" t="str">
            <v>Laindon Park P</v>
          </cell>
          <cell r="F213" t="str">
            <v>P</v>
          </cell>
          <cell r="G213"/>
          <cell r="H213"/>
          <cell r="I213" t="str">
            <v>Y</v>
          </cell>
          <cell r="J213"/>
          <cell r="K213">
            <v>2191</v>
          </cell>
          <cell r="L213">
            <v>145812</v>
          </cell>
          <cell r="M213"/>
          <cell r="N213"/>
          <cell r="O213">
            <v>7</v>
          </cell>
          <cell r="P213">
            <v>0</v>
          </cell>
          <cell r="Q213">
            <v>0</v>
          </cell>
          <cell r="R213">
            <v>0</v>
          </cell>
          <cell r="S213">
            <v>30</v>
          </cell>
          <cell r="T213">
            <v>126</v>
          </cell>
          <cell r="U213">
            <v>156</v>
          </cell>
          <cell r="V213">
            <v>156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156</v>
          </cell>
          <cell r="AF213">
            <v>477600.24</v>
          </cell>
          <cell r="AG213">
            <v>0</v>
          </cell>
          <cell r="AH213">
            <v>0</v>
          </cell>
          <cell r="AI213">
            <v>0</v>
          </cell>
          <cell r="AJ213">
            <v>477600.24</v>
          </cell>
          <cell r="AK213">
            <v>43.000000000000057</v>
          </cell>
          <cell r="AL213">
            <v>18791.000000000022</v>
          </cell>
          <cell r="AM213">
            <v>0</v>
          </cell>
          <cell r="AN213">
            <v>0</v>
          </cell>
          <cell r="AO213">
            <v>18791.000000000022</v>
          </cell>
          <cell r="AP213">
            <v>24.154838709677364</v>
          </cell>
          <cell r="AQ213">
            <v>0</v>
          </cell>
          <cell r="AR213">
            <v>28.180645161290386</v>
          </cell>
          <cell r="AS213">
            <v>6717.1385806451763</v>
          </cell>
          <cell r="AT213">
            <v>57.367741935483878</v>
          </cell>
          <cell r="AU213">
            <v>16712.944258064515</v>
          </cell>
          <cell r="AV213">
            <v>5.0322580645161237</v>
          </cell>
          <cell r="AW213">
            <v>1732.6064516129015</v>
          </cell>
          <cell r="AX213">
            <v>11.070967741935489</v>
          </cell>
          <cell r="AY213">
            <v>4398.1633548387117</v>
          </cell>
          <cell r="AZ213">
            <v>14.090322580645163</v>
          </cell>
          <cell r="BA213">
            <v>6717.1385806451626</v>
          </cell>
          <cell r="BB213">
            <v>16.103225806451629</v>
          </cell>
          <cell r="BC213">
            <v>12794.496000000012</v>
          </cell>
          <cell r="BD213">
            <v>49072.487225806479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49072.487225806479</v>
          </cell>
          <cell r="BU213">
            <v>67863.487225806501</v>
          </cell>
          <cell r="BV213">
            <v>0</v>
          </cell>
          <cell r="BW213">
            <v>67863.487225806501</v>
          </cell>
          <cell r="BX213">
            <v>53.26829268292677</v>
          </cell>
          <cell r="BY213">
            <v>25726.987317073144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25726.987317073144</v>
          </cell>
          <cell r="CM213">
            <v>2.4761904761904803</v>
          </cell>
          <cell r="CN213">
            <v>1401.2514285714308</v>
          </cell>
          <cell r="CO213">
            <v>0</v>
          </cell>
          <cell r="CP213">
            <v>0</v>
          </cell>
          <cell r="CQ213">
            <v>1401.2514285714308</v>
          </cell>
          <cell r="CR213">
            <v>572591.96597145102</v>
          </cell>
          <cell r="CS213">
            <v>0</v>
          </cell>
          <cell r="CT213">
            <v>572591.96597145102</v>
          </cell>
          <cell r="CU213">
            <v>145000</v>
          </cell>
          <cell r="CV213">
            <v>0</v>
          </cell>
          <cell r="CW213">
            <v>145000</v>
          </cell>
          <cell r="CX213">
            <v>1.0156360164</v>
          </cell>
          <cell r="CY213">
            <v>11220.279748437855</v>
          </cell>
          <cell r="CZ213">
            <v>0</v>
          </cell>
          <cell r="DA213">
            <v>11220.279748437855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15727.5</v>
          </cell>
          <cell r="DH213">
            <v>3145.5</v>
          </cell>
          <cell r="DI213">
            <v>-12582</v>
          </cell>
          <cell r="DJ213">
            <v>0</v>
          </cell>
          <cell r="DK213">
            <v>-9436.5</v>
          </cell>
          <cell r="DL213">
            <v>-9436.5</v>
          </cell>
          <cell r="DM213">
            <v>0</v>
          </cell>
          <cell r="DN213">
            <v>0</v>
          </cell>
          <cell r="DO213">
            <v>0</v>
          </cell>
          <cell r="DP213">
            <v>0</v>
          </cell>
          <cell r="DQ213">
            <v>0</v>
          </cell>
          <cell r="DR213">
            <v>0</v>
          </cell>
          <cell r="DS213">
            <v>0</v>
          </cell>
          <cell r="DT213">
            <v>0</v>
          </cell>
          <cell r="DU213">
            <v>146783.77974843787</v>
          </cell>
          <cell r="DV213">
            <v>0</v>
          </cell>
          <cell r="DW213">
            <v>146783.77974843787</v>
          </cell>
          <cell r="DX213">
            <v>719375.74571988895</v>
          </cell>
          <cell r="DY213">
            <v>0</v>
          </cell>
          <cell r="DZ213">
            <v>719375.74571988895</v>
          </cell>
          <cell r="EA213">
            <v>728812.24571988883</v>
          </cell>
          <cell r="EB213">
            <v>4671.8733699992872</v>
          </cell>
          <cell r="EC213">
            <v>3750</v>
          </cell>
          <cell r="ED213">
            <v>0</v>
          </cell>
          <cell r="EE213">
            <v>585000</v>
          </cell>
          <cell r="EF213">
            <v>0</v>
          </cell>
          <cell r="EG213">
            <v>719375.74571988895</v>
          </cell>
          <cell r="EH213">
            <v>691118.28707800002</v>
          </cell>
          <cell r="EI213">
            <v>0</v>
          </cell>
          <cell r="EJ213">
            <v>719375.74571988895</v>
          </cell>
        </row>
        <row r="214">
          <cell r="A214">
            <v>1234</v>
          </cell>
          <cell r="B214">
            <v>8811234</v>
          </cell>
          <cell r="C214"/>
          <cell r="D214"/>
          <cell r="E214" t="str">
            <v>Lakelands Academy</v>
          </cell>
          <cell r="F214" t="str">
            <v>P</v>
          </cell>
          <cell r="G214"/>
          <cell r="H214"/>
          <cell r="I214" t="str">
            <v>Y</v>
          </cell>
          <cell r="J214"/>
          <cell r="K214">
            <v>1234</v>
          </cell>
          <cell r="L214">
            <v>881123</v>
          </cell>
          <cell r="M214">
            <v>60</v>
          </cell>
          <cell r="N214"/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35</v>
          </cell>
          <cell r="T214">
            <v>0</v>
          </cell>
          <cell r="U214">
            <v>35</v>
          </cell>
          <cell r="V214">
            <v>35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35</v>
          </cell>
          <cell r="AF214">
            <v>107153.9</v>
          </cell>
          <cell r="AG214">
            <v>0</v>
          </cell>
          <cell r="AH214">
            <v>0</v>
          </cell>
          <cell r="AI214">
            <v>0</v>
          </cell>
          <cell r="AJ214">
            <v>107153.9</v>
          </cell>
          <cell r="AK214">
            <v>2.0416666666666656</v>
          </cell>
          <cell r="AL214">
            <v>892.2083333333328</v>
          </cell>
          <cell r="AM214">
            <v>0</v>
          </cell>
          <cell r="AN214">
            <v>0</v>
          </cell>
          <cell r="AO214">
            <v>892.2083333333328</v>
          </cell>
          <cell r="AP214">
            <v>32.277777777777771</v>
          </cell>
          <cell r="AQ214">
            <v>0</v>
          </cell>
          <cell r="AR214">
            <v>1.1666666666666654</v>
          </cell>
          <cell r="AS214">
            <v>278.08666666666636</v>
          </cell>
          <cell r="AT214">
            <v>0.29166666666666652</v>
          </cell>
          <cell r="AU214">
            <v>84.971249999999955</v>
          </cell>
          <cell r="AV214">
            <v>0.19444444444444461</v>
          </cell>
          <cell r="AW214">
            <v>66.94722222222228</v>
          </cell>
          <cell r="AX214">
            <v>0.68055555555555403</v>
          </cell>
          <cell r="AY214">
            <v>270.36430555555495</v>
          </cell>
          <cell r="AZ214">
            <v>0</v>
          </cell>
          <cell r="BA214">
            <v>0</v>
          </cell>
          <cell r="BB214">
            <v>0.38888888888888851</v>
          </cell>
          <cell r="BC214">
            <v>308.9838888888886</v>
          </cell>
          <cell r="BD214">
            <v>1009.3533333333322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1009.3533333333322</v>
          </cell>
          <cell r="BU214">
            <v>1901.5616666666651</v>
          </cell>
          <cell r="BV214">
            <v>0</v>
          </cell>
          <cell r="BW214">
            <v>1901.5616666666651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</v>
          </cell>
          <cell r="CR214">
            <v>109055.46166666666</v>
          </cell>
          <cell r="CS214">
            <v>0</v>
          </cell>
          <cell r="CT214">
            <v>109055.46166666666</v>
          </cell>
          <cell r="CU214">
            <v>84583.333333333328</v>
          </cell>
          <cell r="CV214">
            <v>0</v>
          </cell>
          <cell r="CW214">
            <v>84583.333333333328</v>
          </cell>
          <cell r="CX214">
            <v>1</v>
          </cell>
          <cell r="CY214">
            <v>0</v>
          </cell>
          <cell r="CZ214">
            <v>0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  <cell r="DK214">
            <v>0</v>
          </cell>
          <cell r="DL214">
            <v>0</v>
          </cell>
          <cell r="DM214">
            <v>0</v>
          </cell>
          <cell r="DN214">
            <v>0</v>
          </cell>
          <cell r="DO214">
            <v>0</v>
          </cell>
          <cell r="DP214">
            <v>0</v>
          </cell>
          <cell r="DQ214">
            <v>0</v>
          </cell>
          <cell r="DR214">
            <v>0</v>
          </cell>
          <cell r="DS214">
            <v>0</v>
          </cell>
          <cell r="DT214">
            <v>0</v>
          </cell>
          <cell r="DU214">
            <v>84583.333333333328</v>
          </cell>
          <cell r="DV214">
            <v>0</v>
          </cell>
          <cell r="DW214">
            <v>84583.333333333328</v>
          </cell>
          <cell r="DX214">
            <v>193638.79499999998</v>
          </cell>
          <cell r="DY214">
            <v>0</v>
          </cell>
          <cell r="DZ214">
            <v>193638.79499999998</v>
          </cell>
          <cell r="EA214">
            <v>193638.79499999998</v>
          </cell>
          <cell r="EB214">
            <v>5532.5369999999994</v>
          </cell>
          <cell r="EC214">
            <v>3750</v>
          </cell>
          <cell r="ED214">
            <v>0</v>
          </cell>
          <cell r="EE214">
            <v>131250</v>
          </cell>
          <cell r="EF214">
            <v>0</v>
          </cell>
          <cell r="EG214">
            <v>193638.79499999998</v>
          </cell>
          <cell r="EH214">
            <v>0</v>
          </cell>
          <cell r="EI214">
            <v>0</v>
          </cell>
          <cell r="EJ214">
            <v>193638.79499999998</v>
          </cell>
        </row>
        <row r="215">
          <cell r="A215">
            <v>2690</v>
          </cell>
          <cell r="B215">
            <v>8812690</v>
          </cell>
          <cell r="C215"/>
          <cell r="D215"/>
          <cell r="E215" t="str">
            <v>Lambourne P</v>
          </cell>
          <cell r="F215" t="str">
            <v>P</v>
          </cell>
          <cell r="G215"/>
          <cell r="H215"/>
          <cell r="I215" t="str">
            <v>Y</v>
          </cell>
          <cell r="J215"/>
          <cell r="K215">
            <v>2690</v>
          </cell>
          <cell r="L215">
            <v>145604</v>
          </cell>
          <cell r="M215"/>
          <cell r="N215"/>
          <cell r="O215">
            <v>7</v>
          </cell>
          <cell r="P215">
            <v>0</v>
          </cell>
          <cell r="Q215">
            <v>0</v>
          </cell>
          <cell r="R215">
            <v>0</v>
          </cell>
          <cell r="S215">
            <v>30</v>
          </cell>
          <cell r="T215">
            <v>179</v>
          </cell>
          <cell r="U215">
            <v>209</v>
          </cell>
          <cell r="V215">
            <v>209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209</v>
          </cell>
          <cell r="AF215">
            <v>639861.86</v>
          </cell>
          <cell r="AG215">
            <v>0</v>
          </cell>
          <cell r="AH215">
            <v>0</v>
          </cell>
          <cell r="AI215">
            <v>0</v>
          </cell>
          <cell r="AJ215">
            <v>639861.86</v>
          </cell>
          <cell r="AK215">
            <v>19.999999999999996</v>
          </cell>
          <cell r="AL215">
            <v>8739.9999999999982</v>
          </cell>
          <cell r="AM215">
            <v>0</v>
          </cell>
          <cell r="AN215">
            <v>0</v>
          </cell>
          <cell r="AO215">
            <v>8739.9999999999982</v>
          </cell>
          <cell r="AP215">
            <v>164.99999999999994</v>
          </cell>
          <cell r="AQ215">
            <v>0</v>
          </cell>
          <cell r="AR215">
            <v>2.9999999999999933</v>
          </cell>
          <cell r="AS215">
            <v>715.07999999999845</v>
          </cell>
          <cell r="AT215">
            <v>28.999999999999996</v>
          </cell>
          <cell r="AU215">
            <v>8448.5699999999979</v>
          </cell>
          <cell r="AV215">
            <v>2.9999999999999933</v>
          </cell>
          <cell r="AW215">
            <v>1032.8999999999978</v>
          </cell>
          <cell r="AX215">
            <v>7.0000000000000044</v>
          </cell>
          <cell r="AY215">
            <v>2780.8900000000017</v>
          </cell>
          <cell r="AZ215">
            <v>1.9999999999999996</v>
          </cell>
          <cell r="BA215">
            <v>953.43999999999983</v>
          </cell>
          <cell r="BB215">
            <v>0</v>
          </cell>
          <cell r="BC215">
            <v>0</v>
          </cell>
          <cell r="BD215">
            <v>13930.879999999996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13930.879999999996</v>
          </cell>
          <cell r="BU215">
            <v>22670.879999999994</v>
          </cell>
          <cell r="BV215">
            <v>0</v>
          </cell>
          <cell r="BW215">
            <v>22670.879999999994</v>
          </cell>
          <cell r="BX215">
            <v>57.533707865168644</v>
          </cell>
          <cell r="BY215">
            <v>27787.054887640501</v>
          </cell>
          <cell r="BZ215">
            <v>0</v>
          </cell>
          <cell r="CA215">
            <v>0</v>
          </cell>
          <cell r="CB215">
            <v>0</v>
          </cell>
          <cell r="CC215">
            <v>0</v>
          </cell>
          <cell r="CD215">
            <v>0</v>
          </cell>
          <cell r="CE215">
            <v>0</v>
          </cell>
          <cell r="CF215">
            <v>0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27787.054887640501</v>
          </cell>
          <cell r="CM215">
            <v>2.3351955307262569</v>
          </cell>
          <cell r="CN215">
            <v>1321.4637988826814</v>
          </cell>
          <cell r="CO215">
            <v>0</v>
          </cell>
          <cell r="CP215">
            <v>0</v>
          </cell>
          <cell r="CQ215">
            <v>1321.4637988826814</v>
          </cell>
          <cell r="CR215">
            <v>691641.25868652319</v>
          </cell>
          <cell r="CS215">
            <v>0</v>
          </cell>
          <cell r="CT215">
            <v>691641.25868652319</v>
          </cell>
          <cell r="CU215">
            <v>145000</v>
          </cell>
          <cell r="CV215">
            <v>0</v>
          </cell>
          <cell r="CW215">
            <v>145000</v>
          </cell>
          <cell r="CX215">
            <v>1.0156360164</v>
          </cell>
          <cell r="CY215">
            <v>13081.736441739125</v>
          </cell>
          <cell r="CZ215">
            <v>0</v>
          </cell>
          <cell r="DA215">
            <v>13081.736441739125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2664</v>
          </cell>
          <cell r="DH215">
            <v>2664</v>
          </cell>
          <cell r="DI215">
            <v>0</v>
          </cell>
          <cell r="DJ215">
            <v>0</v>
          </cell>
          <cell r="DK215">
            <v>2664</v>
          </cell>
          <cell r="DL215">
            <v>2664</v>
          </cell>
          <cell r="DM215">
            <v>0</v>
          </cell>
          <cell r="DN215">
            <v>0</v>
          </cell>
          <cell r="DO215">
            <v>0</v>
          </cell>
          <cell r="DP215">
            <v>0</v>
          </cell>
          <cell r="DQ215">
            <v>0</v>
          </cell>
          <cell r="DR215">
            <v>0</v>
          </cell>
          <cell r="DS215">
            <v>0</v>
          </cell>
          <cell r="DT215">
            <v>0</v>
          </cell>
          <cell r="DU215">
            <v>160745.73644173914</v>
          </cell>
          <cell r="DV215">
            <v>0</v>
          </cell>
          <cell r="DW215">
            <v>160745.73644173914</v>
          </cell>
          <cell r="DX215">
            <v>852386.99512826232</v>
          </cell>
          <cell r="DY215">
            <v>0</v>
          </cell>
          <cell r="DZ215">
            <v>852386.99512826232</v>
          </cell>
          <cell r="EA215">
            <v>849722.99512826232</v>
          </cell>
          <cell r="EB215">
            <v>4065.6602637715901</v>
          </cell>
          <cell r="EC215">
            <v>3750</v>
          </cell>
          <cell r="ED215">
            <v>0</v>
          </cell>
          <cell r="EE215">
            <v>783750</v>
          </cell>
          <cell r="EF215">
            <v>0</v>
          </cell>
          <cell r="EG215">
            <v>852386.99512826232</v>
          </cell>
          <cell r="EH215">
            <v>820190.91628486279</v>
          </cell>
          <cell r="EI215">
            <v>0</v>
          </cell>
          <cell r="EJ215">
            <v>852386.99512826232</v>
          </cell>
        </row>
        <row r="216">
          <cell r="A216">
            <v>2038</v>
          </cell>
          <cell r="B216">
            <v>8812038</v>
          </cell>
          <cell r="C216">
            <v>3208</v>
          </cell>
          <cell r="D216" t="str">
            <v>RB053208</v>
          </cell>
          <cell r="E216" t="str">
            <v>Langenhoe Cmty P</v>
          </cell>
          <cell r="F216" t="str">
            <v>P</v>
          </cell>
          <cell r="G216" t="str">
            <v>Y</v>
          </cell>
          <cell r="H216">
            <v>10015151</v>
          </cell>
          <cell r="I216" t="str">
            <v/>
          </cell>
          <cell r="J216"/>
          <cell r="K216">
            <v>2038</v>
          </cell>
          <cell r="L216">
            <v>114729</v>
          </cell>
          <cell r="M216"/>
          <cell r="N216"/>
          <cell r="O216">
            <v>7</v>
          </cell>
          <cell r="P216">
            <v>0</v>
          </cell>
          <cell r="Q216">
            <v>0</v>
          </cell>
          <cell r="R216">
            <v>0</v>
          </cell>
          <cell r="S216">
            <v>22</v>
          </cell>
          <cell r="T216">
            <v>125</v>
          </cell>
          <cell r="U216">
            <v>147</v>
          </cell>
          <cell r="V216">
            <v>147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147</v>
          </cell>
          <cell r="AF216">
            <v>450046.38</v>
          </cell>
          <cell r="AG216">
            <v>0</v>
          </cell>
          <cell r="AH216">
            <v>0</v>
          </cell>
          <cell r="AI216">
            <v>0</v>
          </cell>
          <cell r="AJ216">
            <v>450046.38</v>
          </cell>
          <cell r="AK216">
            <v>13.000000000000007</v>
          </cell>
          <cell r="AL216">
            <v>5681.0000000000027</v>
          </cell>
          <cell r="AM216">
            <v>0</v>
          </cell>
          <cell r="AN216">
            <v>0</v>
          </cell>
          <cell r="AO216">
            <v>5681.0000000000027</v>
          </cell>
          <cell r="AP216">
            <v>101.00000000000003</v>
          </cell>
          <cell r="AQ216">
            <v>0</v>
          </cell>
          <cell r="AR216">
            <v>21.999999999999968</v>
          </cell>
          <cell r="AS216">
            <v>5243.9199999999928</v>
          </cell>
          <cell r="AT216">
            <v>2.9999999999999969</v>
          </cell>
          <cell r="AU216">
            <v>873.9899999999991</v>
          </cell>
          <cell r="AV216">
            <v>0</v>
          </cell>
          <cell r="AW216">
            <v>0</v>
          </cell>
          <cell r="AX216">
            <v>18.000000000000039</v>
          </cell>
          <cell r="AY216">
            <v>7150.8600000000151</v>
          </cell>
          <cell r="AZ216">
            <v>0</v>
          </cell>
          <cell r="BA216">
            <v>0</v>
          </cell>
          <cell r="BB216">
            <v>2.9999999999999969</v>
          </cell>
          <cell r="BC216">
            <v>2383.5899999999974</v>
          </cell>
          <cell r="BD216">
            <v>15652.360000000004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15652.360000000004</v>
          </cell>
          <cell r="BU216">
            <v>21333.360000000008</v>
          </cell>
          <cell r="BV216">
            <v>0</v>
          </cell>
          <cell r="BW216">
            <v>21333.360000000008</v>
          </cell>
          <cell r="BX216">
            <v>40.352941176470644</v>
          </cell>
          <cell r="BY216">
            <v>19489.260000000028</v>
          </cell>
          <cell r="BZ216">
            <v>0</v>
          </cell>
          <cell r="CA216">
            <v>0</v>
          </cell>
          <cell r="CB216">
            <v>0</v>
          </cell>
          <cell r="CC216">
            <v>0</v>
          </cell>
          <cell r="CD216">
            <v>0</v>
          </cell>
          <cell r="CE216">
            <v>0</v>
          </cell>
          <cell r="CF216">
            <v>0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19489.260000000028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490869</v>
          </cell>
          <cell r="CS216">
            <v>0</v>
          </cell>
          <cell r="CT216">
            <v>490869</v>
          </cell>
          <cell r="CU216">
            <v>145000</v>
          </cell>
          <cell r="CV216">
            <v>0</v>
          </cell>
          <cell r="CW216">
            <v>145000</v>
          </cell>
          <cell r="CX216">
            <v>1</v>
          </cell>
          <cell r="CY216">
            <v>0</v>
          </cell>
          <cell r="CZ216">
            <v>0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17880</v>
          </cell>
          <cell r="DH216">
            <v>17880</v>
          </cell>
          <cell r="DI216">
            <v>0</v>
          </cell>
          <cell r="DJ216">
            <v>0</v>
          </cell>
          <cell r="DK216">
            <v>17880</v>
          </cell>
          <cell r="DL216">
            <v>17880</v>
          </cell>
          <cell r="DM216">
            <v>0</v>
          </cell>
          <cell r="DN216">
            <v>0</v>
          </cell>
          <cell r="DO216">
            <v>0</v>
          </cell>
          <cell r="DP216">
            <v>0</v>
          </cell>
          <cell r="DQ216">
            <v>0</v>
          </cell>
          <cell r="DR216">
            <v>0</v>
          </cell>
          <cell r="DS216">
            <v>0</v>
          </cell>
          <cell r="DT216">
            <v>0</v>
          </cell>
          <cell r="DU216">
            <v>162880</v>
          </cell>
          <cell r="DV216">
            <v>0</v>
          </cell>
          <cell r="DW216">
            <v>162880</v>
          </cell>
          <cell r="DX216">
            <v>653749</v>
          </cell>
          <cell r="DY216">
            <v>0</v>
          </cell>
          <cell r="DZ216">
            <v>653749</v>
          </cell>
          <cell r="EA216">
            <v>635869</v>
          </cell>
          <cell r="EB216">
            <v>4325.6394557823132</v>
          </cell>
          <cell r="EC216">
            <v>3750</v>
          </cell>
          <cell r="ED216">
            <v>0</v>
          </cell>
          <cell r="EE216">
            <v>551250</v>
          </cell>
          <cell r="EF216">
            <v>0</v>
          </cell>
          <cell r="EG216">
            <v>653749</v>
          </cell>
          <cell r="EH216">
            <v>626039.2350000001</v>
          </cell>
          <cell r="EI216">
            <v>0</v>
          </cell>
          <cell r="EJ216">
            <v>653749</v>
          </cell>
        </row>
        <row r="217">
          <cell r="A217">
            <v>2039</v>
          </cell>
          <cell r="B217">
            <v>8812039</v>
          </cell>
          <cell r="C217">
            <v>3216</v>
          </cell>
          <cell r="D217" t="str">
            <v>RB053216</v>
          </cell>
          <cell r="E217" t="str">
            <v>Langham P</v>
          </cell>
          <cell r="F217" t="str">
            <v>P</v>
          </cell>
          <cell r="G217" t="str">
            <v/>
          </cell>
          <cell r="H217" t="str">
            <v/>
          </cell>
          <cell r="I217" t="str">
            <v/>
          </cell>
          <cell r="J217"/>
          <cell r="K217">
            <v>2039</v>
          </cell>
          <cell r="L217">
            <v>114730</v>
          </cell>
          <cell r="M217"/>
          <cell r="N217"/>
          <cell r="O217">
            <v>7</v>
          </cell>
          <cell r="P217">
            <v>0</v>
          </cell>
          <cell r="Q217">
            <v>0</v>
          </cell>
          <cell r="R217">
            <v>0</v>
          </cell>
          <cell r="S217">
            <v>15</v>
          </cell>
          <cell r="T217">
            <v>89</v>
          </cell>
          <cell r="U217">
            <v>104</v>
          </cell>
          <cell r="V217">
            <v>104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104</v>
          </cell>
          <cell r="AF217">
            <v>318400.15999999997</v>
          </cell>
          <cell r="AG217">
            <v>0</v>
          </cell>
          <cell r="AH217">
            <v>0</v>
          </cell>
          <cell r="AI217">
            <v>0</v>
          </cell>
          <cell r="AJ217">
            <v>318400.15999999997</v>
          </cell>
          <cell r="AK217">
            <v>2.9999999999999951</v>
          </cell>
          <cell r="AL217">
            <v>1310.9999999999977</v>
          </cell>
          <cell r="AM217">
            <v>0</v>
          </cell>
          <cell r="AN217">
            <v>0</v>
          </cell>
          <cell r="AO217">
            <v>1310.9999999999977</v>
          </cell>
          <cell r="AP217">
            <v>87.000000000000043</v>
          </cell>
          <cell r="AQ217">
            <v>0</v>
          </cell>
          <cell r="AR217">
            <v>10.000000000000005</v>
          </cell>
          <cell r="AS217">
            <v>2383.6000000000013</v>
          </cell>
          <cell r="AT217">
            <v>1.0000000000000004</v>
          </cell>
          <cell r="AU217">
            <v>291.3300000000001</v>
          </cell>
          <cell r="AV217">
            <v>1.0000000000000004</v>
          </cell>
          <cell r="AW217">
            <v>344.30000000000018</v>
          </cell>
          <cell r="AX217">
            <v>4.0000000000000036</v>
          </cell>
          <cell r="AY217">
            <v>1589.0800000000013</v>
          </cell>
          <cell r="AZ217">
            <v>1.0000000000000004</v>
          </cell>
          <cell r="BA217">
            <v>476.72000000000025</v>
          </cell>
          <cell r="BB217">
            <v>0</v>
          </cell>
          <cell r="BC217">
            <v>0</v>
          </cell>
          <cell r="BD217">
            <v>5085.0300000000034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5085.0300000000034</v>
          </cell>
          <cell r="BU217">
            <v>6396.0300000000007</v>
          </cell>
          <cell r="BV217">
            <v>0</v>
          </cell>
          <cell r="BW217">
            <v>6396.0300000000007</v>
          </cell>
          <cell r="BX217">
            <v>25.707865168539318</v>
          </cell>
          <cell r="BY217">
            <v>12416.127640449435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12416.127640449435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337212.31764044944</v>
          </cell>
          <cell r="CS217">
            <v>0</v>
          </cell>
          <cell r="CT217">
            <v>337212.31764044944</v>
          </cell>
          <cell r="CU217">
            <v>145000</v>
          </cell>
          <cell r="CV217">
            <v>0</v>
          </cell>
          <cell r="CW217">
            <v>145000</v>
          </cell>
          <cell r="CX217">
            <v>1</v>
          </cell>
          <cell r="CY217">
            <v>0</v>
          </cell>
          <cell r="CZ217">
            <v>0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8497.5</v>
          </cell>
          <cell r="DH217">
            <v>12397.75</v>
          </cell>
          <cell r="DI217">
            <v>3900.25</v>
          </cell>
          <cell r="DJ217">
            <v>0</v>
          </cell>
          <cell r="DK217">
            <v>16298</v>
          </cell>
          <cell r="DL217">
            <v>16298</v>
          </cell>
          <cell r="DM217">
            <v>0</v>
          </cell>
          <cell r="DN217">
            <v>0</v>
          </cell>
          <cell r="DO217">
            <v>0</v>
          </cell>
          <cell r="DP217">
            <v>0</v>
          </cell>
          <cell r="DQ217">
            <v>0</v>
          </cell>
          <cell r="DR217">
            <v>0</v>
          </cell>
          <cell r="DS217">
            <v>0</v>
          </cell>
          <cell r="DT217">
            <v>0</v>
          </cell>
          <cell r="DU217">
            <v>161298</v>
          </cell>
          <cell r="DV217">
            <v>0</v>
          </cell>
          <cell r="DW217">
            <v>161298</v>
          </cell>
          <cell r="DX217">
            <v>498510.31764044944</v>
          </cell>
          <cell r="DY217">
            <v>0</v>
          </cell>
          <cell r="DZ217">
            <v>498510.31764044944</v>
          </cell>
          <cell r="EA217">
            <v>482212.31764044944</v>
          </cell>
          <cell r="EB217">
            <v>4636.6569003889372</v>
          </cell>
          <cell r="EC217">
            <v>3750</v>
          </cell>
          <cell r="ED217">
            <v>0</v>
          </cell>
          <cell r="EE217">
            <v>390000</v>
          </cell>
          <cell r="EF217">
            <v>0</v>
          </cell>
          <cell r="EG217">
            <v>498510.31764044944</v>
          </cell>
          <cell r="EH217">
            <v>487428.81799999997</v>
          </cell>
          <cell r="EI217">
            <v>0</v>
          </cell>
          <cell r="EJ217">
            <v>498510.31764044944</v>
          </cell>
        </row>
        <row r="218">
          <cell r="A218">
            <v>2105</v>
          </cell>
          <cell r="B218">
            <v>8812105</v>
          </cell>
          <cell r="C218"/>
          <cell r="D218"/>
          <cell r="E218" t="str">
            <v>Larchwood P, Brentwood</v>
          </cell>
          <cell r="F218" t="str">
            <v>P</v>
          </cell>
          <cell r="G218"/>
          <cell r="H218"/>
          <cell r="I218" t="str">
            <v>Y</v>
          </cell>
          <cell r="J218"/>
          <cell r="K218">
            <v>2105</v>
          </cell>
          <cell r="L218">
            <v>140828</v>
          </cell>
          <cell r="M218">
            <v>25</v>
          </cell>
          <cell r="N218"/>
          <cell r="O218">
            <v>7</v>
          </cell>
          <cell r="P218">
            <v>0</v>
          </cell>
          <cell r="Q218">
            <v>0</v>
          </cell>
          <cell r="R218">
            <v>0</v>
          </cell>
          <cell r="S218">
            <v>75.583333333333329</v>
          </cell>
          <cell r="T218">
            <v>292</v>
          </cell>
          <cell r="U218">
            <v>367.58333333333331</v>
          </cell>
          <cell r="V218">
            <v>367.58333333333331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367.58333333333331</v>
          </cell>
          <cell r="AF218">
            <v>1125371.0783333334</v>
          </cell>
          <cell r="AG218">
            <v>0</v>
          </cell>
          <cell r="AH218">
            <v>0</v>
          </cell>
          <cell r="AI218">
            <v>0</v>
          </cell>
          <cell r="AJ218">
            <v>1125371.0783333334</v>
          </cell>
          <cell r="AK218">
            <v>63.520066100094546</v>
          </cell>
          <cell r="AL218">
            <v>27758.268885741312</v>
          </cell>
          <cell r="AM218">
            <v>0</v>
          </cell>
          <cell r="AN218">
            <v>0</v>
          </cell>
          <cell r="AO218">
            <v>27758.268885741312</v>
          </cell>
          <cell r="AP218">
            <v>255.52801519468179</v>
          </cell>
          <cell r="AQ218">
            <v>0</v>
          </cell>
          <cell r="AR218">
            <v>28.275641025641015</v>
          </cell>
          <cell r="AS218">
            <v>6739.781794871793</v>
          </cell>
          <cell r="AT218">
            <v>74.354463437796653</v>
          </cell>
          <cell r="AU218">
            <v>21661.685833333297</v>
          </cell>
          <cell r="AV218">
            <v>7.3307217473883979</v>
          </cell>
          <cell r="AW218">
            <v>2523.9674976258257</v>
          </cell>
          <cell r="AX218">
            <v>1.0472459639126308</v>
          </cell>
          <cell r="AY218">
            <v>416.03940408357084</v>
          </cell>
          <cell r="AZ218">
            <v>1.0472459639126308</v>
          </cell>
          <cell r="BA218">
            <v>499.24309591642941</v>
          </cell>
          <cell r="BB218">
            <v>0</v>
          </cell>
          <cell r="BC218">
            <v>0</v>
          </cell>
          <cell r="BD218">
            <v>31840.717625830915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31840.717625830915</v>
          </cell>
          <cell r="BU218">
            <v>59598.986511572228</v>
          </cell>
          <cell r="BV218">
            <v>0</v>
          </cell>
          <cell r="BW218">
            <v>59598.986511572228</v>
          </cell>
          <cell r="BX218">
            <v>76.46806569343066</v>
          </cell>
          <cell r="BY218">
            <v>36931.781687956209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36931.781687956209</v>
          </cell>
          <cell r="CM218">
            <v>6.2942351598173598</v>
          </cell>
          <cell r="CN218">
            <v>3561.8447345890459</v>
          </cell>
          <cell r="CO218">
            <v>0</v>
          </cell>
          <cell r="CP218">
            <v>0</v>
          </cell>
          <cell r="CQ218">
            <v>3561.8447345890459</v>
          </cell>
          <cell r="CR218">
            <v>1225463.691267451</v>
          </cell>
          <cell r="CS218">
            <v>0</v>
          </cell>
          <cell r="CT218">
            <v>1225463.691267451</v>
          </cell>
          <cell r="CU218">
            <v>145000</v>
          </cell>
          <cell r="CV218">
            <v>0</v>
          </cell>
          <cell r="CW218">
            <v>145000</v>
          </cell>
          <cell r="CX218">
            <v>1.0156360164</v>
          </cell>
          <cell r="CY218">
            <v>21428.592752262412</v>
          </cell>
          <cell r="CZ218">
            <v>0</v>
          </cell>
          <cell r="DA218">
            <v>21428.592752262412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5225.8</v>
          </cell>
          <cell r="DH218">
            <v>5225.8</v>
          </cell>
          <cell r="DI218">
            <v>0</v>
          </cell>
          <cell r="DJ218">
            <v>0</v>
          </cell>
          <cell r="DK218">
            <v>5225.8</v>
          </cell>
          <cell r="DL218">
            <v>5225.8</v>
          </cell>
          <cell r="DM218">
            <v>0</v>
          </cell>
          <cell r="DN218">
            <v>0</v>
          </cell>
          <cell r="DO218">
            <v>0</v>
          </cell>
          <cell r="DP218">
            <v>0</v>
          </cell>
          <cell r="DQ218">
            <v>0</v>
          </cell>
          <cell r="DR218">
            <v>0</v>
          </cell>
          <cell r="DS218">
            <v>0</v>
          </cell>
          <cell r="DT218">
            <v>0</v>
          </cell>
          <cell r="DU218">
            <v>171654.39275226241</v>
          </cell>
          <cell r="DV218">
            <v>0</v>
          </cell>
          <cell r="DW218">
            <v>171654.39275226241</v>
          </cell>
          <cell r="DX218">
            <v>1397118.0840197136</v>
          </cell>
          <cell r="DY218">
            <v>0</v>
          </cell>
          <cell r="DZ218">
            <v>1397118.0840197136</v>
          </cell>
          <cell r="EA218">
            <v>1391892.2840197135</v>
          </cell>
          <cell r="EB218">
            <v>3786.6033571155208</v>
          </cell>
          <cell r="EC218">
            <v>3750</v>
          </cell>
          <cell r="ED218">
            <v>0</v>
          </cell>
          <cell r="EE218">
            <v>1378437.5</v>
          </cell>
          <cell r="EF218">
            <v>0</v>
          </cell>
          <cell r="EG218">
            <v>1397118.0840197136</v>
          </cell>
          <cell r="EH218">
            <v>1356960.8557546579</v>
          </cell>
          <cell r="EI218">
            <v>0</v>
          </cell>
          <cell r="EJ218">
            <v>1397118.0840197136</v>
          </cell>
        </row>
        <row r="219">
          <cell r="A219">
            <v>2144</v>
          </cell>
          <cell r="B219">
            <v>8812144</v>
          </cell>
          <cell r="C219"/>
          <cell r="D219"/>
          <cell r="E219" t="str">
            <v>Larkrise P, Gt Baddow</v>
          </cell>
          <cell r="F219" t="str">
            <v>P</v>
          </cell>
          <cell r="G219"/>
          <cell r="H219"/>
          <cell r="I219" t="str">
            <v>Y</v>
          </cell>
          <cell r="J219"/>
          <cell r="K219">
            <v>2144</v>
          </cell>
          <cell r="L219">
            <v>143124</v>
          </cell>
          <cell r="M219"/>
          <cell r="N219"/>
          <cell r="O219">
            <v>7</v>
          </cell>
          <cell r="P219">
            <v>0</v>
          </cell>
          <cell r="Q219">
            <v>0</v>
          </cell>
          <cell r="R219">
            <v>4</v>
          </cell>
          <cell r="S219">
            <v>26</v>
          </cell>
          <cell r="T219">
            <v>155</v>
          </cell>
          <cell r="U219">
            <v>181</v>
          </cell>
          <cell r="V219">
            <v>185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185</v>
          </cell>
          <cell r="AF219">
            <v>566384.9</v>
          </cell>
          <cell r="AG219">
            <v>0</v>
          </cell>
          <cell r="AH219">
            <v>0</v>
          </cell>
          <cell r="AI219">
            <v>0</v>
          </cell>
          <cell r="AJ219">
            <v>566384.9</v>
          </cell>
          <cell r="AK219">
            <v>89.944751381215397</v>
          </cell>
          <cell r="AL219">
            <v>39305.856353591123</v>
          </cell>
          <cell r="AM219">
            <v>0</v>
          </cell>
          <cell r="AN219">
            <v>0</v>
          </cell>
          <cell r="AO219">
            <v>39305.856353591123</v>
          </cell>
          <cell r="AP219">
            <v>77.679558011049735</v>
          </cell>
          <cell r="AQ219">
            <v>0</v>
          </cell>
          <cell r="AR219">
            <v>21.464088397790089</v>
          </cell>
          <cell r="AS219">
            <v>5116.1801104972456</v>
          </cell>
          <cell r="AT219">
            <v>12.265193370165752</v>
          </cell>
          <cell r="AU219">
            <v>3573.2187845303883</v>
          </cell>
          <cell r="AV219">
            <v>73.59116022099451</v>
          </cell>
          <cell r="AW219">
            <v>25337.436464088412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34026.835359116048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34026.835359116048</v>
          </cell>
          <cell r="BU219">
            <v>73332.691712707165</v>
          </cell>
          <cell r="BV219">
            <v>0</v>
          </cell>
          <cell r="BW219">
            <v>73332.691712707165</v>
          </cell>
          <cell r="BX219">
            <v>75.233333333333391</v>
          </cell>
          <cell r="BY219">
            <v>36335.443000000028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36335.443000000028</v>
          </cell>
          <cell r="CM219">
            <v>5.9677419354838648</v>
          </cell>
          <cell r="CN219">
            <v>3377.0854838709643</v>
          </cell>
          <cell r="CO219">
            <v>0</v>
          </cell>
          <cell r="CP219">
            <v>0</v>
          </cell>
          <cell r="CQ219">
            <v>3377.0854838709643</v>
          </cell>
          <cell r="CR219">
            <v>679430.12019657809</v>
          </cell>
          <cell r="CS219">
            <v>0</v>
          </cell>
          <cell r="CT219">
            <v>679430.12019657809</v>
          </cell>
          <cell r="CU219">
            <v>145000</v>
          </cell>
          <cell r="CV219">
            <v>0</v>
          </cell>
          <cell r="CW219">
            <v>145000</v>
          </cell>
          <cell r="CX219">
            <v>1</v>
          </cell>
          <cell r="CY219">
            <v>0</v>
          </cell>
          <cell r="CZ219">
            <v>0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3179.69</v>
          </cell>
          <cell r="DH219">
            <v>3179.69</v>
          </cell>
          <cell r="DI219">
            <v>0</v>
          </cell>
          <cell r="DJ219">
            <v>0</v>
          </cell>
          <cell r="DK219">
            <v>3179.69</v>
          </cell>
          <cell r="DL219">
            <v>3179.69</v>
          </cell>
          <cell r="DM219">
            <v>0</v>
          </cell>
          <cell r="DN219">
            <v>0</v>
          </cell>
          <cell r="DO219">
            <v>0</v>
          </cell>
          <cell r="DP219">
            <v>0</v>
          </cell>
          <cell r="DQ219">
            <v>0</v>
          </cell>
          <cell r="DR219">
            <v>0</v>
          </cell>
          <cell r="DS219">
            <v>0</v>
          </cell>
          <cell r="DT219">
            <v>0</v>
          </cell>
          <cell r="DU219">
            <v>148179.69</v>
          </cell>
          <cell r="DV219">
            <v>0</v>
          </cell>
          <cell r="DW219">
            <v>148179.69</v>
          </cell>
          <cell r="DX219">
            <v>827609.81019657804</v>
          </cell>
          <cell r="DY219">
            <v>0</v>
          </cell>
          <cell r="DZ219">
            <v>827609.81019657804</v>
          </cell>
          <cell r="EA219">
            <v>824430.12019657809</v>
          </cell>
          <cell r="EB219">
            <v>4456.379028089611</v>
          </cell>
          <cell r="EC219">
            <v>3750</v>
          </cell>
          <cell r="ED219">
            <v>0</v>
          </cell>
          <cell r="EE219">
            <v>693750</v>
          </cell>
          <cell r="EF219">
            <v>0</v>
          </cell>
          <cell r="EG219">
            <v>827609.81019657804</v>
          </cell>
          <cell r="EH219">
            <v>781245.59532622946</v>
          </cell>
          <cell r="EI219">
            <v>0</v>
          </cell>
          <cell r="EJ219">
            <v>827609.81019657804</v>
          </cell>
        </row>
        <row r="220">
          <cell r="A220">
            <v>3230</v>
          </cell>
          <cell r="B220">
            <v>8813230</v>
          </cell>
          <cell r="C220"/>
          <cell r="D220"/>
          <cell r="E220" t="str">
            <v>Latchingdon CE V/C P</v>
          </cell>
          <cell r="F220" t="str">
            <v>P</v>
          </cell>
          <cell r="G220"/>
          <cell r="H220"/>
          <cell r="I220" t="str">
            <v>Y</v>
          </cell>
          <cell r="J220"/>
          <cell r="K220">
            <v>3230</v>
          </cell>
          <cell r="L220">
            <v>142252</v>
          </cell>
          <cell r="M220"/>
          <cell r="N220"/>
          <cell r="O220">
            <v>7</v>
          </cell>
          <cell r="P220">
            <v>0</v>
          </cell>
          <cell r="Q220">
            <v>0</v>
          </cell>
          <cell r="R220">
            <v>0</v>
          </cell>
          <cell r="S220">
            <v>22</v>
          </cell>
          <cell r="T220">
            <v>99</v>
          </cell>
          <cell r="U220">
            <v>121</v>
          </cell>
          <cell r="V220">
            <v>121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121</v>
          </cell>
          <cell r="AF220">
            <v>370446.33999999997</v>
          </cell>
          <cell r="AG220">
            <v>0</v>
          </cell>
          <cell r="AH220">
            <v>0</v>
          </cell>
          <cell r="AI220">
            <v>0</v>
          </cell>
          <cell r="AJ220">
            <v>370446.33999999997</v>
          </cell>
          <cell r="AK220">
            <v>30.000000000000043</v>
          </cell>
          <cell r="AL220">
            <v>13110.000000000016</v>
          </cell>
          <cell r="AM220">
            <v>0</v>
          </cell>
          <cell r="AN220">
            <v>0</v>
          </cell>
          <cell r="AO220">
            <v>13110.000000000016</v>
          </cell>
          <cell r="AP220">
            <v>64.000000000000028</v>
          </cell>
          <cell r="AQ220">
            <v>0</v>
          </cell>
          <cell r="AR220">
            <v>55.00000000000005</v>
          </cell>
          <cell r="AS220">
            <v>13109.800000000012</v>
          </cell>
          <cell r="AT220">
            <v>1.0000000000000007</v>
          </cell>
          <cell r="AU220">
            <v>291.33000000000015</v>
          </cell>
          <cell r="AV220">
            <v>1.0000000000000007</v>
          </cell>
          <cell r="AW220">
            <v>344.30000000000024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13745.430000000013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13745.430000000013</v>
          </cell>
          <cell r="BU220">
            <v>26855.430000000029</v>
          </cell>
          <cell r="BV220">
            <v>0</v>
          </cell>
          <cell r="BW220">
            <v>26855.430000000029</v>
          </cell>
          <cell r="BX220">
            <v>31.185567010309327</v>
          </cell>
          <cell r="BY220">
            <v>15061.693298969096</v>
          </cell>
          <cell r="BZ220">
            <v>0</v>
          </cell>
          <cell r="CA220">
            <v>0</v>
          </cell>
          <cell r="CB220">
            <v>0</v>
          </cell>
          <cell r="CC220">
            <v>0</v>
          </cell>
          <cell r="CD220">
            <v>0</v>
          </cell>
          <cell r="CE220">
            <v>0</v>
          </cell>
          <cell r="CF220">
            <v>0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15061.693298969096</v>
          </cell>
          <cell r="CM220">
            <v>1.2222222222222221</v>
          </cell>
          <cell r="CN220">
            <v>691.6433333333332</v>
          </cell>
          <cell r="CO220">
            <v>0</v>
          </cell>
          <cell r="CP220">
            <v>0</v>
          </cell>
          <cell r="CQ220">
            <v>691.6433333333332</v>
          </cell>
          <cell r="CR220">
            <v>413055.10663230234</v>
          </cell>
          <cell r="CS220">
            <v>0</v>
          </cell>
          <cell r="CT220">
            <v>413055.10663230234</v>
          </cell>
          <cell r="CU220">
            <v>145000</v>
          </cell>
          <cell r="CV220">
            <v>0</v>
          </cell>
          <cell r="CW220">
            <v>145000</v>
          </cell>
          <cell r="CX220">
            <v>1</v>
          </cell>
          <cell r="CY220">
            <v>0</v>
          </cell>
          <cell r="CZ220">
            <v>0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2360.75</v>
          </cell>
          <cell r="DH220">
            <v>2360.75</v>
          </cell>
          <cell r="DI220">
            <v>0</v>
          </cell>
          <cell r="DJ220">
            <v>0</v>
          </cell>
          <cell r="DK220">
            <v>2360.75</v>
          </cell>
          <cell r="DL220">
            <v>2360.75</v>
          </cell>
          <cell r="DM220">
            <v>0</v>
          </cell>
          <cell r="DN220">
            <v>0</v>
          </cell>
          <cell r="DO220">
            <v>0</v>
          </cell>
          <cell r="DP220">
            <v>0</v>
          </cell>
          <cell r="DQ220">
            <v>0</v>
          </cell>
          <cell r="DR220">
            <v>0</v>
          </cell>
          <cell r="DS220">
            <v>0</v>
          </cell>
          <cell r="DT220">
            <v>0</v>
          </cell>
          <cell r="DU220">
            <v>147360.75</v>
          </cell>
          <cell r="DV220">
            <v>0</v>
          </cell>
          <cell r="DW220">
            <v>147360.75</v>
          </cell>
          <cell r="DX220">
            <v>560415.85663230228</v>
          </cell>
          <cell r="DY220">
            <v>0</v>
          </cell>
          <cell r="DZ220">
            <v>560415.85663230228</v>
          </cell>
          <cell r="EA220">
            <v>558055.10663230228</v>
          </cell>
          <cell r="EB220">
            <v>4612.0256746471259</v>
          </cell>
          <cell r="EC220">
            <v>3750</v>
          </cell>
          <cell r="ED220">
            <v>0</v>
          </cell>
          <cell r="EE220">
            <v>453750</v>
          </cell>
          <cell r="EF220">
            <v>0</v>
          </cell>
          <cell r="EG220">
            <v>560415.85663230228</v>
          </cell>
          <cell r="EH220">
            <v>547564.16223451332</v>
          </cell>
          <cell r="EI220">
            <v>0</v>
          </cell>
          <cell r="EJ220">
            <v>560415.85663230228</v>
          </cell>
        </row>
        <row r="221">
          <cell r="A221">
            <v>2117</v>
          </cell>
          <cell r="B221">
            <v>8812117</v>
          </cell>
          <cell r="C221"/>
          <cell r="D221"/>
          <cell r="E221" t="str">
            <v>Latton Green P, Harlow</v>
          </cell>
          <cell r="F221" t="str">
            <v>P</v>
          </cell>
          <cell r="G221"/>
          <cell r="H221"/>
          <cell r="I221" t="str">
            <v>Y</v>
          </cell>
          <cell r="J221"/>
          <cell r="K221">
            <v>2117</v>
          </cell>
          <cell r="L221">
            <v>141381</v>
          </cell>
          <cell r="M221"/>
          <cell r="N221"/>
          <cell r="O221">
            <v>7</v>
          </cell>
          <cell r="P221">
            <v>0</v>
          </cell>
          <cell r="Q221">
            <v>0</v>
          </cell>
          <cell r="R221">
            <v>1</v>
          </cell>
          <cell r="S221">
            <v>28</v>
          </cell>
          <cell r="T221">
            <v>170</v>
          </cell>
          <cell r="U221">
            <v>198</v>
          </cell>
          <cell r="V221">
            <v>199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199</v>
          </cell>
          <cell r="AF221">
            <v>609246.46</v>
          </cell>
          <cell r="AG221">
            <v>0</v>
          </cell>
          <cell r="AH221">
            <v>0</v>
          </cell>
          <cell r="AI221">
            <v>0</v>
          </cell>
          <cell r="AJ221">
            <v>609246.46</v>
          </cell>
          <cell r="AK221">
            <v>29.146464646464551</v>
          </cell>
          <cell r="AL221">
            <v>12737.005050505008</v>
          </cell>
          <cell r="AM221">
            <v>0</v>
          </cell>
          <cell r="AN221">
            <v>0</v>
          </cell>
          <cell r="AO221">
            <v>12737.005050505008</v>
          </cell>
          <cell r="AP221">
            <v>23.35204081632649</v>
          </cell>
          <cell r="AQ221">
            <v>0</v>
          </cell>
          <cell r="AR221">
            <v>73.102040816326493</v>
          </cell>
          <cell r="AS221">
            <v>17424.602448979585</v>
          </cell>
          <cell r="AT221">
            <v>77.163265306122383</v>
          </cell>
          <cell r="AU221">
            <v>22479.974081632634</v>
          </cell>
          <cell r="AV221">
            <v>16.244897959183675</v>
          </cell>
          <cell r="AW221">
            <v>5593.1183673469395</v>
          </cell>
          <cell r="AX221">
            <v>6.0918367346938807</v>
          </cell>
          <cell r="AY221">
            <v>2420.1039795918377</v>
          </cell>
          <cell r="AZ221">
            <v>3.0459183673469403</v>
          </cell>
          <cell r="BA221">
            <v>1452.0502040816334</v>
          </cell>
          <cell r="BB221">
            <v>0</v>
          </cell>
          <cell r="BC221">
            <v>0</v>
          </cell>
          <cell r="BD221">
            <v>49369.849081632638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49369.849081632638</v>
          </cell>
          <cell r="BU221">
            <v>62106.854132137647</v>
          </cell>
          <cell r="BV221">
            <v>0</v>
          </cell>
          <cell r="BW221">
            <v>62106.854132137647</v>
          </cell>
          <cell r="BX221">
            <v>64.734939759036124</v>
          </cell>
          <cell r="BY221">
            <v>31265.03385542168</v>
          </cell>
          <cell r="BZ221">
            <v>0</v>
          </cell>
          <cell r="CA221">
            <v>0</v>
          </cell>
          <cell r="CB221">
            <v>0</v>
          </cell>
          <cell r="CC221">
            <v>0</v>
          </cell>
          <cell r="CD221">
            <v>0</v>
          </cell>
          <cell r="CE221">
            <v>0</v>
          </cell>
          <cell r="CF221">
            <v>0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31265.03385542168</v>
          </cell>
          <cell r="CM221">
            <v>4.6823529411764744</v>
          </cell>
          <cell r="CN221">
            <v>2649.6967058823552</v>
          </cell>
          <cell r="CO221">
            <v>0</v>
          </cell>
          <cell r="CP221">
            <v>0</v>
          </cell>
          <cell r="CQ221">
            <v>2649.6967058823552</v>
          </cell>
          <cell r="CR221">
            <v>705268.04469344171</v>
          </cell>
          <cell r="CS221">
            <v>0</v>
          </cell>
          <cell r="CT221">
            <v>705268.04469344171</v>
          </cell>
          <cell r="CU221">
            <v>145000</v>
          </cell>
          <cell r="CV221">
            <v>0</v>
          </cell>
          <cell r="CW221">
            <v>145000</v>
          </cell>
          <cell r="CX221">
            <v>1.0156360164</v>
          </cell>
          <cell r="CY221">
            <v>13294.805091222594</v>
          </cell>
          <cell r="CZ221">
            <v>0</v>
          </cell>
          <cell r="DA221">
            <v>13294.805091222594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3493.212</v>
          </cell>
          <cell r="DH221">
            <v>3493.212</v>
          </cell>
          <cell r="DI221">
            <v>0</v>
          </cell>
          <cell r="DJ221">
            <v>0</v>
          </cell>
          <cell r="DK221">
            <v>3493.21</v>
          </cell>
          <cell r="DL221">
            <v>3493.21</v>
          </cell>
          <cell r="DM221">
            <v>0</v>
          </cell>
          <cell r="DN221">
            <v>0</v>
          </cell>
          <cell r="DO221">
            <v>0</v>
          </cell>
          <cell r="DP221">
            <v>0</v>
          </cell>
          <cell r="DQ221">
            <v>0</v>
          </cell>
          <cell r="DR221">
            <v>0</v>
          </cell>
          <cell r="DS221">
            <v>0</v>
          </cell>
          <cell r="DT221">
            <v>0</v>
          </cell>
          <cell r="DU221">
            <v>161788.01509122259</v>
          </cell>
          <cell r="DV221">
            <v>0</v>
          </cell>
          <cell r="DW221">
            <v>161788.01509122259</v>
          </cell>
          <cell r="DX221">
            <v>867056.05978466431</v>
          </cell>
          <cell r="DY221">
            <v>0</v>
          </cell>
          <cell r="DZ221">
            <v>867056.05978466431</v>
          </cell>
          <cell r="EA221">
            <v>863562.84978466434</v>
          </cell>
          <cell r="EB221">
            <v>4339.5118079631375</v>
          </cell>
          <cell r="EC221">
            <v>3750</v>
          </cell>
          <cell r="ED221">
            <v>0</v>
          </cell>
          <cell r="EE221">
            <v>746250</v>
          </cell>
          <cell r="EF221">
            <v>0</v>
          </cell>
          <cell r="EG221">
            <v>867056.05978466431</v>
          </cell>
          <cell r="EH221">
            <v>860462.99648726836</v>
          </cell>
          <cell r="EI221">
            <v>0</v>
          </cell>
          <cell r="EJ221">
            <v>867056.05978466431</v>
          </cell>
        </row>
        <row r="222">
          <cell r="A222">
            <v>5257</v>
          </cell>
          <cell r="B222">
            <v>8815257</v>
          </cell>
          <cell r="C222">
            <v>3232</v>
          </cell>
          <cell r="D222" t="str">
            <v>GMPS3232</v>
          </cell>
          <cell r="E222" t="str">
            <v>Lawford CE (V/A) P</v>
          </cell>
          <cell r="F222" t="str">
            <v>P</v>
          </cell>
          <cell r="G222" t="str">
            <v>Y</v>
          </cell>
          <cell r="H222">
            <v>10026583</v>
          </cell>
          <cell r="I222" t="str">
            <v/>
          </cell>
          <cell r="J222"/>
          <cell r="K222">
            <v>5257</v>
          </cell>
          <cell r="L222">
            <v>115297</v>
          </cell>
          <cell r="M222"/>
          <cell r="N222"/>
          <cell r="O222">
            <v>7</v>
          </cell>
          <cell r="P222">
            <v>0</v>
          </cell>
          <cell r="Q222">
            <v>0</v>
          </cell>
          <cell r="R222">
            <v>0</v>
          </cell>
          <cell r="S222">
            <v>31</v>
          </cell>
          <cell r="T222">
            <v>174</v>
          </cell>
          <cell r="U222">
            <v>205</v>
          </cell>
          <cell r="V222">
            <v>205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205</v>
          </cell>
          <cell r="AF222">
            <v>627615.69999999995</v>
          </cell>
          <cell r="AG222">
            <v>0</v>
          </cell>
          <cell r="AH222">
            <v>0</v>
          </cell>
          <cell r="AI222">
            <v>0</v>
          </cell>
          <cell r="AJ222">
            <v>627615.69999999995</v>
          </cell>
          <cell r="AK222">
            <v>2.9999999999999969</v>
          </cell>
          <cell r="AL222">
            <v>1310.9999999999984</v>
          </cell>
          <cell r="AM222">
            <v>0</v>
          </cell>
          <cell r="AN222">
            <v>0</v>
          </cell>
          <cell r="AO222">
            <v>1310.9999999999984</v>
          </cell>
          <cell r="AP222">
            <v>205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1310.9999999999984</v>
          </cell>
          <cell r="BV222">
            <v>0</v>
          </cell>
          <cell r="BW222">
            <v>1310.9999999999984</v>
          </cell>
          <cell r="BX222">
            <v>38.139534883720941</v>
          </cell>
          <cell r="BY222">
            <v>18420.251162790704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0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18420.251162790704</v>
          </cell>
          <cell r="CM222">
            <v>3.5344827586206837</v>
          </cell>
          <cell r="CN222">
            <v>2000.1284482758588</v>
          </cell>
          <cell r="CO222">
            <v>0</v>
          </cell>
          <cell r="CP222">
            <v>0</v>
          </cell>
          <cell r="CQ222">
            <v>2000.1284482758588</v>
          </cell>
          <cell r="CR222">
            <v>649347.0796110665</v>
          </cell>
          <cell r="CS222">
            <v>0</v>
          </cell>
          <cell r="CT222">
            <v>649347.0796110665</v>
          </cell>
          <cell r="CU222">
            <v>145000</v>
          </cell>
          <cell r="CV222">
            <v>0</v>
          </cell>
          <cell r="CW222">
            <v>145000</v>
          </cell>
          <cell r="CX222">
            <v>1</v>
          </cell>
          <cell r="CY222">
            <v>0</v>
          </cell>
          <cell r="CZ222">
            <v>0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3524.95</v>
          </cell>
          <cell r="DH222">
            <v>3603.6</v>
          </cell>
          <cell r="DI222">
            <v>78.650000000000091</v>
          </cell>
          <cell r="DJ222">
            <v>0</v>
          </cell>
          <cell r="DK222">
            <v>3682.25</v>
          </cell>
          <cell r="DL222">
            <v>3682.25</v>
          </cell>
          <cell r="DM222">
            <v>0</v>
          </cell>
          <cell r="DN222">
            <v>0</v>
          </cell>
          <cell r="DO222">
            <v>0</v>
          </cell>
          <cell r="DP222">
            <v>0</v>
          </cell>
          <cell r="DQ222">
            <v>0</v>
          </cell>
          <cell r="DR222">
            <v>0</v>
          </cell>
          <cell r="DS222">
            <v>0</v>
          </cell>
          <cell r="DT222">
            <v>0</v>
          </cell>
          <cell r="DU222">
            <v>148682.25</v>
          </cell>
          <cell r="DV222">
            <v>0</v>
          </cell>
          <cell r="DW222">
            <v>148682.25</v>
          </cell>
          <cell r="DX222">
            <v>798029.3296110665</v>
          </cell>
          <cell r="DY222">
            <v>0</v>
          </cell>
          <cell r="DZ222">
            <v>798029.3296110665</v>
          </cell>
          <cell r="EA222">
            <v>794347.0796110665</v>
          </cell>
          <cell r="EB222">
            <v>3874.8638029808121</v>
          </cell>
          <cell r="EC222">
            <v>3750</v>
          </cell>
          <cell r="ED222">
            <v>0</v>
          </cell>
          <cell r="EE222">
            <v>768750</v>
          </cell>
          <cell r="EF222">
            <v>0</v>
          </cell>
          <cell r="EG222">
            <v>798029.3296110665</v>
          </cell>
          <cell r="EH222">
            <v>766523.33849999995</v>
          </cell>
          <cell r="EI222">
            <v>0</v>
          </cell>
          <cell r="EJ222">
            <v>798029.3296110665</v>
          </cell>
        </row>
        <row r="223">
          <cell r="A223">
            <v>2127</v>
          </cell>
          <cell r="B223">
            <v>8812127</v>
          </cell>
          <cell r="C223"/>
          <cell r="D223"/>
          <cell r="E223" t="str">
            <v>Lawford Mead P &amp; N, Chelmsford</v>
          </cell>
          <cell r="F223" t="str">
            <v>P</v>
          </cell>
          <cell r="G223"/>
          <cell r="H223"/>
          <cell r="I223" t="str">
            <v>Y</v>
          </cell>
          <cell r="J223"/>
          <cell r="K223">
            <v>2127</v>
          </cell>
          <cell r="L223">
            <v>144303</v>
          </cell>
          <cell r="M223"/>
          <cell r="N223"/>
          <cell r="O223">
            <v>7</v>
          </cell>
          <cell r="P223">
            <v>0</v>
          </cell>
          <cell r="Q223">
            <v>0</v>
          </cell>
          <cell r="R223">
            <v>0</v>
          </cell>
          <cell r="S223">
            <v>51</v>
          </cell>
          <cell r="T223">
            <v>339</v>
          </cell>
          <cell r="U223">
            <v>390</v>
          </cell>
          <cell r="V223">
            <v>390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390</v>
          </cell>
          <cell r="AF223">
            <v>1194000.6000000001</v>
          </cell>
          <cell r="AG223">
            <v>0</v>
          </cell>
          <cell r="AH223">
            <v>0</v>
          </cell>
          <cell r="AI223">
            <v>0</v>
          </cell>
          <cell r="AJ223">
            <v>1194000.6000000001</v>
          </cell>
          <cell r="AK223">
            <v>131.9999999999998</v>
          </cell>
          <cell r="AL223">
            <v>57683.999999999905</v>
          </cell>
          <cell r="AM223">
            <v>0</v>
          </cell>
          <cell r="AN223">
            <v>0</v>
          </cell>
          <cell r="AO223">
            <v>57683.999999999905</v>
          </cell>
          <cell r="AP223">
            <v>84.432989690721755</v>
          </cell>
          <cell r="AQ223">
            <v>0</v>
          </cell>
          <cell r="AR223">
            <v>106.54639175257739</v>
          </cell>
          <cell r="AS223">
            <v>25396.39793814435</v>
          </cell>
          <cell r="AT223">
            <v>41.21134020618576</v>
          </cell>
          <cell r="AU223">
            <v>12006.099742268098</v>
          </cell>
          <cell r="AV223">
            <v>131.6752577319586</v>
          </cell>
          <cell r="AW223">
            <v>45335.791237113343</v>
          </cell>
          <cell r="AX223">
            <v>0</v>
          </cell>
          <cell r="AY223">
            <v>0</v>
          </cell>
          <cell r="AZ223">
            <v>26.134020618556693</v>
          </cell>
          <cell r="BA223">
            <v>12458.610309278347</v>
          </cell>
          <cell r="BB223">
            <v>0</v>
          </cell>
          <cell r="BC223">
            <v>0</v>
          </cell>
          <cell r="BD223">
            <v>95196.899226804133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95196.899226804133</v>
          </cell>
          <cell r="BU223">
            <v>152880.89922680403</v>
          </cell>
          <cell r="BV223">
            <v>0</v>
          </cell>
          <cell r="BW223">
            <v>152880.89922680403</v>
          </cell>
          <cell r="BX223">
            <v>133.17073170731692</v>
          </cell>
          <cell r="BY223">
            <v>64317.468292682854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64317.468292682854</v>
          </cell>
          <cell r="CM223">
            <v>8.0530973451327359</v>
          </cell>
          <cell r="CN223">
            <v>4557.1672566371635</v>
          </cell>
          <cell r="CO223">
            <v>0</v>
          </cell>
          <cell r="CP223">
            <v>0</v>
          </cell>
          <cell r="CQ223">
            <v>4557.1672566371635</v>
          </cell>
          <cell r="CR223">
            <v>1415756.1347761243</v>
          </cell>
          <cell r="CS223">
            <v>0</v>
          </cell>
          <cell r="CT223">
            <v>1415756.1347761243</v>
          </cell>
          <cell r="CU223">
            <v>145000</v>
          </cell>
          <cell r="CV223">
            <v>0</v>
          </cell>
          <cell r="CW223">
            <v>145000</v>
          </cell>
          <cell r="CX223">
            <v>1</v>
          </cell>
          <cell r="CY223">
            <v>0</v>
          </cell>
          <cell r="CZ223">
            <v>0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12112.754000000001</v>
          </cell>
          <cell r="DH223">
            <v>12112.754000000001</v>
          </cell>
          <cell r="DI223">
            <v>0</v>
          </cell>
          <cell r="DJ223">
            <v>0</v>
          </cell>
          <cell r="DK223">
            <v>12112.75</v>
          </cell>
          <cell r="DL223">
            <v>12112.75</v>
          </cell>
          <cell r="DM223">
            <v>0</v>
          </cell>
          <cell r="DN223">
            <v>0</v>
          </cell>
          <cell r="DO223">
            <v>0</v>
          </cell>
          <cell r="DP223">
            <v>0</v>
          </cell>
          <cell r="DQ223">
            <v>0</v>
          </cell>
          <cell r="DR223">
            <v>0</v>
          </cell>
          <cell r="DS223">
            <v>0</v>
          </cell>
          <cell r="DT223">
            <v>0</v>
          </cell>
          <cell r="DU223">
            <v>157112.75</v>
          </cell>
          <cell r="DV223">
            <v>0</v>
          </cell>
          <cell r="DW223">
            <v>157112.75</v>
          </cell>
          <cell r="DX223">
            <v>1572868.8847761243</v>
          </cell>
          <cell r="DY223">
            <v>0</v>
          </cell>
          <cell r="DZ223">
            <v>1572868.8847761243</v>
          </cell>
          <cell r="EA223">
            <v>1560756.1347761243</v>
          </cell>
          <cell r="EB223">
            <v>4001.9388071182675</v>
          </cell>
          <cell r="EC223">
            <v>3750</v>
          </cell>
          <cell r="ED223">
            <v>0</v>
          </cell>
          <cell r="EE223">
            <v>1462500</v>
          </cell>
          <cell r="EF223">
            <v>0</v>
          </cell>
          <cell r="EG223">
            <v>1572868.8847761243</v>
          </cell>
          <cell r="EH223">
            <v>1509981.7003117206</v>
          </cell>
          <cell r="EI223">
            <v>0</v>
          </cell>
          <cell r="EJ223">
            <v>1572868.8847761243</v>
          </cell>
        </row>
        <row r="224">
          <cell r="A224">
            <v>3026</v>
          </cell>
          <cell r="B224">
            <v>8813026</v>
          </cell>
          <cell r="C224">
            <v>3246</v>
          </cell>
          <cell r="D224" t="str">
            <v>RB053246</v>
          </cell>
          <cell r="E224" t="str">
            <v>Layer-De-La-Haye CE (V/C) P</v>
          </cell>
          <cell r="F224" t="str">
            <v>P</v>
          </cell>
          <cell r="G224" t="str">
            <v>Y</v>
          </cell>
          <cell r="H224">
            <v>10015321</v>
          </cell>
          <cell r="I224" t="str">
            <v/>
          </cell>
          <cell r="J224"/>
          <cell r="K224">
            <v>3026</v>
          </cell>
          <cell r="L224">
            <v>115080</v>
          </cell>
          <cell r="M224"/>
          <cell r="N224"/>
          <cell r="O224">
            <v>7</v>
          </cell>
          <cell r="P224">
            <v>0</v>
          </cell>
          <cell r="Q224">
            <v>0</v>
          </cell>
          <cell r="R224">
            <v>0</v>
          </cell>
          <cell r="S224">
            <v>30</v>
          </cell>
          <cell r="T224">
            <v>178</v>
          </cell>
          <cell r="U224">
            <v>208</v>
          </cell>
          <cell r="V224">
            <v>208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208</v>
          </cell>
          <cell r="AF224">
            <v>636800.31999999995</v>
          </cell>
          <cell r="AG224">
            <v>0</v>
          </cell>
          <cell r="AH224">
            <v>0</v>
          </cell>
          <cell r="AI224">
            <v>0</v>
          </cell>
          <cell r="AJ224">
            <v>636800.31999999995</v>
          </cell>
          <cell r="AK224">
            <v>14.999999999999996</v>
          </cell>
          <cell r="AL224">
            <v>6554.9999999999973</v>
          </cell>
          <cell r="AM224">
            <v>0</v>
          </cell>
          <cell r="AN224">
            <v>0</v>
          </cell>
          <cell r="AO224">
            <v>6554.9999999999973</v>
          </cell>
          <cell r="AP224">
            <v>175.99999999999997</v>
          </cell>
          <cell r="AQ224">
            <v>0</v>
          </cell>
          <cell r="AR224">
            <v>3.9999999999999938</v>
          </cell>
          <cell r="AS224">
            <v>953.43999999999858</v>
          </cell>
          <cell r="AT224">
            <v>2.0000000000000009</v>
          </cell>
          <cell r="AU224">
            <v>582.6600000000002</v>
          </cell>
          <cell r="AV224">
            <v>2.9999999999999951</v>
          </cell>
          <cell r="AW224">
            <v>1032.8999999999983</v>
          </cell>
          <cell r="AX224">
            <v>22.999999999999986</v>
          </cell>
          <cell r="AY224">
            <v>9137.2099999999937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11706.209999999992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11706.209999999992</v>
          </cell>
          <cell r="BU224">
            <v>18261.209999999988</v>
          </cell>
          <cell r="BV224">
            <v>0</v>
          </cell>
          <cell r="BW224">
            <v>18261.209999999988</v>
          </cell>
          <cell r="BX224">
            <v>52.297142857142767</v>
          </cell>
          <cell r="BY224">
            <v>25257.951085714245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25257.951085714245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680319.48108571419</v>
          </cell>
          <cell r="CS224">
            <v>0</v>
          </cell>
          <cell r="CT224">
            <v>680319.48108571419</v>
          </cell>
          <cell r="CU224">
            <v>145000</v>
          </cell>
          <cell r="CV224">
            <v>0</v>
          </cell>
          <cell r="CW224">
            <v>145000</v>
          </cell>
          <cell r="CX224">
            <v>1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18480</v>
          </cell>
          <cell r="DH224">
            <v>18480</v>
          </cell>
          <cell r="DI224">
            <v>0</v>
          </cell>
          <cell r="DJ224">
            <v>0</v>
          </cell>
          <cell r="DK224">
            <v>18480</v>
          </cell>
          <cell r="DL224">
            <v>18480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163480</v>
          </cell>
          <cell r="DV224">
            <v>0</v>
          </cell>
          <cell r="DW224">
            <v>163480</v>
          </cell>
          <cell r="DX224">
            <v>843799.48108571419</v>
          </cell>
          <cell r="DY224">
            <v>0</v>
          </cell>
          <cell r="DZ224">
            <v>843799.48108571419</v>
          </cell>
          <cell r="EA224">
            <v>825319.48108571419</v>
          </cell>
          <cell r="EB224">
            <v>3967.8821206043949</v>
          </cell>
          <cell r="EC224">
            <v>3750</v>
          </cell>
          <cell r="ED224">
            <v>0</v>
          </cell>
          <cell r="EE224">
            <v>780000</v>
          </cell>
          <cell r="EF224">
            <v>0</v>
          </cell>
          <cell r="EG224">
            <v>843799.48108571419</v>
          </cell>
          <cell r="EH224">
            <v>808747.9314</v>
          </cell>
          <cell r="EI224">
            <v>0</v>
          </cell>
          <cell r="EJ224">
            <v>843799.48108571419</v>
          </cell>
        </row>
        <row r="225">
          <cell r="A225">
            <v>2578</v>
          </cell>
          <cell r="B225">
            <v>8812578</v>
          </cell>
          <cell r="C225"/>
          <cell r="D225"/>
          <cell r="E225" t="str">
            <v>Lee Chapel P, Basildon</v>
          </cell>
          <cell r="F225" t="str">
            <v>P</v>
          </cell>
          <cell r="G225"/>
          <cell r="H225"/>
          <cell r="I225" t="str">
            <v>Y</v>
          </cell>
          <cell r="J225"/>
          <cell r="K225">
            <v>2578</v>
          </cell>
          <cell r="L225">
            <v>137108</v>
          </cell>
          <cell r="M225"/>
          <cell r="N225"/>
          <cell r="O225">
            <v>7</v>
          </cell>
          <cell r="P225">
            <v>0</v>
          </cell>
          <cell r="Q225">
            <v>0</v>
          </cell>
          <cell r="R225">
            <v>0</v>
          </cell>
          <cell r="S225">
            <v>123</v>
          </cell>
          <cell r="T225">
            <v>765</v>
          </cell>
          <cell r="U225">
            <v>888</v>
          </cell>
          <cell r="V225">
            <v>888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888</v>
          </cell>
          <cell r="AF225">
            <v>2718647.52</v>
          </cell>
          <cell r="AG225">
            <v>0</v>
          </cell>
          <cell r="AH225">
            <v>0</v>
          </cell>
          <cell r="AI225">
            <v>0</v>
          </cell>
          <cell r="AJ225">
            <v>2718647.52</v>
          </cell>
          <cell r="AK225">
            <v>123.00000000000044</v>
          </cell>
          <cell r="AL225">
            <v>53751.000000000182</v>
          </cell>
          <cell r="AM225">
            <v>0</v>
          </cell>
          <cell r="AN225">
            <v>0</v>
          </cell>
          <cell r="AO225">
            <v>53751.000000000182</v>
          </cell>
          <cell r="AP225">
            <v>482.63050847457623</v>
          </cell>
          <cell r="AQ225">
            <v>0</v>
          </cell>
          <cell r="AR225">
            <v>115.3898305084748</v>
          </cell>
          <cell r="AS225">
            <v>27504.320000000054</v>
          </cell>
          <cell r="AT225">
            <v>83.281355932203411</v>
          </cell>
          <cell r="AU225">
            <v>24262.357423728819</v>
          </cell>
          <cell r="AV225">
            <v>43.145762711864386</v>
          </cell>
          <cell r="AW225">
            <v>14855.086101694909</v>
          </cell>
          <cell r="AX225">
            <v>55.186440677966075</v>
          </cell>
          <cell r="AY225">
            <v>21923.917288135581</v>
          </cell>
          <cell r="AZ225">
            <v>50.169491525423695</v>
          </cell>
          <cell r="BA225">
            <v>23916.799999999985</v>
          </cell>
          <cell r="BB225">
            <v>58.196610169491521</v>
          </cell>
          <cell r="BC225">
            <v>46238.952677966096</v>
          </cell>
          <cell r="BD225">
            <v>158701.43349152544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158701.43349152544</v>
          </cell>
          <cell r="BU225">
            <v>212452.43349152562</v>
          </cell>
          <cell r="BV225">
            <v>0</v>
          </cell>
          <cell r="BW225">
            <v>212452.43349152562</v>
          </cell>
          <cell r="BX225">
            <v>216.61455525606488</v>
          </cell>
          <cell r="BY225">
            <v>104618.33175202165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104618.33175202165</v>
          </cell>
          <cell r="CM225">
            <v>34.823529411764703</v>
          </cell>
          <cell r="CN225">
            <v>19706.287058823527</v>
          </cell>
          <cell r="CO225">
            <v>0</v>
          </cell>
          <cell r="CP225">
            <v>0</v>
          </cell>
          <cell r="CQ225">
            <v>19706.287058823527</v>
          </cell>
          <cell r="CR225">
            <v>3055424.5723023708</v>
          </cell>
          <cell r="CS225">
            <v>0</v>
          </cell>
          <cell r="CT225">
            <v>3055424.5723023708</v>
          </cell>
          <cell r="CU225">
            <v>145000</v>
          </cell>
          <cell r="CV225">
            <v>0</v>
          </cell>
          <cell r="CW225">
            <v>145000</v>
          </cell>
          <cell r="CX225">
            <v>1.0156360164</v>
          </cell>
          <cell r="CY225">
            <v>50041.891099482884</v>
          </cell>
          <cell r="CZ225">
            <v>0</v>
          </cell>
          <cell r="DA225">
            <v>50041.891099482884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20607.400000000001</v>
          </cell>
          <cell r="DH225">
            <v>20607.400000000001</v>
          </cell>
          <cell r="DI225">
            <v>0</v>
          </cell>
          <cell r="DJ225">
            <v>0</v>
          </cell>
          <cell r="DK225">
            <v>20607.400000000001</v>
          </cell>
          <cell r="DL225">
            <v>20607.400000000005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215649.29109948289</v>
          </cell>
          <cell r="DV225">
            <v>0</v>
          </cell>
          <cell r="DW225">
            <v>215649.29109948289</v>
          </cell>
          <cell r="DX225">
            <v>3271073.8634018535</v>
          </cell>
          <cell r="DY225">
            <v>0</v>
          </cell>
          <cell r="DZ225">
            <v>3271073.8634018535</v>
          </cell>
          <cell r="EA225">
            <v>3250466.4634018536</v>
          </cell>
          <cell r="EB225">
            <v>3660.4352065336188</v>
          </cell>
          <cell r="EC225">
            <v>3750</v>
          </cell>
          <cell r="ED225">
            <v>89.564793466381161</v>
          </cell>
          <cell r="EE225">
            <v>3330000</v>
          </cell>
          <cell r="EF225">
            <v>79533.536598146427</v>
          </cell>
          <cell r="EG225">
            <v>3350607.4</v>
          </cell>
          <cell r="EH225">
            <v>3125495.9254187248</v>
          </cell>
          <cell r="EI225">
            <v>0</v>
          </cell>
          <cell r="EJ225">
            <v>3350607.4</v>
          </cell>
        </row>
        <row r="226">
          <cell r="A226">
            <v>2113</v>
          </cell>
          <cell r="B226">
            <v>8812113</v>
          </cell>
          <cell r="C226"/>
          <cell r="D226"/>
          <cell r="E226" t="str">
            <v>Leigh Beck I &amp; N, Canvey Island</v>
          </cell>
          <cell r="F226" t="str">
            <v>P</v>
          </cell>
          <cell r="G226"/>
          <cell r="H226"/>
          <cell r="I226" t="str">
            <v>Y</v>
          </cell>
          <cell r="J226"/>
          <cell r="K226">
            <v>2113</v>
          </cell>
          <cell r="L226">
            <v>141326</v>
          </cell>
          <cell r="M226"/>
          <cell r="N226"/>
          <cell r="O226">
            <v>3</v>
          </cell>
          <cell r="P226">
            <v>0</v>
          </cell>
          <cell r="Q226">
            <v>0</v>
          </cell>
          <cell r="R226">
            <v>0</v>
          </cell>
          <cell r="S226">
            <v>85</v>
          </cell>
          <cell r="T226">
            <v>142</v>
          </cell>
          <cell r="U226">
            <v>227</v>
          </cell>
          <cell r="V226">
            <v>227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227</v>
          </cell>
          <cell r="AF226">
            <v>694969.58</v>
          </cell>
          <cell r="AG226">
            <v>0</v>
          </cell>
          <cell r="AH226">
            <v>0</v>
          </cell>
          <cell r="AI226">
            <v>0</v>
          </cell>
          <cell r="AJ226">
            <v>694969.58</v>
          </cell>
          <cell r="AK226">
            <v>26.999999999999993</v>
          </cell>
          <cell r="AL226">
            <v>11798.999999999995</v>
          </cell>
          <cell r="AM226">
            <v>0</v>
          </cell>
          <cell r="AN226">
            <v>0</v>
          </cell>
          <cell r="AO226">
            <v>11798.999999999995</v>
          </cell>
          <cell r="AP226">
            <v>53.471111111111213</v>
          </cell>
          <cell r="AQ226">
            <v>0</v>
          </cell>
          <cell r="AR226">
            <v>124.0933333333334</v>
          </cell>
          <cell r="AS226">
            <v>29578.886933333353</v>
          </cell>
          <cell r="AT226">
            <v>38.337777777777802</v>
          </cell>
          <cell r="AU226">
            <v>11168.944800000007</v>
          </cell>
          <cell r="AV226">
            <v>4.0355555555555602</v>
          </cell>
          <cell r="AW226">
            <v>1389.4417777777794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7.0622222222222195</v>
          </cell>
          <cell r="BC226">
            <v>5611.1474222222196</v>
          </cell>
          <cell r="BD226">
            <v>47748.420933333357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47748.420933333357</v>
          </cell>
          <cell r="BU226">
            <v>59547.420933333349</v>
          </cell>
          <cell r="BV226">
            <v>0</v>
          </cell>
          <cell r="BW226">
            <v>59547.420933333349</v>
          </cell>
          <cell r="BX226">
            <v>60.42446043165463</v>
          </cell>
          <cell r="BY226">
            <v>29183.201654676239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29183.201654676239</v>
          </cell>
          <cell r="CM226">
            <v>3.1971830985915446</v>
          </cell>
          <cell r="CN226">
            <v>1809.2539436619691</v>
          </cell>
          <cell r="CO226">
            <v>0</v>
          </cell>
          <cell r="CP226">
            <v>0</v>
          </cell>
          <cell r="CQ226">
            <v>1809.2539436619691</v>
          </cell>
          <cell r="CR226">
            <v>785509.45653167146</v>
          </cell>
          <cell r="CS226">
            <v>0</v>
          </cell>
          <cell r="CT226">
            <v>785509.45653167146</v>
          </cell>
          <cell r="CU226">
            <v>145000</v>
          </cell>
          <cell r="CV226">
            <v>0</v>
          </cell>
          <cell r="CW226">
            <v>145000</v>
          </cell>
          <cell r="CX226">
            <v>1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4826.2160000000003</v>
          </cell>
          <cell r="DH226">
            <v>4826.2160000000003</v>
          </cell>
          <cell r="DI226">
            <v>0</v>
          </cell>
          <cell r="DJ226">
            <v>0</v>
          </cell>
          <cell r="DK226">
            <v>4826.22</v>
          </cell>
          <cell r="DL226">
            <v>4826.2199999999993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149826.22</v>
          </cell>
          <cell r="DV226">
            <v>0</v>
          </cell>
          <cell r="DW226">
            <v>149826.22</v>
          </cell>
          <cell r="DX226">
            <v>935335.67653167143</v>
          </cell>
          <cell r="DY226">
            <v>0</v>
          </cell>
          <cell r="DZ226">
            <v>935335.67653167143</v>
          </cell>
          <cell r="EA226">
            <v>930509.45653167146</v>
          </cell>
          <cell r="EB226">
            <v>4099.1606014611079</v>
          </cell>
          <cell r="EC226">
            <v>3750</v>
          </cell>
          <cell r="ED226">
            <v>0</v>
          </cell>
          <cell r="EE226">
            <v>851250</v>
          </cell>
          <cell r="EF226">
            <v>0</v>
          </cell>
          <cell r="EG226">
            <v>935335.67653167143</v>
          </cell>
          <cell r="EH226">
            <v>898670.40455837094</v>
          </cell>
          <cell r="EI226">
            <v>0</v>
          </cell>
          <cell r="EJ226">
            <v>935335.67653167143</v>
          </cell>
        </row>
        <row r="227">
          <cell r="A227">
            <v>2158</v>
          </cell>
          <cell r="B227">
            <v>8812158</v>
          </cell>
          <cell r="C227"/>
          <cell r="D227"/>
          <cell r="E227" t="str">
            <v>Leigh Beck J, Canvey Island</v>
          </cell>
          <cell r="F227" t="str">
            <v>P</v>
          </cell>
          <cell r="G227"/>
          <cell r="H227"/>
          <cell r="I227" t="str">
            <v>Y</v>
          </cell>
          <cell r="J227"/>
          <cell r="K227">
            <v>2158</v>
          </cell>
          <cell r="L227">
            <v>144350</v>
          </cell>
          <cell r="M227"/>
          <cell r="N227"/>
          <cell r="O227">
            <v>4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308</v>
          </cell>
          <cell r="U227">
            <v>308</v>
          </cell>
          <cell r="V227">
            <v>308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308</v>
          </cell>
          <cell r="AF227">
            <v>942954.32</v>
          </cell>
          <cell r="AG227">
            <v>0</v>
          </cell>
          <cell r="AH227">
            <v>0</v>
          </cell>
          <cell r="AI227">
            <v>0</v>
          </cell>
          <cell r="AJ227">
            <v>942954.32</v>
          </cell>
          <cell r="AK227">
            <v>40.000000000000036</v>
          </cell>
          <cell r="AL227">
            <v>17480.000000000015</v>
          </cell>
          <cell r="AM227">
            <v>0</v>
          </cell>
          <cell r="AN227">
            <v>0</v>
          </cell>
          <cell r="AO227">
            <v>17480.000000000015</v>
          </cell>
          <cell r="AP227">
            <v>63.20521172638442</v>
          </cell>
          <cell r="AQ227">
            <v>0</v>
          </cell>
          <cell r="AR227">
            <v>166.54071661237779</v>
          </cell>
          <cell r="AS227">
            <v>39696.645211726376</v>
          </cell>
          <cell r="AT227">
            <v>49.159609120521282</v>
          </cell>
          <cell r="AU227">
            <v>14321.668925081463</v>
          </cell>
          <cell r="AV227">
            <v>4.0130293159609263</v>
          </cell>
          <cell r="AW227">
            <v>1381.6859934853469</v>
          </cell>
          <cell r="AX227">
            <v>2.0065146579804574</v>
          </cell>
          <cell r="AY227">
            <v>797.12807817589623</v>
          </cell>
          <cell r="AZ227">
            <v>2.0065146579804574</v>
          </cell>
          <cell r="BA227">
            <v>956.54566775244371</v>
          </cell>
          <cell r="BB227">
            <v>21.068403908794799</v>
          </cell>
          <cell r="BC227">
            <v>16739.47895765473</v>
          </cell>
          <cell r="BD227">
            <v>73893.152833876258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73893.152833876258</v>
          </cell>
          <cell r="BU227">
            <v>91373.152833876273</v>
          </cell>
          <cell r="BV227">
            <v>0</v>
          </cell>
          <cell r="BW227">
            <v>91373.152833876273</v>
          </cell>
          <cell r="BX227">
            <v>115.88118811881181</v>
          </cell>
          <cell r="BY227">
            <v>55967.137425742541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55967.137425742541</v>
          </cell>
          <cell r="CM227">
            <v>1.0000000000000011</v>
          </cell>
          <cell r="CN227">
            <v>565.89000000000067</v>
          </cell>
          <cell r="CO227">
            <v>0</v>
          </cell>
          <cell r="CP227">
            <v>0</v>
          </cell>
          <cell r="CQ227">
            <v>565.89000000000067</v>
          </cell>
          <cell r="CR227">
            <v>1090860.5002596187</v>
          </cell>
          <cell r="CS227">
            <v>0</v>
          </cell>
          <cell r="CT227">
            <v>1090860.5002596187</v>
          </cell>
          <cell r="CU227">
            <v>145000</v>
          </cell>
          <cell r="CV227">
            <v>0</v>
          </cell>
          <cell r="CW227">
            <v>145000</v>
          </cell>
          <cell r="CX227">
            <v>1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15530</v>
          </cell>
          <cell r="DH227">
            <v>15530</v>
          </cell>
          <cell r="DI227">
            <v>0</v>
          </cell>
          <cell r="DJ227">
            <v>0</v>
          </cell>
          <cell r="DK227">
            <v>15530</v>
          </cell>
          <cell r="DL227">
            <v>15530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160530</v>
          </cell>
          <cell r="DV227">
            <v>0</v>
          </cell>
          <cell r="DW227">
            <v>160530</v>
          </cell>
          <cell r="DX227">
            <v>1251390.5002596187</v>
          </cell>
          <cell r="DY227">
            <v>0</v>
          </cell>
          <cell r="DZ227">
            <v>1251390.5002596187</v>
          </cell>
          <cell r="EA227">
            <v>1235860.5002596187</v>
          </cell>
          <cell r="EB227">
            <v>4012.5340917520089</v>
          </cell>
          <cell r="EC227">
            <v>3750</v>
          </cell>
          <cell r="ED227">
            <v>0</v>
          </cell>
          <cell r="EE227">
            <v>1155000</v>
          </cell>
          <cell r="EF227">
            <v>0</v>
          </cell>
          <cell r="EG227">
            <v>1251390.5002596187</v>
          </cell>
          <cell r="EH227">
            <v>1210846.0960975611</v>
          </cell>
          <cell r="EI227">
            <v>0</v>
          </cell>
          <cell r="EJ227">
            <v>1251390.5002596187</v>
          </cell>
        </row>
        <row r="228">
          <cell r="A228">
            <v>5242</v>
          </cell>
          <cell r="B228">
            <v>8815242</v>
          </cell>
          <cell r="C228">
            <v>4656</v>
          </cell>
          <cell r="D228" t="str">
            <v>GMPS4656</v>
          </cell>
          <cell r="E228" t="str">
            <v>Leverton P &amp; N, Waltham Abbey</v>
          </cell>
          <cell r="F228" t="str">
            <v>P</v>
          </cell>
          <cell r="G228" t="str">
            <v>Y</v>
          </cell>
          <cell r="H228">
            <v>10022306</v>
          </cell>
          <cell r="I228" t="str">
            <v/>
          </cell>
          <cell r="J228"/>
          <cell r="K228">
            <v>5242</v>
          </cell>
          <cell r="L228">
            <v>115282</v>
          </cell>
          <cell r="M228"/>
          <cell r="N228"/>
          <cell r="O228">
            <v>7</v>
          </cell>
          <cell r="P228">
            <v>0</v>
          </cell>
          <cell r="Q228">
            <v>0</v>
          </cell>
          <cell r="R228">
            <v>3</v>
          </cell>
          <cell r="S228">
            <v>60</v>
          </cell>
          <cell r="T228">
            <v>363</v>
          </cell>
          <cell r="U228">
            <v>423</v>
          </cell>
          <cell r="V228">
            <v>426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426</v>
          </cell>
          <cell r="AF228">
            <v>1304216.04</v>
          </cell>
          <cell r="AG228">
            <v>0</v>
          </cell>
          <cell r="AH228">
            <v>0</v>
          </cell>
          <cell r="AI228">
            <v>0</v>
          </cell>
          <cell r="AJ228">
            <v>1304216.04</v>
          </cell>
          <cell r="AK228">
            <v>66.468085106382873</v>
          </cell>
          <cell r="AL228">
            <v>29046.553191489311</v>
          </cell>
          <cell r="AM228">
            <v>0</v>
          </cell>
          <cell r="AN228">
            <v>0</v>
          </cell>
          <cell r="AO228">
            <v>29046.553191489311</v>
          </cell>
          <cell r="AP228">
            <v>249.9334916864606</v>
          </cell>
          <cell r="AQ228">
            <v>0</v>
          </cell>
          <cell r="AR228">
            <v>28.332541567695962</v>
          </cell>
          <cell r="AS228">
            <v>6753.3446080760095</v>
          </cell>
          <cell r="AT228">
            <v>140.65083135391927</v>
          </cell>
          <cell r="AU228">
            <v>40975.806698337299</v>
          </cell>
          <cell r="AV228">
            <v>1.0118764845605683</v>
          </cell>
          <cell r="AW228">
            <v>348.38907363420367</v>
          </cell>
          <cell r="AX228">
            <v>4.0475059382422813</v>
          </cell>
          <cell r="AY228">
            <v>1607.952684085511</v>
          </cell>
          <cell r="AZ228">
            <v>2.0237529691211407</v>
          </cell>
          <cell r="BA228">
            <v>964.76351543943019</v>
          </cell>
          <cell r="BB228">
            <v>0</v>
          </cell>
          <cell r="BC228">
            <v>0</v>
          </cell>
          <cell r="BD228">
            <v>50650.256579572459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50650.256579572459</v>
          </cell>
          <cell r="BU228">
            <v>79696.809771061773</v>
          </cell>
          <cell r="BV228">
            <v>0</v>
          </cell>
          <cell r="BW228">
            <v>79696.809771061773</v>
          </cell>
          <cell r="BX228">
            <v>124.10084033613434</v>
          </cell>
          <cell r="BY228">
            <v>59936.982857142808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59936.982857142808</v>
          </cell>
          <cell r="CM228">
            <v>17.603305785123975</v>
          </cell>
          <cell r="CN228">
            <v>9961.5347107438065</v>
          </cell>
          <cell r="CO228">
            <v>0</v>
          </cell>
          <cell r="CP228">
            <v>0</v>
          </cell>
          <cell r="CQ228">
            <v>9961.5347107438065</v>
          </cell>
          <cell r="CR228">
            <v>1453811.3673389484</v>
          </cell>
          <cell r="CS228">
            <v>0</v>
          </cell>
          <cell r="CT228">
            <v>1453811.3673389484</v>
          </cell>
          <cell r="CU228">
            <v>145000</v>
          </cell>
          <cell r="CV228">
            <v>0</v>
          </cell>
          <cell r="CW228">
            <v>145000</v>
          </cell>
          <cell r="CX228">
            <v>1.0156360164</v>
          </cell>
          <cell r="CY228">
            <v>24999.040760218235</v>
          </cell>
          <cell r="CZ228">
            <v>0</v>
          </cell>
          <cell r="DA228">
            <v>24999.040760218235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7054.94</v>
          </cell>
          <cell r="DH228">
            <v>7054.94</v>
          </cell>
          <cell r="DI228">
            <v>0</v>
          </cell>
          <cell r="DJ228">
            <v>0</v>
          </cell>
          <cell r="DK228">
            <v>7054.94</v>
          </cell>
          <cell r="DL228">
            <v>7054.94</v>
          </cell>
          <cell r="DM228">
            <v>0</v>
          </cell>
          <cell r="DN228">
            <v>0</v>
          </cell>
          <cell r="DO228">
            <v>0</v>
          </cell>
          <cell r="DP228">
            <v>0</v>
          </cell>
          <cell r="DQ228">
            <v>0</v>
          </cell>
          <cell r="DR228">
            <v>0</v>
          </cell>
          <cell r="DS228">
            <v>0</v>
          </cell>
          <cell r="DT228">
            <v>0</v>
          </cell>
          <cell r="DU228">
            <v>177053.98076021823</v>
          </cell>
          <cell r="DV228">
            <v>0</v>
          </cell>
          <cell r="DW228">
            <v>177053.98076021823</v>
          </cell>
          <cell r="DX228">
            <v>1630865.3480991665</v>
          </cell>
          <cell r="DY228">
            <v>0</v>
          </cell>
          <cell r="DZ228">
            <v>1630865.3480991665</v>
          </cell>
          <cell r="EA228">
            <v>1623810.4080991666</v>
          </cell>
          <cell r="EB228">
            <v>3811.7615213595459</v>
          </cell>
          <cell r="EC228">
            <v>3750</v>
          </cell>
          <cell r="ED228">
            <v>0</v>
          </cell>
          <cell r="EE228">
            <v>1597500</v>
          </cell>
          <cell r="EF228">
            <v>0</v>
          </cell>
          <cell r="EG228">
            <v>1630865.3480991665</v>
          </cell>
          <cell r="EH228">
            <v>1552219.637870857</v>
          </cell>
          <cell r="EI228">
            <v>0</v>
          </cell>
          <cell r="EJ228">
            <v>1630865.3480991665</v>
          </cell>
        </row>
        <row r="229">
          <cell r="A229">
            <v>2006</v>
          </cell>
          <cell r="B229">
            <v>8812006</v>
          </cell>
          <cell r="C229">
            <v>1838</v>
          </cell>
          <cell r="D229" t="str">
            <v>RB051838</v>
          </cell>
          <cell r="E229" t="str">
            <v>Lexden P, Colchester</v>
          </cell>
          <cell r="F229" t="str">
            <v>P</v>
          </cell>
          <cell r="G229" t="str">
            <v>Y</v>
          </cell>
          <cell r="H229">
            <v>10015415</v>
          </cell>
          <cell r="I229" t="str">
            <v/>
          </cell>
          <cell r="J229"/>
          <cell r="K229">
            <v>2006</v>
          </cell>
          <cell r="L229">
            <v>114707</v>
          </cell>
          <cell r="M229"/>
          <cell r="N229"/>
          <cell r="O229">
            <v>7</v>
          </cell>
          <cell r="P229">
            <v>0</v>
          </cell>
          <cell r="Q229">
            <v>0</v>
          </cell>
          <cell r="R229">
            <v>0</v>
          </cell>
          <cell r="S229">
            <v>29</v>
          </cell>
          <cell r="T229">
            <v>175</v>
          </cell>
          <cell r="U229">
            <v>204</v>
          </cell>
          <cell r="V229">
            <v>204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204</v>
          </cell>
          <cell r="AF229">
            <v>624554.16</v>
          </cell>
          <cell r="AG229">
            <v>0</v>
          </cell>
          <cell r="AH229">
            <v>0</v>
          </cell>
          <cell r="AI229">
            <v>0</v>
          </cell>
          <cell r="AJ229">
            <v>624554.16</v>
          </cell>
          <cell r="AK229">
            <v>35.999999999999972</v>
          </cell>
          <cell r="AL229">
            <v>15731.999999999985</v>
          </cell>
          <cell r="AM229">
            <v>0</v>
          </cell>
          <cell r="AN229">
            <v>0</v>
          </cell>
          <cell r="AO229">
            <v>15731.999999999985</v>
          </cell>
          <cell r="AP229">
            <v>127.6256157635468</v>
          </cell>
          <cell r="AQ229">
            <v>0</v>
          </cell>
          <cell r="AR229">
            <v>62.305418719211893</v>
          </cell>
          <cell r="AS229">
            <v>14851.119605911348</v>
          </cell>
          <cell r="AT229">
            <v>6.0295566502463016</v>
          </cell>
          <cell r="AU229">
            <v>1756.5907389162548</v>
          </cell>
          <cell r="AV229">
            <v>1.004926108374385</v>
          </cell>
          <cell r="AW229">
            <v>345.99605911330076</v>
          </cell>
          <cell r="AX229">
            <v>6.0295566502463016</v>
          </cell>
          <cell r="AY229">
            <v>2395.3619704433481</v>
          </cell>
          <cell r="AZ229">
            <v>0</v>
          </cell>
          <cell r="BA229">
            <v>0</v>
          </cell>
          <cell r="BB229">
            <v>1.004926108374385</v>
          </cell>
          <cell r="BC229">
            <v>798.44394088670015</v>
          </cell>
          <cell r="BD229">
            <v>20147.512315270953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20147.512315270953</v>
          </cell>
          <cell r="BU229">
            <v>35879.512315270942</v>
          </cell>
          <cell r="BV229">
            <v>0</v>
          </cell>
          <cell r="BW229">
            <v>35879.512315270942</v>
          </cell>
          <cell r="BX229">
            <v>63.600000000000009</v>
          </cell>
          <cell r="BY229">
            <v>30716.892000000007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30716.892000000007</v>
          </cell>
          <cell r="CM229">
            <v>2.3314285714285656</v>
          </cell>
          <cell r="CN229">
            <v>1319.332114285711</v>
          </cell>
          <cell r="CO229">
            <v>0</v>
          </cell>
          <cell r="CP229">
            <v>0</v>
          </cell>
          <cell r="CQ229">
            <v>1319.332114285711</v>
          </cell>
          <cell r="CR229">
            <v>692469.89642955665</v>
          </cell>
          <cell r="CS229">
            <v>0</v>
          </cell>
          <cell r="CT229">
            <v>692469.89642955665</v>
          </cell>
          <cell r="CU229">
            <v>145000</v>
          </cell>
          <cell r="CV229">
            <v>0</v>
          </cell>
          <cell r="CW229">
            <v>145000</v>
          </cell>
          <cell r="CX229">
            <v>1</v>
          </cell>
          <cell r="CY229">
            <v>0</v>
          </cell>
          <cell r="CZ229">
            <v>0</v>
          </cell>
          <cell r="DA229">
            <v>0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15459.7</v>
          </cell>
          <cell r="DH229">
            <v>16571.25</v>
          </cell>
          <cell r="DI229">
            <v>1111.5499999999993</v>
          </cell>
          <cell r="DJ229">
            <v>-6748.8700000000017</v>
          </cell>
          <cell r="DK229">
            <v>10933.93</v>
          </cell>
          <cell r="DL229">
            <v>10933.93</v>
          </cell>
          <cell r="DM229">
            <v>0</v>
          </cell>
          <cell r="DN229">
            <v>0</v>
          </cell>
          <cell r="DO229">
            <v>0</v>
          </cell>
          <cell r="DP229">
            <v>0</v>
          </cell>
          <cell r="DQ229">
            <v>0</v>
          </cell>
          <cell r="DR229">
            <v>0</v>
          </cell>
          <cell r="DS229">
            <v>0</v>
          </cell>
          <cell r="DT229">
            <v>0</v>
          </cell>
          <cell r="DU229">
            <v>155933.93</v>
          </cell>
          <cell r="DV229">
            <v>0</v>
          </cell>
          <cell r="DW229">
            <v>155933.93</v>
          </cell>
          <cell r="DX229">
            <v>848403.82642955659</v>
          </cell>
          <cell r="DY229">
            <v>0</v>
          </cell>
          <cell r="DZ229">
            <v>848403.82642955659</v>
          </cell>
          <cell r="EA229">
            <v>837469.89642955665</v>
          </cell>
          <cell r="EB229">
            <v>4105.2445903409644</v>
          </cell>
          <cell r="EC229">
            <v>3750</v>
          </cell>
          <cell r="ED229">
            <v>0</v>
          </cell>
          <cell r="EE229">
            <v>765000</v>
          </cell>
          <cell r="EF229">
            <v>0</v>
          </cell>
          <cell r="EG229">
            <v>848403.82642955659</v>
          </cell>
          <cell r="EH229">
            <v>811423.75486796116</v>
          </cell>
          <cell r="EI229">
            <v>0</v>
          </cell>
          <cell r="EJ229">
            <v>848403.82642955659</v>
          </cell>
        </row>
        <row r="230">
          <cell r="A230">
            <v>2707</v>
          </cell>
          <cell r="B230">
            <v>8812707</v>
          </cell>
          <cell r="C230"/>
          <cell r="D230"/>
          <cell r="E230" t="str">
            <v>Limes Farm I &amp; N, Chigwell</v>
          </cell>
          <cell r="F230" t="str">
            <v>P</v>
          </cell>
          <cell r="G230"/>
          <cell r="H230"/>
          <cell r="I230" t="str">
            <v>Y</v>
          </cell>
          <cell r="J230"/>
          <cell r="K230">
            <v>2707</v>
          </cell>
          <cell r="L230">
            <v>145991</v>
          </cell>
          <cell r="M230"/>
          <cell r="N230"/>
          <cell r="O230">
            <v>3</v>
          </cell>
          <cell r="P230">
            <v>0</v>
          </cell>
          <cell r="Q230">
            <v>0</v>
          </cell>
          <cell r="R230">
            <v>1</v>
          </cell>
          <cell r="S230">
            <v>48</v>
          </cell>
          <cell r="T230">
            <v>94</v>
          </cell>
          <cell r="U230">
            <v>142</v>
          </cell>
          <cell r="V230">
            <v>143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143</v>
          </cell>
          <cell r="AF230">
            <v>437800.22</v>
          </cell>
          <cell r="AG230">
            <v>0</v>
          </cell>
          <cell r="AH230">
            <v>0</v>
          </cell>
          <cell r="AI230">
            <v>0</v>
          </cell>
          <cell r="AJ230">
            <v>437800.22</v>
          </cell>
          <cell r="AK230">
            <v>26.183098591549328</v>
          </cell>
          <cell r="AL230">
            <v>11442.014084507055</v>
          </cell>
          <cell r="AM230">
            <v>0</v>
          </cell>
          <cell r="AN230">
            <v>0</v>
          </cell>
          <cell r="AO230">
            <v>11442.014084507055</v>
          </cell>
          <cell r="AP230">
            <v>78.549295774647845</v>
          </cell>
          <cell r="AQ230">
            <v>0</v>
          </cell>
          <cell r="AR230">
            <v>3.0211267605633827</v>
          </cell>
          <cell r="AS230">
            <v>720.11577464788797</v>
          </cell>
          <cell r="AT230">
            <v>1.0070422535211268</v>
          </cell>
          <cell r="AU230">
            <v>293.38161971830982</v>
          </cell>
          <cell r="AV230">
            <v>60.422535211267657</v>
          </cell>
          <cell r="AW230">
            <v>20803.478873239455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21816.976267605653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21816.976267605653</v>
          </cell>
          <cell r="BU230">
            <v>33258.990352112705</v>
          </cell>
          <cell r="BV230">
            <v>0</v>
          </cell>
          <cell r="BW230">
            <v>33258.990352112705</v>
          </cell>
          <cell r="BX230">
            <v>35.75</v>
          </cell>
          <cell r="BY230">
            <v>17266.177500000002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17266.177500000002</v>
          </cell>
          <cell r="CM230">
            <v>41.07446808510646</v>
          </cell>
          <cell r="CN230">
            <v>23243.630744680893</v>
          </cell>
          <cell r="CO230">
            <v>0</v>
          </cell>
          <cell r="CP230">
            <v>0</v>
          </cell>
          <cell r="CQ230">
            <v>23243.630744680893</v>
          </cell>
          <cell r="CR230">
            <v>511569.01859679358</v>
          </cell>
          <cell r="CS230">
            <v>0</v>
          </cell>
          <cell r="CT230">
            <v>511569.01859679358</v>
          </cell>
          <cell r="CU230">
            <v>145000</v>
          </cell>
          <cell r="CV230">
            <v>0</v>
          </cell>
          <cell r="CW230">
            <v>145000</v>
          </cell>
          <cell r="CX230">
            <v>1.0156360164</v>
          </cell>
          <cell r="CY230">
            <v>10266.123942511374</v>
          </cell>
          <cell r="CZ230">
            <v>0</v>
          </cell>
          <cell r="DA230">
            <v>10266.123942511374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11246.65</v>
          </cell>
          <cell r="DH230">
            <v>2249.33</v>
          </cell>
          <cell r="DI230">
            <v>-8997.32</v>
          </cell>
          <cell r="DJ230">
            <v>0</v>
          </cell>
          <cell r="DK230">
            <v>-6747.99</v>
          </cell>
          <cell r="DL230">
            <v>-6747.99</v>
          </cell>
          <cell r="DM230">
            <v>0</v>
          </cell>
          <cell r="DN230">
            <v>0</v>
          </cell>
          <cell r="DO230">
            <v>0</v>
          </cell>
          <cell r="DP230">
            <v>0</v>
          </cell>
          <cell r="DQ230">
            <v>0</v>
          </cell>
          <cell r="DR230">
            <v>0</v>
          </cell>
          <cell r="DS230">
            <v>0</v>
          </cell>
          <cell r="DT230">
            <v>0</v>
          </cell>
          <cell r="DU230">
            <v>148518.1339425114</v>
          </cell>
          <cell r="DV230">
            <v>0</v>
          </cell>
          <cell r="DW230">
            <v>148518.1339425114</v>
          </cell>
          <cell r="DX230">
            <v>660087.15253930492</v>
          </cell>
          <cell r="DY230">
            <v>0</v>
          </cell>
          <cell r="DZ230">
            <v>660087.15253930492</v>
          </cell>
          <cell r="EA230">
            <v>666835.14253930491</v>
          </cell>
          <cell r="EB230">
            <v>4663.1828149601743</v>
          </cell>
          <cell r="EC230">
            <v>3750</v>
          </cell>
          <cell r="ED230">
            <v>0</v>
          </cell>
          <cell r="EE230">
            <v>536250</v>
          </cell>
          <cell r="EF230">
            <v>0</v>
          </cell>
          <cell r="EG230">
            <v>660087.15253930492</v>
          </cell>
          <cell r="EH230">
            <v>680509.50840972422</v>
          </cell>
          <cell r="EI230">
            <v>20422.355870419298</v>
          </cell>
          <cell r="EJ230">
            <v>680509.50840972422</v>
          </cell>
        </row>
        <row r="231">
          <cell r="A231">
            <v>2647</v>
          </cell>
          <cell r="B231">
            <v>8812647</v>
          </cell>
          <cell r="C231">
            <v>1734</v>
          </cell>
          <cell r="D231" t="str">
            <v>RB051734</v>
          </cell>
          <cell r="E231" t="str">
            <v>Limes Farm J,  Chigwell</v>
          </cell>
          <cell r="F231" t="str">
            <v>P</v>
          </cell>
          <cell r="G231" t="str">
            <v>Y</v>
          </cell>
          <cell r="H231">
            <v>10014420</v>
          </cell>
          <cell r="I231" t="str">
            <v/>
          </cell>
          <cell r="J231"/>
          <cell r="K231">
            <v>2647</v>
          </cell>
          <cell r="L231">
            <v>114932</v>
          </cell>
          <cell r="M231"/>
          <cell r="N231"/>
          <cell r="O231">
            <v>4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167</v>
          </cell>
          <cell r="U231">
            <v>167</v>
          </cell>
          <cell r="V231">
            <v>167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167</v>
          </cell>
          <cell r="AF231">
            <v>511277.18</v>
          </cell>
          <cell r="AG231">
            <v>0</v>
          </cell>
          <cell r="AH231">
            <v>0</v>
          </cell>
          <cell r="AI231">
            <v>0</v>
          </cell>
          <cell r="AJ231">
            <v>511277.18</v>
          </cell>
          <cell r="AK231">
            <v>30.999999999999989</v>
          </cell>
          <cell r="AL231">
            <v>13546.999999999993</v>
          </cell>
          <cell r="AM231">
            <v>0</v>
          </cell>
          <cell r="AN231">
            <v>0</v>
          </cell>
          <cell r="AO231">
            <v>13546.999999999993</v>
          </cell>
          <cell r="AP231">
            <v>69.000000000000028</v>
          </cell>
          <cell r="AQ231">
            <v>0</v>
          </cell>
          <cell r="AR231">
            <v>1.0000000000000002</v>
          </cell>
          <cell r="AS231">
            <v>238.36000000000007</v>
          </cell>
          <cell r="AT231">
            <v>2.999999999999996</v>
          </cell>
          <cell r="AU231">
            <v>873.98999999999876</v>
          </cell>
          <cell r="AV231">
            <v>91.000000000000071</v>
          </cell>
          <cell r="AW231">
            <v>31331.300000000025</v>
          </cell>
          <cell r="AX231">
            <v>1.0000000000000002</v>
          </cell>
          <cell r="AY231">
            <v>397.2700000000001</v>
          </cell>
          <cell r="AZ231">
            <v>1.0000000000000002</v>
          </cell>
          <cell r="BA231">
            <v>476.72000000000014</v>
          </cell>
          <cell r="BB231">
            <v>1.0000000000000002</v>
          </cell>
          <cell r="BC231">
            <v>794.5300000000002</v>
          </cell>
          <cell r="BD231">
            <v>34112.17000000002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34112.17000000002</v>
          </cell>
          <cell r="BU231">
            <v>47659.170000000013</v>
          </cell>
          <cell r="BV231">
            <v>0</v>
          </cell>
          <cell r="BW231">
            <v>47659.170000000013</v>
          </cell>
          <cell r="BX231">
            <v>84.092198581560254</v>
          </cell>
          <cell r="BY231">
            <v>40614.009148936158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40614.009148936158</v>
          </cell>
          <cell r="CM231">
            <v>8.0000000000000053</v>
          </cell>
          <cell r="CN231">
            <v>4527.1200000000026</v>
          </cell>
          <cell r="CO231">
            <v>0</v>
          </cell>
          <cell r="CP231">
            <v>0</v>
          </cell>
          <cell r="CQ231">
            <v>4527.1200000000026</v>
          </cell>
          <cell r="CR231">
            <v>604077.47914893611</v>
          </cell>
          <cell r="CS231">
            <v>0</v>
          </cell>
          <cell r="CT231">
            <v>604077.47914893611</v>
          </cell>
          <cell r="CU231">
            <v>145000</v>
          </cell>
          <cell r="CV231">
            <v>0</v>
          </cell>
          <cell r="CW231">
            <v>145000</v>
          </cell>
          <cell r="CX231">
            <v>1.0156360164</v>
          </cell>
          <cell r="CY231">
            <v>11712.587748843429</v>
          </cell>
          <cell r="CZ231">
            <v>0</v>
          </cell>
          <cell r="DA231">
            <v>11712.587748843429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18484.43</v>
          </cell>
          <cell r="DH231">
            <v>19517.25</v>
          </cell>
          <cell r="DI231">
            <v>1032.8199999999997</v>
          </cell>
          <cell r="DJ231">
            <v>0</v>
          </cell>
          <cell r="DK231">
            <v>20550.07</v>
          </cell>
          <cell r="DL231">
            <v>20550.07</v>
          </cell>
          <cell r="DM231">
            <v>0</v>
          </cell>
          <cell r="DN231">
            <v>0</v>
          </cell>
          <cell r="DO231">
            <v>0</v>
          </cell>
          <cell r="DP231">
            <v>0</v>
          </cell>
          <cell r="DQ231">
            <v>0</v>
          </cell>
          <cell r="DR231">
            <v>0</v>
          </cell>
          <cell r="DS231">
            <v>0</v>
          </cell>
          <cell r="DT231">
            <v>0</v>
          </cell>
          <cell r="DU231">
            <v>177262.65774884343</v>
          </cell>
          <cell r="DV231">
            <v>0</v>
          </cell>
          <cell r="DW231">
            <v>177262.65774884343</v>
          </cell>
          <cell r="DX231">
            <v>781340.13689777954</v>
          </cell>
          <cell r="DY231">
            <v>0</v>
          </cell>
          <cell r="DZ231">
            <v>781340.13689777954</v>
          </cell>
          <cell r="EA231">
            <v>760790.06689777959</v>
          </cell>
          <cell r="EB231">
            <v>4555.6291431004765</v>
          </cell>
          <cell r="EC231">
            <v>3750</v>
          </cell>
          <cell r="ED231">
            <v>0</v>
          </cell>
          <cell r="EE231">
            <v>626250</v>
          </cell>
          <cell r="EF231">
            <v>0</v>
          </cell>
          <cell r="EG231">
            <v>781340.13689777954</v>
          </cell>
          <cell r="EH231">
            <v>760148.23622282746</v>
          </cell>
          <cell r="EI231">
            <v>0</v>
          </cell>
          <cell r="EJ231">
            <v>781340.13689777954</v>
          </cell>
        </row>
        <row r="232">
          <cell r="A232">
            <v>3781</v>
          </cell>
          <cell r="B232">
            <v>8813781</v>
          </cell>
          <cell r="C232">
            <v>1129</v>
          </cell>
          <cell r="D232" t="str">
            <v>RB051129</v>
          </cell>
          <cell r="E232" t="str">
            <v>Lincewood P, Laindon</v>
          </cell>
          <cell r="F232" t="str">
            <v>P</v>
          </cell>
          <cell r="G232" t="str">
            <v>Y</v>
          </cell>
          <cell r="H232">
            <v>10014426</v>
          </cell>
          <cell r="I232" t="str">
            <v/>
          </cell>
          <cell r="J232"/>
          <cell r="K232">
            <v>3781</v>
          </cell>
          <cell r="L232">
            <v>134022</v>
          </cell>
          <cell r="M232"/>
          <cell r="N232"/>
          <cell r="O232">
            <v>7</v>
          </cell>
          <cell r="P232">
            <v>0</v>
          </cell>
          <cell r="Q232">
            <v>0</v>
          </cell>
          <cell r="R232">
            <v>0</v>
          </cell>
          <cell r="S232">
            <v>60</v>
          </cell>
          <cell r="T232">
            <v>351</v>
          </cell>
          <cell r="U232">
            <v>411</v>
          </cell>
          <cell r="V232">
            <v>411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411</v>
          </cell>
          <cell r="AF232">
            <v>1258292.94</v>
          </cell>
          <cell r="AG232">
            <v>0</v>
          </cell>
          <cell r="AH232">
            <v>0</v>
          </cell>
          <cell r="AI232">
            <v>0</v>
          </cell>
          <cell r="AJ232">
            <v>1258292.94</v>
          </cell>
          <cell r="AK232">
            <v>42.000000000000078</v>
          </cell>
          <cell r="AL232">
            <v>18354.000000000033</v>
          </cell>
          <cell r="AM232">
            <v>0</v>
          </cell>
          <cell r="AN232">
            <v>0</v>
          </cell>
          <cell r="AO232">
            <v>18354.000000000033</v>
          </cell>
          <cell r="AP232">
            <v>172.41951219512185</v>
          </cell>
          <cell r="AQ232">
            <v>0</v>
          </cell>
          <cell r="AR232">
            <v>16.039024390243885</v>
          </cell>
          <cell r="AS232">
            <v>3823.0618536585325</v>
          </cell>
          <cell r="AT232">
            <v>134.3268292682927</v>
          </cell>
          <cell r="AU232">
            <v>39133.435170731711</v>
          </cell>
          <cell r="AV232">
            <v>18.043902439024372</v>
          </cell>
          <cell r="AW232">
            <v>6212.5156097560912</v>
          </cell>
          <cell r="AX232">
            <v>28.068292682926842</v>
          </cell>
          <cell r="AY232">
            <v>11150.690634146345</v>
          </cell>
          <cell r="AZ232">
            <v>24.058536585365868</v>
          </cell>
          <cell r="BA232">
            <v>11469.185560975617</v>
          </cell>
          <cell r="BB232">
            <v>18.043902439024372</v>
          </cell>
          <cell r="BC232">
            <v>14336.421804878033</v>
          </cell>
          <cell r="BD232">
            <v>86125.310634146328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86125.310634146328</v>
          </cell>
          <cell r="BU232">
            <v>104479.31063414636</v>
          </cell>
          <cell r="BV232">
            <v>0</v>
          </cell>
          <cell r="BW232">
            <v>104479.31063414636</v>
          </cell>
          <cell r="BX232">
            <v>91.997093023255999</v>
          </cell>
          <cell r="BY232">
            <v>44431.83601744195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44431.83601744195</v>
          </cell>
          <cell r="CM232">
            <v>5.8547008547008366</v>
          </cell>
          <cell r="CN232">
            <v>3313.1166666666563</v>
          </cell>
          <cell r="CO232">
            <v>0</v>
          </cell>
          <cell r="CP232">
            <v>0</v>
          </cell>
          <cell r="CQ232">
            <v>3313.1166666666563</v>
          </cell>
          <cell r="CR232">
            <v>1410517.203318255</v>
          </cell>
          <cell r="CS232">
            <v>0</v>
          </cell>
          <cell r="CT232">
            <v>1410517.203318255</v>
          </cell>
          <cell r="CU232">
            <v>145000</v>
          </cell>
          <cell r="CV232">
            <v>0</v>
          </cell>
          <cell r="CW232">
            <v>145000</v>
          </cell>
          <cell r="CX232">
            <v>1.0156360164</v>
          </cell>
          <cell r="CY232">
            <v>24322.092501566382</v>
          </cell>
          <cell r="CZ232">
            <v>0</v>
          </cell>
          <cell r="DA232">
            <v>24322.092501566382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39002.32</v>
          </cell>
          <cell r="DH232">
            <v>47124</v>
          </cell>
          <cell r="DI232">
            <v>8121.68</v>
          </cell>
          <cell r="DJ232">
            <v>0</v>
          </cell>
          <cell r="DK232">
            <v>55245.68</v>
          </cell>
          <cell r="DL232">
            <v>55245.68</v>
          </cell>
          <cell r="DM232">
            <v>0</v>
          </cell>
          <cell r="DN232">
            <v>0</v>
          </cell>
          <cell r="DO232">
            <v>0</v>
          </cell>
          <cell r="DP232">
            <v>0</v>
          </cell>
          <cell r="DQ232">
            <v>0</v>
          </cell>
          <cell r="DR232">
            <v>0</v>
          </cell>
          <cell r="DS232">
            <v>0</v>
          </cell>
          <cell r="DT232">
            <v>0</v>
          </cell>
          <cell r="DU232">
            <v>224567.77250156639</v>
          </cell>
          <cell r="DV232">
            <v>0</v>
          </cell>
          <cell r="DW232">
            <v>224567.77250156639</v>
          </cell>
          <cell r="DX232">
            <v>1635084.9758198215</v>
          </cell>
          <cell r="DY232">
            <v>0</v>
          </cell>
          <cell r="DZ232">
            <v>1635084.9758198215</v>
          </cell>
          <cell r="EA232">
            <v>1579839.2958198213</v>
          </cell>
          <cell r="EB232">
            <v>3843.8912307051614</v>
          </cell>
          <cell r="EC232">
            <v>3750</v>
          </cell>
          <cell r="ED232">
            <v>0</v>
          </cell>
          <cell r="EE232">
            <v>1541250</v>
          </cell>
          <cell r="EF232">
            <v>0</v>
          </cell>
          <cell r="EG232">
            <v>1635084.9758198215</v>
          </cell>
          <cell r="EH232">
            <v>1567817.5400779999</v>
          </cell>
          <cell r="EI232">
            <v>0</v>
          </cell>
          <cell r="EJ232">
            <v>1635084.9758198215</v>
          </cell>
        </row>
        <row r="233">
          <cell r="A233">
            <v>3610</v>
          </cell>
          <cell r="B233">
            <v>8813610</v>
          </cell>
          <cell r="C233">
            <v>3262</v>
          </cell>
          <cell r="D233" t="str">
            <v>RB053262</v>
          </cell>
          <cell r="E233" t="str">
            <v>Little Hallingbury CE V/A P</v>
          </cell>
          <cell r="F233" t="str">
            <v>P</v>
          </cell>
          <cell r="G233" t="str">
            <v>Y</v>
          </cell>
          <cell r="H233">
            <v>10014864</v>
          </cell>
          <cell r="I233" t="str">
            <v/>
          </cell>
          <cell r="J233"/>
          <cell r="K233">
            <v>3610</v>
          </cell>
          <cell r="L233">
            <v>115182</v>
          </cell>
          <cell r="M233"/>
          <cell r="N233"/>
          <cell r="O233">
            <v>7</v>
          </cell>
          <cell r="P233">
            <v>0</v>
          </cell>
          <cell r="Q233">
            <v>0</v>
          </cell>
          <cell r="R233">
            <v>1</v>
          </cell>
          <cell r="S233">
            <v>17</v>
          </cell>
          <cell r="T233">
            <v>126</v>
          </cell>
          <cell r="U233">
            <v>143</v>
          </cell>
          <cell r="V233">
            <v>144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144</v>
          </cell>
          <cell r="AF233">
            <v>440861.76</v>
          </cell>
          <cell r="AG233">
            <v>0</v>
          </cell>
          <cell r="AH233">
            <v>0</v>
          </cell>
          <cell r="AI233">
            <v>0</v>
          </cell>
          <cell r="AJ233">
            <v>440861.76</v>
          </cell>
          <cell r="AK233">
            <v>5.0349650349650403</v>
          </cell>
          <cell r="AL233">
            <v>2200.2797202797224</v>
          </cell>
          <cell r="AM233">
            <v>0</v>
          </cell>
          <cell r="AN233">
            <v>0</v>
          </cell>
          <cell r="AO233">
            <v>2200.2797202797224</v>
          </cell>
          <cell r="AP233">
            <v>139.97202797202797</v>
          </cell>
          <cell r="AQ233">
            <v>0</v>
          </cell>
          <cell r="AR233">
            <v>4.0279720279720319</v>
          </cell>
          <cell r="AS233">
            <v>960.10741258741359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960.10741258741359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960.10741258741359</v>
          </cell>
          <cell r="BU233">
            <v>3160.3871328671357</v>
          </cell>
          <cell r="BV233">
            <v>0</v>
          </cell>
          <cell r="BW233">
            <v>3160.3871328671357</v>
          </cell>
          <cell r="BX233">
            <v>29.999999999999954</v>
          </cell>
          <cell r="BY233">
            <v>14489.099999999979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14489.099999999979</v>
          </cell>
          <cell r="CM233">
            <v>1.1520000000000001</v>
          </cell>
          <cell r="CN233">
            <v>651.90528000000006</v>
          </cell>
          <cell r="CO233">
            <v>0</v>
          </cell>
          <cell r="CP233">
            <v>0</v>
          </cell>
          <cell r="CQ233">
            <v>651.90528000000006</v>
          </cell>
          <cell r="CR233">
            <v>459163.15241286712</v>
          </cell>
          <cell r="CS233">
            <v>0</v>
          </cell>
          <cell r="CT233">
            <v>459163.15241286712</v>
          </cell>
          <cell r="CU233">
            <v>145000</v>
          </cell>
          <cell r="CV233">
            <v>0</v>
          </cell>
          <cell r="CW233">
            <v>145000</v>
          </cell>
          <cell r="CX233">
            <v>1</v>
          </cell>
          <cell r="CY233">
            <v>0</v>
          </cell>
          <cell r="CZ233">
            <v>0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2489.65</v>
          </cell>
          <cell r="DH233">
            <v>3124.8</v>
          </cell>
          <cell r="DI233">
            <v>635.15000000000009</v>
          </cell>
          <cell r="DJ233">
            <v>567.34999999999991</v>
          </cell>
          <cell r="DK233">
            <v>4327.3</v>
          </cell>
          <cell r="DL233">
            <v>4327.3</v>
          </cell>
          <cell r="DM233">
            <v>0</v>
          </cell>
          <cell r="DN233">
            <v>0</v>
          </cell>
          <cell r="DO233">
            <v>0</v>
          </cell>
          <cell r="DP233">
            <v>0</v>
          </cell>
          <cell r="DQ233">
            <v>0</v>
          </cell>
          <cell r="DR233">
            <v>0</v>
          </cell>
          <cell r="DS233">
            <v>0</v>
          </cell>
          <cell r="DT233">
            <v>0</v>
          </cell>
          <cell r="DU233">
            <v>149327.29999999999</v>
          </cell>
          <cell r="DV233">
            <v>0</v>
          </cell>
          <cell r="DW233">
            <v>149327.29999999999</v>
          </cell>
          <cell r="DX233">
            <v>608490.4524128671</v>
          </cell>
          <cell r="DY233">
            <v>0</v>
          </cell>
          <cell r="DZ233">
            <v>608490.4524128671</v>
          </cell>
          <cell r="EA233">
            <v>604163.15241286717</v>
          </cell>
          <cell r="EB233">
            <v>4195.577447311578</v>
          </cell>
          <cell r="EC233">
            <v>3750</v>
          </cell>
          <cell r="ED233">
            <v>0</v>
          </cell>
          <cell r="EE233">
            <v>540000</v>
          </cell>
          <cell r="EF233">
            <v>0</v>
          </cell>
          <cell r="EG233">
            <v>608490.4524128671</v>
          </cell>
          <cell r="EH233">
            <v>583497.8520326087</v>
          </cell>
          <cell r="EI233">
            <v>0</v>
          </cell>
          <cell r="EJ233">
            <v>608490.4524128671</v>
          </cell>
        </row>
        <row r="234">
          <cell r="A234">
            <v>2093</v>
          </cell>
          <cell r="B234">
            <v>8812093</v>
          </cell>
          <cell r="C234"/>
          <cell r="D234"/>
          <cell r="E234" t="str">
            <v>Little Parndon P, Harlow</v>
          </cell>
          <cell r="F234" t="str">
            <v>P</v>
          </cell>
          <cell r="G234"/>
          <cell r="H234"/>
          <cell r="I234" t="str">
            <v>Y</v>
          </cell>
          <cell r="J234"/>
          <cell r="K234">
            <v>2093</v>
          </cell>
          <cell r="L234">
            <v>140019</v>
          </cell>
          <cell r="M234"/>
          <cell r="N234"/>
          <cell r="O234">
            <v>7</v>
          </cell>
          <cell r="P234">
            <v>0</v>
          </cell>
          <cell r="Q234">
            <v>0</v>
          </cell>
          <cell r="R234">
            <v>1</v>
          </cell>
          <cell r="S234">
            <v>56</v>
          </cell>
          <cell r="T234">
            <v>357</v>
          </cell>
          <cell r="U234">
            <v>413</v>
          </cell>
          <cell r="V234">
            <v>414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414</v>
          </cell>
          <cell r="AF234">
            <v>1267477.56</v>
          </cell>
          <cell r="AG234">
            <v>0</v>
          </cell>
          <cell r="AH234">
            <v>0</v>
          </cell>
          <cell r="AI234">
            <v>0</v>
          </cell>
          <cell r="AJ234">
            <v>1267477.56</v>
          </cell>
          <cell r="AK234">
            <v>63.152542372881385</v>
          </cell>
          <cell r="AL234">
            <v>27597.661016949161</v>
          </cell>
          <cell r="AM234">
            <v>0</v>
          </cell>
          <cell r="AN234">
            <v>0</v>
          </cell>
          <cell r="AO234">
            <v>27597.661016949161</v>
          </cell>
          <cell r="AP234">
            <v>105.76642335766442</v>
          </cell>
          <cell r="AQ234">
            <v>0</v>
          </cell>
          <cell r="AR234">
            <v>64.467153284671696</v>
          </cell>
          <cell r="AS234">
            <v>15366.390656934347</v>
          </cell>
          <cell r="AT234">
            <v>100.72992700729927</v>
          </cell>
          <cell r="AU234">
            <v>29345.649635036494</v>
          </cell>
          <cell r="AV234">
            <v>116.84671532846697</v>
          </cell>
          <cell r="AW234">
            <v>40230.32408759118</v>
          </cell>
          <cell r="AX234">
            <v>2.0145985401459852</v>
          </cell>
          <cell r="AY234">
            <v>800.33956204379547</v>
          </cell>
          <cell r="AZ234">
            <v>24.175182481751822</v>
          </cell>
          <cell r="BA234">
            <v>11524.79299270073</v>
          </cell>
          <cell r="BB234">
            <v>0</v>
          </cell>
          <cell r="BC234">
            <v>0</v>
          </cell>
          <cell r="BD234">
            <v>97267.49693430656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97267.49693430656</v>
          </cell>
          <cell r="BU234">
            <v>124865.15795125572</v>
          </cell>
          <cell r="BV234">
            <v>0</v>
          </cell>
          <cell r="BW234">
            <v>124865.15795125572</v>
          </cell>
          <cell r="BX234">
            <v>118.11176470588242</v>
          </cell>
          <cell r="BY234">
            <v>57044.439000000035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57044.439000000035</v>
          </cell>
          <cell r="CM234">
            <v>23.193277310924355</v>
          </cell>
          <cell r="CN234">
            <v>13124.843697478982</v>
          </cell>
          <cell r="CO234">
            <v>0</v>
          </cell>
          <cell r="CP234">
            <v>0</v>
          </cell>
          <cell r="CQ234">
            <v>13124.843697478982</v>
          </cell>
          <cell r="CR234">
            <v>1462512.0006487349</v>
          </cell>
          <cell r="CS234">
            <v>0</v>
          </cell>
          <cell r="CT234">
            <v>1462512.0006487349</v>
          </cell>
          <cell r="CU234">
            <v>145000</v>
          </cell>
          <cell r="CV234">
            <v>0</v>
          </cell>
          <cell r="CW234">
            <v>145000</v>
          </cell>
          <cell r="CX234">
            <v>1.0156360164</v>
          </cell>
          <cell r="CY234">
            <v>25135.084005340443</v>
          </cell>
          <cell r="CZ234">
            <v>0</v>
          </cell>
          <cell r="DA234">
            <v>25135.084005340443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6779.576</v>
          </cell>
          <cell r="DH234">
            <v>6779.576</v>
          </cell>
          <cell r="DI234">
            <v>0</v>
          </cell>
          <cell r="DJ234">
            <v>0</v>
          </cell>
          <cell r="DK234">
            <v>6779.58</v>
          </cell>
          <cell r="DL234">
            <v>6779.58</v>
          </cell>
          <cell r="DM234">
            <v>0</v>
          </cell>
          <cell r="DN234">
            <v>0</v>
          </cell>
          <cell r="DO234">
            <v>0</v>
          </cell>
          <cell r="DP234">
            <v>0</v>
          </cell>
          <cell r="DQ234">
            <v>0</v>
          </cell>
          <cell r="DR234">
            <v>0</v>
          </cell>
          <cell r="DS234">
            <v>0</v>
          </cell>
          <cell r="DT234">
            <v>0</v>
          </cell>
          <cell r="DU234">
            <v>176914.66400534043</v>
          </cell>
          <cell r="DV234">
            <v>0</v>
          </cell>
          <cell r="DW234">
            <v>176914.66400534043</v>
          </cell>
          <cell r="DX234">
            <v>1639426.6646540752</v>
          </cell>
          <cell r="DY234">
            <v>0</v>
          </cell>
          <cell r="DZ234">
            <v>1639426.6646540752</v>
          </cell>
          <cell r="EA234">
            <v>1632647.0846540753</v>
          </cell>
          <cell r="EB234">
            <v>3943.5919919180565</v>
          </cell>
          <cell r="EC234">
            <v>3750</v>
          </cell>
          <cell r="ED234">
            <v>0</v>
          </cell>
          <cell r="EE234">
            <v>1552500</v>
          </cell>
          <cell r="EF234">
            <v>0</v>
          </cell>
          <cell r="EG234">
            <v>1639426.6646540752</v>
          </cell>
          <cell r="EH234">
            <v>1559625.8472447484</v>
          </cell>
          <cell r="EI234">
            <v>0</v>
          </cell>
          <cell r="EJ234">
            <v>1639426.6646540752</v>
          </cell>
        </row>
        <row r="235">
          <cell r="A235">
            <v>3530</v>
          </cell>
          <cell r="B235">
            <v>8813530</v>
          </cell>
          <cell r="C235">
            <v>3278</v>
          </cell>
          <cell r="D235" t="str">
            <v>RB053278</v>
          </cell>
          <cell r="E235" t="str">
            <v>Little Waltham CE (V/A) P</v>
          </cell>
          <cell r="F235" t="str">
            <v>P</v>
          </cell>
          <cell r="G235" t="str">
            <v>Y</v>
          </cell>
          <cell r="H235">
            <v>10035696</v>
          </cell>
          <cell r="I235" t="str">
            <v/>
          </cell>
          <cell r="J235"/>
          <cell r="K235">
            <v>3530</v>
          </cell>
          <cell r="L235">
            <v>115175</v>
          </cell>
          <cell r="M235">
            <v>10</v>
          </cell>
          <cell r="N235"/>
          <cell r="O235">
            <v>7</v>
          </cell>
          <cell r="P235">
            <v>0</v>
          </cell>
          <cell r="Q235">
            <v>0</v>
          </cell>
          <cell r="R235">
            <v>0</v>
          </cell>
          <cell r="S235">
            <v>34.833333333333336</v>
          </cell>
          <cell r="T235">
            <v>176</v>
          </cell>
          <cell r="U235">
            <v>210.83333333333334</v>
          </cell>
          <cell r="V235">
            <v>210.83333333333334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210.83333333333334</v>
          </cell>
          <cell r="AF235">
            <v>645474.68333333335</v>
          </cell>
          <cell r="AG235">
            <v>0</v>
          </cell>
          <cell r="AH235">
            <v>0</v>
          </cell>
          <cell r="AI235">
            <v>0</v>
          </cell>
          <cell r="AJ235">
            <v>645474.68333333335</v>
          </cell>
          <cell r="AK235">
            <v>27.768292682926884</v>
          </cell>
          <cell r="AL235">
            <v>12134.743902439046</v>
          </cell>
          <cell r="AM235">
            <v>0</v>
          </cell>
          <cell r="AN235">
            <v>0</v>
          </cell>
          <cell r="AO235">
            <v>12134.743902439046</v>
          </cell>
          <cell r="AP235">
            <v>199.52032520325201</v>
          </cell>
          <cell r="AQ235">
            <v>0</v>
          </cell>
          <cell r="AR235">
            <v>7.1991869918699125</v>
          </cell>
          <cell r="AS235">
            <v>1715.9982113821125</v>
          </cell>
          <cell r="AT235">
            <v>2.0569105691056913</v>
          </cell>
          <cell r="AU235">
            <v>599.23975609756098</v>
          </cell>
          <cell r="AV235">
            <v>2.0569105691056913</v>
          </cell>
          <cell r="AW235">
            <v>708.19430894308948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3023.4322764227627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3023.4322764227627</v>
          </cell>
          <cell r="BU235">
            <v>15158.17617886181</v>
          </cell>
          <cell r="BV235">
            <v>0</v>
          </cell>
          <cell r="BW235">
            <v>15158.17617886181</v>
          </cell>
          <cell r="BX235">
            <v>50.49900199600792</v>
          </cell>
          <cell r="BY235">
            <v>24389.502994011946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24389.502994011946</v>
          </cell>
          <cell r="CM235">
            <v>5.9895833333333321</v>
          </cell>
          <cell r="CN235">
            <v>3389.4453124999991</v>
          </cell>
          <cell r="CO235">
            <v>0</v>
          </cell>
          <cell r="CP235">
            <v>0</v>
          </cell>
          <cell r="CQ235">
            <v>3389.4453124999991</v>
          </cell>
          <cell r="CR235">
            <v>688411.80781870708</v>
          </cell>
          <cell r="CS235">
            <v>0</v>
          </cell>
          <cell r="CT235">
            <v>688411.80781870708</v>
          </cell>
          <cell r="CU235">
            <v>145000</v>
          </cell>
          <cell r="CV235">
            <v>0</v>
          </cell>
          <cell r="CW235">
            <v>145000</v>
          </cell>
          <cell r="CX235">
            <v>1</v>
          </cell>
          <cell r="CY235">
            <v>0</v>
          </cell>
          <cell r="CZ235">
            <v>0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4732.8</v>
          </cell>
          <cell r="DH235">
            <v>4732.8</v>
          </cell>
          <cell r="DI235">
            <v>0</v>
          </cell>
          <cell r="DJ235">
            <v>0</v>
          </cell>
          <cell r="DK235">
            <v>4732.8</v>
          </cell>
          <cell r="DL235">
            <v>4732.8</v>
          </cell>
          <cell r="DM235">
            <v>0</v>
          </cell>
          <cell r="DN235">
            <v>0</v>
          </cell>
          <cell r="DO235">
            <v>0</v>
          </cell>
          <cell r="DP235">
            <v>0</v>
          </cell>
          <cell r="DQ235">
            <v>0</v>
          </cell>
          <cell r="DR235">
            <v>0</v>
          </cell>
          <cell r="DS235">
            <v>0</v>
          </cell>
          <cell r="DT235">
            <v>0</v>
          </cell>
          <cell r="DU235">
            <v>149732.79999999999</v>
          </cell>
          <cell r="DV235">
            <v>0</v>
          </cell>
          <cell r="DW235">
            <v>149732.79999999999</v>
          </cell>
          <cell r="DX235">
            <v>838144.60781870713</v>
          </cell>
          <cell r="DY235">
            <v>0</v>
          </cell>
          <cell r="DZ235">
            <v>838144.60781870713</v>
          </cell>
          <cell r="EA235">
            <v>833411.80781870708</v>
          </cell>
          <cell r="EB235">
            <v>3952.9413809582943</v>
          </cell>
          <cell r="EC235">
            <v>3750</v>
          </cell>
          <cell r="ED235">
            <v>0</v>
          </cell>
          <cell r="EE235">
            <v>790625</v>
          </cell>
          <cell r="EF235">
            <v>0</v>
          </cell>
          <cell r="EG235">
            <v>838144.60781870713</v>
          </cell>
          <cell r="EH235">
            <v>804686.4147686935</v>
          </cell>
          <cell r="EI235">
            <v>0</v>
          </cell>
          <cell r="EJ235">
            <v>838144.60781870713</v>
          </cell>
        </row>
        <row r="236">
          <cell r="A236">
            <v>2588</v>
          </cell>
          <cell r="B236">
            <v>8812588</v>
          </cell>
          <cell r="C236">
            <v>2992</v>
          </cell>
          <cell r="D236" t="str">
            <v>RB052992</v>
          </cell>
          <cell r="E236" t="str">
            <v>Long Ridings P, Hutton</v>
          </cell>
          <cell r="F236" t="str">
            <v>P</v>
          </cell>
          <cell r="G236" t="str">
            <v>Y</v>
          </cell>
          <cell r="H236">
            <v>10014007</v>
          </cell>
          <cell r="I236" t="str">
            <v/>
          </cell>
          <cell r="J236"/>
          <cell r="K236">
            <v>2588</v>
          </cell>
          <cell r="L236">
            <v>114902</v>
          </cell>
          <cell r="M236"/>
          <cell r="N236"/>
          <cell r="O236">
            <v>7</v>
          </cell>
          <cell r="P236">
            <v>0</v>
          </cell>
          <cell r="Q236">
            <v>0</v>
          </cell>
          <cell r="R236">
            <v>0</v>
          </cell>
          <cell r="S236">
            <v>58</v>
          </cell>
          <cell r="T236">
            <v>356</v>
          </cell>
          <cell r="U236">
            <v>414</v>
          </cell>
          <cell r="V236">
            <v>414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414</v>
          </cell>
          <cell r="AF236">
            <v>1267477.56</v>
          </cell>
          <cell r="AG236">
            <v>0</v>
          </cell>
          <cell r="AH236">
            <v>0</v>
          </cell>
          <cell r="AI236">
            <v>0</v>
          </cell>
          <cell r="AJ236">
            <v>1267477.56</v>
          </cell>
          <cell r="AK236">
            <v>29.999999999999989</v>
          </cell>
          <cell r="AL236">
            <v>13109.999999999995</v>
          </cell>
          <cell r="AM236">
            <v>0</v>
          </cell>
          <cell r="AN236">
            <v>0</v>
          </cell>
          <cell r="AO236">
            <v>13109.999999999995</v>
          </cell>
          <cell r="AP236">
            <v>343.99999999999989</v>
          </cell>
          <cell r="AQ236">
            <v>0</v>
          </cell>
          <cell r="AR236">
            <v>52.000000000000199</v>
          </cell>
          <cell r="AS236">
            <v>12394.720000000048</v>
          </cell>
          <cell r="AT236">
            <v>17.999999999999993</v>
          </cell>
          <cell r="AU236">
            <v>5243.9399999999978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17638.660000000047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17638.660000000047</v>
          </cell>
          <cell r="BU236">
            <v>30748.66000000004</v>
          </cell>
          <cell r="BV236">
            <v>0</v>
          </cell>
          <cell r="BW236">
            <v>30748.66000000004</v>
          </cell>
          <cell r="BX236">
            <v>114.00000000000011</v>
          </cell>
          <cell r="BY236">
            <v>55058.58000000006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55058.58000000006</v>
          </cell>
          <cell r="CM236">
            <v>5.8146067415730256</v>
          </cell>
          <cell r="CN236">
            <v>3290.4278089887594</v>
          </cell>
          <cell r="CO236">
            <v>0</v>
          </cell>
          <cell r="CP236">
            <v>0</v>
          </cell>
          <cell r="CQ236">
            <v>3290.4278089887594</v>
          </cell>
          <cell r="CR236">
            <v>1356575.2278089891</v>
          </cell>
          <cell r="CS236">
            <v>0</v>
          </cell>
          <cell r="CT236">
            <v>1356575.2278089891</v>
          </cell>
          <cell r="CU236">
            <v>145000</v>
          </cell>
          <cell r="CV236">
            <v>0</v>
          </cell>
          <cell r="CW236">
            <v>145000</v>
          </cell>
          <cell r="CX236">
            <v>1.0156360164</v>
          </cell>
          <cell r="CY236">
            <v>23478.6548878551</v>
          </cell>
          <cell r="CZ236">
            <v>0</v>
          </cell>
          <cell r="DA236">
            <v>23478.6548878551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28650.93</v>
          </cell>
          <cell r="DH236">
            <v>28650.93</v>
          </cell>
          <cell r="DI236">
            <v>0</v>
          </cell>
          <cell r="DJ236">
            <v>0</v>
          </cell>
          <cell r="DK236">
            <v>28650.93</v>
          </cell>
          <cell r="DL236">
            <v>28650.93</v>
          </cell>
          <cell r="DM236">
            <v>0</v>
          </cell>
          <cell r="DN236">
            <v>0</v>
          </cell>
          <cell r="DO236">
            <v>0</v>
          </cell>
          <cell r="DP236">
            <v>0</v>
          </cell>
          <cell r="DQ236">
            <v>0</v>
          </cell>
          <cell r="DR236">
            <v>0</v>
          </cell>
          <cell r="DS236">
            <v>0</v>
          </cell>
          <cell r="DT236">
            <v>0</v>
          </cell>
          <cell r="DU236">
            <v>197129.5848878551</v>
          </cell>
          <cell r="DV236">
            <v>0</v>
          </cell>
          <cell r="DW236">
            <v>197129.5848878551</v>
          </cell>
          <cell r="DX236">
            <v>1553704.8126968443</v>
          </cell>
          <cell r="DY236">
            <v>0</v>
          </cell>
          <cell r="DZ236">
            <v>1553704.8126968443</v>
          </cell>
          <cell r="EA236">
            <v>1525053.8826968442</v>
          </cell>
          <cell r="EB236">
            <v>3683.7050306687056</v>
          </cell>
          <cell r="EC236">
            <v>3750</v>
          </cell>
          <cell r="ED236">
            <v>66.294969331294396</v>
          </cell>
          <cell r="EE236">
            <v>1552500</v>
          </cell>
          <cell r="EF236">
            <v>27446.117303155828</v>
          </cell>
          <cell r="EG236">
            <v>1581150.9300000002</v>
          </cell>
          <cell r="EH236">
            <v>1485603.4923561022</v>
          </cell>
          <cell r="EI236">
            <v>0</v>
          </cell>
          <cell r="EJ236">
            <v>1581150.9300000002</v>
          </cell>
        </row>
        <row r="237">
          <cell r="A237">
            <v>2115</v>
          </cell>
          <cell r="B237">
            <v>8812115</v>
          </cell>
          <cell r="C237"/>
          <cell r="D237"/>
          <cell r="E237" t="str">
            <v>Longwood  P, Harlow</v>
          </cell>
          <cell r="F237" t="str">
            <v>P</v>
          </cell>
          <cell r="G237"/>
          <cell r="H237"/>
          <cell r="I237" t="str">
            <v>Y</v>
          </cell>
          <cell r="J237"/>
          <cell r="K237">
            <v>2115</v>
          </cell>
          <cell r="L237">
            <v>141379</v>
          </cell>
          <cell r="M237">
            <v>25</v>
          </cell>
          <cell r="N237"/>
          <cell r="O237">
            <v>7</v>
          </cell>
          <cell r="P237">
            <v>0</v>
          </cell>
          <cell r="Q237">
            <v>0</v>
          </cell>
          <cell r="R237">
            <v>1</v>
          </cell>
          <cell r="S237">
            <v>73.583333333333329</v>
          </cell>
          <cell r="T237">
            <v>279</v>
          </cell>
          <cell r="U237">
            <v>352.58333333333331</v>
          </cell>
          <cell r="V237">
            <v>353.58333333333331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353.58333333333331</v>
          </cell>
          <cell r="AF237">
            <v>1082509.5183333333</v>
          </cell>
          <cell r="AG237">
            <v>0</v>
          </cell>
          <cell r="AH237">
            <v>0</v>
          </cell>
          <cell r="AI237">
            <v>0</v>
          </cell>
          <cell r="AJ237">
            <v>1082509.5183333333</v>
          </cell>
          <cell r="AK237">
            <v>114.02539447731763</v>
          </cell>
          <cell r="AL237">
            <v>49829.097386587797</v>
          </cell>
          <cell r="AM237">
            <v>0</v>
          </cell>
          <cell r="AN237">
            <v>0</v>
          </cell>
          <cell r="AO237">
            <v>49829.097386587797</v>
          </cell>
          <cell r="AP237">
            <v>35.567554240631033</v>
          </cell>
          <cell r="AQ237">
            <v>0</v>
          </cell>
          <cell r="AR237">
            <v>32.429240631163694</v>
          </cell>
          <cell r="AS237">
            <v>7729.8337968441783</v>
          </cell>
          <cell r="AT237">
            <v>120.30202169625262</v>
          </cell>
          <cell r="AU237">
            <v>35047.587980769276</v>
          </cell>
          <cell r="AV237">
            <v>82.642258382643135</v>
          </cell>
          <cell r="AW237">
            <v>28453.729561144031</v>
          </cell>
          <cell r="AX237">
            <v>78.457840236686252</v>
          </cell>
          <cell r="AY237">
            <v>31168.946190828345</v>
          </cell>
          <cell r="AZ237">
            <v>4.1844181459566006</v>
          </cell>
          <cell r="BA237">
            <v>1994.7958185404307</v>
          </cell>
          <cell r="BB237">
            <v>0</v>
          </cell>
          <cell r="BC237">
            <v>0</v>
          </cell>
          <cell r="BD237">
            <v>104394.89334812625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104394.89334812625</v>
          </cell>
          <cell r="BU237">
            <v>154223.99073471405</v>
          </cell>
          <cell r="BV237">
            <v>0</v>
          </cell>
          <cell r="BW237">
            <v>154223.99073471405</v>
          </cell>
          <cell r="BX237">
            <v>147.44015444015443</v>
          </cell>
          <cell r="BY237">
            <v>71209.171389961382</v>
          </cell>
          <cell r="BZ237">
            <v>0</v>
          </cell>
          <cell r="CA237">
            <v>0</v>
          </cell>
          <cell r="CB237">
            <v>0</v>
          </cell>
          <cell r="CC237">
            <v>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71209.171389961382</v>
          </cell>
          <cell r="CM237">
            <v>24.07915173237755</v>
          </cell>
          <cell r="CN237">
            <v>13626.151173835131</v>
          </cell>
          <cell r="CO237">
            <v>0</v>
          </cell>
          <cell r="CP237">
            <v>0</v>
          </cell>
          <cell r="CQ237">
            <v>13626.151173835131</v>
          </cell>
          <cell r="CR237">
            <v>1321568.8316318439</v>
          </cell>
          <cell r="CS237">
            <v>0</v>
          </cell>
          <cell r="CT237">
            <v>1321568.8316318439</v>
          </cell>
          <cell r="CU237">
            <v>145000</v>
          </cell>
          <cell r="CV237">
            <v>0</v>
          </cell>
          <cell r="CW237">
            <v>145000</v>
          </cell>
          <cell r="CX237">
            <v>1.0156360164</v>
          </cell>
          <cell r="CY237">
            <v>22931.294303124363</v>
          </cell>
          <cell r="CZ237">
            <v>0</v>
          </cell>
          <cell r="DA237">
            <v>22931.294303124363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3142.576</v>
          </cell>
          <cell r="DH237">
            <v>3142.576</v>
          </cell>
          <cell r="DI237">
            <v>0</v>
          </cell>
          <cell r="DJ237">
            <v>0</v>
          </cell>
          <cell r="DK237">
            <v>3142.58</v>
          </cell>
          <cell r="DL237">
            <v>3142.58</v>
          </cell>
          <cell r="DM237">
            <v>0</v>
          </cell>
          <cell r="DN237">
            <v>0</v>
          </cell>
          <cell r="DO237">
            <v>0</v>
          </cell>
          <cell r="DP237">
            <v>0</v>
          </cell>
          <cell r="DQ237">
            <v>0</v>
          </cell>
          <cell r="DR237">
            <v>0</v>
          </cell>
          <cell r="DS237">
            <v>0</v>
          </cell>
          <cell r="DT237">
            <v>0</v>
          </cell>
          <cell r="DU237">
            <v>171073.87430312435</v>
          </cell>
          <cell r="DV237">
            <v>0</v>
          </cell>
          <cell r="DW237">
            <v>171073.87430312435</v>
          </cell>
          <cell r="DX237">
            <v>1492642.7059349683</v>
          </cell>
          <cell r="DY237">
            <v>0</v>
          </cell>
          <cell r="DZ237">
            <v>1492642.7059349683</v>
          </cell>
          <cell r="EA237">
            <v>1489500.1259349682</v>
          </cell>
          <cell r="EB237">
            <v>4212.5857910015602</v>
          </cell>
          <cell r="EC237">
            <v>3750</v>
          </cell>
          <cell r="ED237">
            <v>0</v>
          </cell>
          <cell r="EE237">
            <v>1325937.5</v>
          </cell>
          <cell r="EF237">
            <v>0</v>
          </cell>
          <cell r="EG237">
            <v>1492642.7059349683</v>
          </cell>
          <cell r="EH237">
            <v>1508960.8026754232</v>
          </cell>
          <cell r="EI237">
            <v>16318.096740454901</v>
          </cell>
          <cell r="EJ237">
            <v>1508960.8026754232</v>
          </cell>
        </row>
        <row r="238">
          <cell r="A238">
            <v>2143</v>
          </cell>
          <cell r="B238">
            <v>8812143</v>
          </cell>
          <cell r="C238"/>
          <cell r="D238"/>
          <cell r="E238" t="str">
            <v>Lubbins Park Cmty P, Canvey Island</v>
          </cell>
          <cell r="F238" t="str">
            <v>P</v>
          </cell>
          <cell r="G238"/>
          <cell r="H238"/>
          <cell r="I238" t="str">
            <v>Y</v>
          </cell>
          <cell r="J238"/>
          <cell r="K238">
            <v>2143</v>
          </cell>
          <cell r="L238">
            <v>143123</v>
          </cell>
          <cell r="M238"/>
          <cell r="N238"/>
          <cell r="O238">
            <v>7</v>
          </cell>
          <cell r="P238">
            <v>0</v>
          </cell>
          <cell r="Q238">
            <v>0</v>
          </cell>
          <cell r="R238">
            <v>1</v>
          </cell>
          <cell r="S238">
            <v>30</v>
          </cell>
          <cell r="T238">
            <v>175</v>
          </cell>
          <cell r="U238">
            <v>205</v>
          </cell>
          <cell r="V238">
            <v>206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206</v>
          </cell>
          <cell r="AF238">
            <v>630677.24</v>
          </cell>
          <cell r="AG238">
            <v>0</v>
          </cell>
          <cell r="AH238">
            <v>0</v>
          </cell>
          <cell r="AI238">
            <v>0</v>
          </cell>
          <cell r="AJ238">
            <v>630677.24</v>
          </cell>
          <cell r="AK238">
            <v>30.146341463414604</v>
          </cell>
          <cell r="AL238">
            <v>13173.951219512181</v>
          </cell>
          <cell r="AM238">
            <v>0</v>
          </cell>
          <cell r="AN238">
            <v>0</v>
          </cell>
          <cell r="AO238">
            <v>13173.951219512181</v>
          </cell>
          <cell r="AP238">
            <v>78.764705882353027</v>
          </cell>
          <cell r="AQ238">
            <v>0</v>
          </cell>
          <cell r="AR238">
            <v>42.411764705882256</v>
          </cell>
          <cell r="AS238">
            <v>10109.268235294096</v>
          </cell>
          <cell r="AT238">
            <v>32.313725490196035</v>
          </cell>
          <cell r="AU238">
            <v>9413.9576470588108</v>
          </cell>
          <cell r="AV238">
            <v>5.0490196078431318</v>
          </cell>
          <cell r="AW238">
            <v>1738.3774509803902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47.460784313725469</v>
          </cell>
          <cell r="BC238">
            <v>37709.016960784298</v>
          </cell>
          <cell r="BD238">
            <v>58970.620294117594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58970.620294117594</v>
          </cell>
          <cell r="BU238">
            <v>72144.57151362978</v>
          </cell>
          <cell r="BV238">
            <v>0</v>
          </cell>
          <cell r="BW238">
            <v>72144.57151362978</v>
          </cell>
          <cell r="BX238">
            <v>63.476744186046524</v>
          </cell>
          <cell r="BY238">
            <v>30657.363139534893</v>
          </cell>
          <cell r="BZ238">
            <v>0</v>
          </cell>
          <cell r="CA238">
            <v>0</v>
          </cell>
          <cell r="CB238">
            <v>0</v>
          </cell>
          <cell r="CC238">
            <v>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30657.363139534893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</v>
          </cell>
          <cell r="CR238">
            <v>733479.17465316458</v>
          </cell>
          <cell r="CS238">
            <v>0</v>
          </cell>
          <cell r="CT238">
            <v>733479.17465316458</v>
          </cell>
          <cell r="CU238">
            <v>145000</v>
          </cell>
          <cell r="CV238">
            <v>0</v>
          </cell>
          <cell r="CW238">
            <v>145000</v>
          </cell>
          <cell r="CX238">
            <v>1</v>
          </cell>
          <cell r="CY238">
            <v>0</v>
          </cell>
          <cell r="CZ238">
            <v>0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4488</v>
          </cell>
          <cell r="DH238">
            <v>4488</v>
          </cell>
          <cell r="DI238">
            <v>0</v>
          </cell>
          <cell r="DJ238">
            <v>0</v>
          </cell>
          <cell r="DK238">
            <v>4488</v>
          </cell>
          <cell r="DL238">
            <v>4488</v>
          </cell>
          <cell r="DM238">
            <v>0</v>
          </cell>
          <cell r="DN238">
            <v>0</v>
          </cell>
          <cell r="DO238">
            <v>0</v>
          </cell>
          <cell r="DP238">
            <v>0</v>
          </cell>
          <cell r="DQ238">
            <v>0</v>
          </cell>
          <cell r="DR238">
            <v>0</v>
          </cell>
          <cell r="DS238">
            <v>0</v>
          </cell>
          <cell r="DT238">
            <v>0</v>
          </cell>
          <cell r="DU238">
            <v>149488</v>
          </cell>
          <cell r="DV238">
            <v>0</v>
          </cell>
          <cell r="DW238">
            <v>149488</v>
          </cell>
          <cell r="DX238">
            <v>882967.17465316458</v>
          </cell>
          <cell r="DY238">
            <v>0</v>
          </cell>
          <cell r="DZ238">
            <v>882967.17465316458</v>
          </cell>
          <cell r="EA238">
            <v>878479.17465316458</v>
          </cell>
          <cell r="EB238">
            <v>4264.4620128794395</v>
          </cell>
          <cell r="EC238">
            <v>3750</v>
          </cell>
          <cell r="ED238">
            <v>0</v>
          </cell>
          <cell r="EE238">
            <v>772500</v>
          </cell>
          <cell r="EF238">
            <v>0</v>
          </cell>
          <cell r="EG238">
            <v>882967.17465316458</v>
          </cell>
          <cell r="EH238">
            <v>857373.59556763293</v>
          </cell>
          <cell r="EI238">
            <v>0</v>
          </cell>
          <cell r="EJ238">
            <v>882967.17465316458</v>
          </cell>
        </row>
        <row r="239">
          <cell r="A239">
            <v>2080</v>
          </cell>
          <cell r="B239">
            <v>8812080</v>
          </cell>
          <cell r="C239"/>
          <cell r="D239"/>
          <cell r="E239" t="str">
            <v>Lyons Hall, Braintree</v>
          </cell>
          <cell r="F239" t="str">
            <v>P</v>
          </cell>
          <cell r="G239"/>
          <cell r="H239"/>
          <cell r="I239" t="str">
            <v>Y</v>
          </cell>
          <cell r="J239"/>
          <cell r="K239">
            <v>2080</v>
          </cell>
          <cell r="L239">
            <v>138028</v>
          </cell>
          <cell r="M239"/>
          <cell r="N239"/>
          <cell r="O239">
            <v>7</v>
          </cell>
          <cell r="P239">
            <v>0</v>
          </cell>
          <cell r="Q239">
            <v>0</v>
          </cell>
          <cell r="R239">
            <v>1</v>
          </cell>
          <cell r="S239">
            <v>87</v>
          </cell>
          <cell r="T239">
            <v>477</v>
          </cell>
          <cell r="U239">
            <v>564</v>
          </cell>
          <cell r="V239">
            <v>565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565</v>
          </cell>
          <cell r="AF239">
            <v>1729770.1</v>
          </cell>
          <cell r="AG239">
            <v>0</v>
          </cell>
          <cell r="AH239">
            <v>0</v>
          </cell>
          <cell r="AI239">
            <v>0</v>
          </cell>
          <cell r="AJ239">
            <v>1729770.1</v>
          </cell>
          <cell r="AK239">
            <v>51.090425531914882</v>
          </cell>
          <cell r="AL239">
            <v>22326.515957446802</v>
          </cell>
          <cell r="AM239">
            <v>0</v>
          </cell>
          <cell r="AN239">
            <v>0</v>
          </cell>
          <cell r="AO239">
            <v>22326.515957446802</v>
          </cell>
          <cell r="AP239">
            <v>484.57295373665454</v>
          </cell>
          <cell r="AQ239">
            <v>0</v>
          </cell>
          <cell r="AR239">
            <v>30.160142348754469</v>
          </cell>
          <cell r="AS239">
            <v>7188.9715302491159</v>
          </cell>
          <cell r="AT239">
            <v>20.106761565836273</v>
          </cell>
          <cell r="AU239">
            <v>5857.7028469750812</v>
          </cell>
          <cell r="AV239">
            <v>5.0266903914590744</v>
          </cell>
          <cell r="AW239">
            <v>1730.6895017793593</v>
          </cell>
          <cell r="AX239">
            <v>25.133451957295399</v>
          </cell>
          <cell r="AY239">
            <v>9984.7664590747427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24762.130338078299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24762.130338078299</v>
          </cell>
          <cell r="BU239">
            <v>47088.646295525105</v>
          </cell>
          <cell r="BV239">
            <v>0</v>
          </cell>
          <cell r="BW239">
            <v>47088.646295525105</v>
          </cell>
          <cell r="BX239">
            <v>146.92389006342478</v>
          </cell>
          <cell r="BY239">
            <v>70959.831183932271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70959.831183932271</v>
          </cell>
          <cell r="CM239">
            <v>0</v>
          </cell>
          <cell r="CN239">
            <v>0</v>
          </cell>
          <cell r="CO239">
            <v>0</v>
          </cell>
          <cell r="CP239">
            <v>0</v>
          </cell>
          <cell r="CQ239">
            <v>0</v>
          </cell>
          <cell r="CR239">
            <v>1847818.5774794575</v>
          </cell>
          <cell r="CS239">
            <v>0</v>
          </cell>
          <cell r="CT239">
            <v>1847818.5774794575</v>
          </cell>
          <cell r="CU239">
            <v>145000</v>
          </cell>
          <cell r="CV239">
            <v>0</v>
          </cell>
          <cell r="CW239">
            <v>145000</v>
          </cell>
          <cell r="CX239">
            <v>1</v>
          </cell>
          <cell r="CY239">
            <v>0</v>
          </cell>
          <cell r="CZ239">
            <v>0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11869</v>
          </cell>
          <cell r="DH239">
            <v>11869</v>
          </cell>
          <cell r="DI239">
            <v>0</v>
          </cell>
          <cell r="DJ239">
            <v>0</v>
          </cell>
          <cell r="DK239">
            <v>11869</v>
          </cell>
          <cell r="DL239">
            <v>11869</v>
          </cell>
          <cell r="DM239">
            <v>0</v>
          </cell>
          <cell r="DN239">
            <v>0</v>
          </cell>
          <cell r="DO239">
            <v>0</v>
          </cell>
          <cell r="DP239">
            <v>0</v>
          </cell>
          <cell r="DQ239">
            <v>0</v>
          </cell>
          <cell r="DR239">
            <v>0</v>
          </cell>
          <cell r="DS239">
            <v>0</v>
          </cell>
          <cell r="DT239">
            <v>0</v>
          </cell>
          <cell r="DU239">
            <v>156869</v>
          </cell>
          <cell r="DV239">
            <v>0</v>
          </cell>
          <cell r="DW239">
            <v>156869</v>
          </cell>
          <cell r="DX239">
            <v>2004687.5774794575</v>
          </cell>
          <cell r="DY239">
            <v>0</v>
          </cell>
          <cell r="DZ239">
            <v>2004687.5774794575</v>
          </cell>
          <cell r="EA239">
            <v>1992818.5774794575</v>
          </cell>
          <cell r="EB239">
            <v>3527.1125265123142</v>
          </cell>
          <cell r="EC239">
            <v>3750</v>
          </cell>
          <cell r="ED239">
            <v>222.88747348768584</v>
          </cell>
          <cell r="EE239">
            <v>2118750</v>
          </cell>
          <cell r="EF239">
            <v>125931.42252054252</v>
          </cell>
          <cell r="EG239">
            <v>2130619</v>
          </cell>
          <cell r="EH239">
            <v>1892562.0799999998</v>
          </cell>
          <cell r="EI239">
            <v>0</v>
          </cell>
          <cell r="EJ239">
            <v>2130619</v>
          </cell>
        </row>
        <row r="240">
          <cell r="A240">
            <v>2135</v>
          </cell>
          <cell r="B240">
            <v>8812135</v>
          </cell>
          <cell r="C240"/>
          <cell r="D240"/>
          <cell r="E240" t="str">
            <v>Magna Carta Academy</v>
          </cell>
          <cell r="F240" t="str">
            <v>P</v>
          </cell>
          <cell r="G240"/>
          <cell r="H240"/>
          <cell r="I240" t="str">
            <v>Y</v>
          </cell>
          <cell r="J240"/>
          <cell r="K240">
            <v>2135</v>
          </cell>
          <cell r="L240">
            <v>142771</v>
          </cell>
          <cell r="M240">
            <v>25</v>
          </cell>
          <cell r="N240"/>
          <cell r="O240">
            <v>5</v>
          </cell>
          <cell r="P240">
            <v>0</v>
          </cell>
          <cell r="Q240">
            <v>0</v>
          </cell>
          <cell r="R240">
            <v>0</v>
          </cell>
          <cell r="S240">
            <v>44.583333333333336</v>
          </cell>
          <cell r="T240">
            <v>86</v>
          </cell>
          <cell r="U240">
            <v>130.58333333333334</v>
          </cell>
          <cell r="V240">
            <v>130.58333333333334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130.58333333333334</v>
          </cell>
          <cell r="AF240">
            <v>399786.09833333339</v>
          </cell>
          <cell r="AG240">
            <v>0</v>
          </cell>
          <cell r="AH240">
            <v>0</v>
          </cell>
          <cell r="AI240">
            <v>0</v>
          </cell>
          <cell r="AJ240">
            <v>399786.09833333339</v>
          </cell>
          <cell r="AK240">
            <v>6.754310344827589</v>
          </cell>
          <cell r="AL240">
            <v>2951.6336206896558</v>
          </cell>
          <cell r="AM240">
            <v>0</v>
          </cell>
          <cell r="AN240">
            <v>0</v>
          </cell>
          <cell r="AO240">
            <v>2951.6336206896558</v>
          </cell>
          <cell r="AP240">
            <v>130.58333333333334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2951.6336206896558</v>
          </cell>
          <cell r="BV240">
            <v>0</v>
          </cell>
          <cell r="BW240">
            <v>2951.6336206896558</v>
          </cell>
          <cell r="BX240">
            <v>17.517276422764276</v>
          </cell>
          <cell r="BY240">
            <v>8460.3189939024633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8460.3189939024633</v>
          </cell>
          <cell r="CM240">
            <v>6.073643410852708</v>
          </cell>
          <cell r="CN240">
            <v>3437.0140697674387</v>
          </cell>
          <cell r="CO240">
            <v>0</v>
          </cell>
          <cell r="CP240">
            <v>0</v>
          </cell>
          <cell r="CQ240">
            <v>3437.0140697674387</v>
          </cell>
          <cell r="CR240">
            <v>414635.06501769298</v>
          </cell>
          <cell r="CS240">
            <v>0</v>
          </cell>
          <cell r="CT240">
            <v>414635.06501769298</v>
          </cell>
          <cell r="CU240">
            <v>145000</v>
          </cell>
          <cell r="CV240">
            <v>0</v>
          </cell>
          <cell r="CW240">
            <v>145000</v>
          </cell>
          <cell r="CX240">
            <v>1</v>
          </cell>
          <cell r="CY240">
            <v>0</v>
          </cell>
          <cell r="CZ240">
            <v>0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</v>
          </cell>
          <cell r="DO240">
            <v>0</v>
          </cell>
          <cell r="DP240">
            <v>0</v>
          </cell>
          <cell r="DQ240">
            <v>0</v>
          </cell>
          <cell r="DR240">
            <v>0</v>
          </cell>
          <cell r="DS240">
            <v>0</v>
          </cell>
          <cell r="DT240">
            <v>0</v>
          </cell>
          <cell r="DU240">
            <v>145000</v>
          </cell>
          <cell r="DV240">
            <v>0</v>
          </cell>
          <cell r="DW240">
            <v>145000</v>
          </cell>
          <cell r="DX240">
            <v>559635.06501769298</v>
          </cell>
          <cell r="DY240">
            <v>0</v>
          </cell>
          <cell r="DZ240">
            <v>559635.06501769298</v>
          </cell>
          <cell r="EA240">
            <v>559635.06501769298</v>
          </cell>
          <cell r="EB240">
            <v>4285.6546140474247</v>
          </cell>
          <cell r="EC240">
            <v>3750</v>
          </cell>
          <cell r="ED240">
            <v>0</v>
          </cell>
          <cell r="EE240">
            <v>489687.50000000006</v>
          </cell>
          <cell r="EF240">
            <v>0</v>
          </cell>
          <cell r="EG240">
            <v>559635.06501769298</v>
          </cell>
          <cell r="EH240">
            <v>568024.68302202655</v>
          </cell>
          <cell r="EI240">
            <v>8389.6180043335771</v>
          </cell>
          <cell r="EJ240">
            <v>568024.68302202655</v>
          </cell>
        </row>
        <row r="241">
          <cell r="A241">
            <v>2141</v>
          </cell>
          <cell r="B241">
            <v>8812141</v>
          </cell>
          <cell r="C241"/>
          <cell r="D241"/>
          <cell r="E241" t="str">
            <v>Maldon P</v>
          </cell>
          <cell r="F241" t="str">
            <v>P</v>
          </cell>
          <cell r="G241"/>
          <cell r="H241"/>
          <cell r="I241" t="str">
            <v>Y</v>
          </cell>
          <cell r="J241"/>
          <cell r="K241">
            <v>2141</v>
          </cell>
          <cell r="L241">
            <v>143122</v>
          </cell>
          <cell r="M241"/>
          <cell r="N241"/>
          <cell r="O241">
            <v>7</v>
          </cell>
          <cell r="P241">
            <v>0</v>
          </cell>
          <cell r="Q241">
            <v>0</v>
          </cell>
          <cell r="R241">
            <v>0</v>
          </cell>
          <cell r="S241">
            <v>17</v>
          </cell>
          <cell r="T241">
            <v>217</v>
          </cell>
          <cell r="U241">
            <v>234</v>
          </cell>
          <cell r="V241">
            <v>234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234</v>
          </cell>
          <cell r="AF241">
            <v>716400.36</v>
          </cell>
          <cell r="AG241">
            <v>0</v>
          </cell>
          <cell r="AH241">
            <v>0</v>
          </cell>
          <cell r="AI241">
            <v>0</v>
          </cell>
          <cell r="AJ241">
            <v>716400.36</v>
          </cell>
          <cell r="AK241">
            <v>59.999999999999901</v>
          </cell>
          <cell r="AL241">
            <v>26219.999999999953</v>
          </cell>
          <cell r="AM241">
            <v>0</v>
          </cell>
          <cell r="AN241">
            <v>0</v>
          </cell>
          <cell r="AO241">
            <v>26219.999999999953</v>
          </cell>
          <cell r="AP241">
            <v>73.31330472103005</v>
          </cell>
          <cell r="AQ241">
            <v>0</v>
          </cell>
          <cell r="AR241">
            <v>110.47210300429172</v>
          </cell>
          <cell r="AS241">
            <v>26332.130472102977</v>
          </cell>
          <cell r="AT241">
            <v>19.081545064377682</v>
          </cell>
          <cell r="AU241">
            <v>5559.02652360515</v>
          </cell>
          <cell r="AV241">
            <v>23.098712446351925</v>
          </cell>
          <cell r="AW241">
            <v>7952.8866952789676</v>
          </cell>
          <cell r="AX241">
            <v>0</v>
          </cell>
          <cell r="AY241">
            <v>0</v>
          </cell>
          <cell r="AZ241">
            <v>8.0343347639485092</v>
          </cell>
          <cell r="BA241">
            <v>3830.1280686695336</v>
          </cell>
          <cell r="BB241">
            <v>0</v>
          </cell>
          <cell r="BC241">
            <v>0</v>
          </cell>
          <cell r="BD241">
            <v>43674.171759656623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43674.171759656623</v>
          </cell>
          <cell r="BU241">
            <v>69894.171759656572</v>
          </cell>
          <cell r="BV241">
            <v>0</v>
          </cell>
          <cell r="BW241">
            <v>69894.171759656572</v>
          </cell>
          <cell r="BX241">
            <v>78.367924528301785</v>
          </cell>
          <cell r="BY241">
            <v>37849.356509433914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37849.356509433914</v>
          </cell>
          <cell r="CM241">
            <v>3.2350230414746477</v>
          </cell>
          <cell r="CN241">
            <v>1830.6671889400884</v>
          </cell>
          <cell r="CO241">
            <v>0</v>
          </cell>
          <cell r="CP241">
            <v>0</v>
          </cell>
          <cell r="CQ241">
            <v>1830.6671889400884</v>
          </cell>
          <cell r="CR241">
            <v>825974.55545803066</v>
          </cell>
          <cell r="CS241">
            <v>0</v>
          </cell>
          <cell r="CT241">
            <v>825974.55545803066</v>
          </cell>
          <cell r="CU241">
            <v>145000</v>
          </cell>
          <cell r="CV241">
            <v>0</v>
          </cell>
          <cell r="CW241">
            <v>145000</v>
          </cell>
          <cell r="CX241">
            <v>1</v>
          </cell>
          <cell r="CY241">
            <v>0</v>
          </cell>
          <cell r="CZ241">
            <v>0</v>
          </cell>
          <cell r="DA241">
            <v>0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27854.5</v>
          </cell>
          <cell r="DH241">
            <v>27854.5</v>
          </cell>
          <cell r="DI241">
            <v>0</v>
          </cell>
          <cell r="DJ241">
            <v>0</v>
          </cell>
          <cell r="DK241">
            <v>27854.5</v>
          </cell>
          <cell r="DL241">
            <v>27854.5</v>
          </cell>
          <cell r="DM241">
            <v>0</v>
          </cell>
          <cell r="DN241">
            <v>0</v>
          </cell>
          <cell r="DO241">
            <v>0</v>
          </cell>
          <cell r="DP241">
            <v>0</v>
          </cell>
          <cell r="DQ241">
            <v>0</v>
          </cell>
          <cell r="DR241">
            <v>0</v>
          </cell>
          <cell r="DS241">
            <v>0</v>
          </cell>
          <cell r="DT241">
            <v>0</v>
          </cell>
          <cell r="DU241">
            <v>172854.5</v>
          </cell>
          <cell r="DV241">
            <v>0</v>
          </cell>
          <cell r="DW241">
            <v>172854.5</v>
          </cell>
          <cell r="DX241">
            <v>998829.05545803066</v>
          </cell>
          <cell r="DY241">
            <v>0</v>
          </cell>
          <cell r="DZ241">
            <v>998829.05545803066</v>
          </cell>
          <cell r="EA241">
            <v>970974.55545803066</v>
          </cell>
          <cell r="EB241">
            <v>4149.463912213806</v>
          </cell>
          <cell r="EC241">
            <v>3750</v>
          </cell>
          <cell r="ED241">
            <v>0</v>
          </cell>
          <cell r="EE241">
            <v>877500</v>
          </cell>
          <cell r="EF241">
            <v>0</v>
          </cell>
          <cell r="EG241">
            <v>998829.05545803066</v>
          </cell>
          <cell r="EH241">
            <v>959046.98320158094</v>
          </cell>
          <cell r="EI241">
            <v>0</v>
          </cell>
          <cell r="EJ241">
            <v>998829.05545803066</v>
          </cell>
        </row>
        <row r="242">
          <cell r="A242">
            <v>2118</v>
          </cell>
          <cell r="B242">
            <v>8812118</v>
          </cell>
          <cell r="C242"/>
          <cell r="D242"/>
          <cell r="E242" t="str">
            <v>Maltese Road, Chelmsford</v>
          </cell>
          <cell r="F242" t="str">
            <v>P</v>
          </cell>
          <cell r="G242"/>
          <cell r="H242"/>
          <cell r="I242" t="str">
            <v>Y</v>
          </cell>
          <cell r="J242"/>
          <cell r="K242">
            <v>2118</v>
          </cell>
          <cell r="L242">
            <v>141511</v>
          </cell>
          <cell r="M242">
            <v>25</v>
          </cell>
          <cell r="N242"/>
          <cell r="O242">
            <v>7</v>
          </cell>
          <cell r="P242">
            <v>0</v>
          </cell>
          <cell r="Q242">
            <v>0</v>
          </cell>
          <cell r="R242">
            <v>0</v>
          </cell>
          <cell r="S242">
            <v>44.583333333333336</v>
          </cell>
          <cell r="T242">
            <v>179</v>
          </cell>
          <cell r="U242">
            <v>223.58333333333334</v>
          </cell>
          <cell r="V242">
            <v>223.58333333333334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223.58333333333334</v>
          </cell>
          <cell r="AF242">
            <v>684509.31833333336</v>
          </cell>
          <cell r="AG242">
            <v>0</v>
          </cell>
          <cell r="AH242">
            <v>0</v>
          </cell>
          <cell r="AI242">
            <v>0</v>
          </cell>
          <cell r="AJ242">
            <v>684509.31833333336</v>
          </cell>
          <cell r="AK242">
            <v>20.325757575757574</v>
          </cell>
          <cell r="AL242">
            <v>8882.3560606060582</v>
          </cell>
          <cell r="AM242">
            <v>0</v>
          </cell>
          <cell r="AN242">
            <v>0</v>
          </cell>
          <cell r="AO242">
            <v>8882.3560606060582</v>
          </cell>
          <cell r="AP242">
            <v>127.30342902711324</v>
          </cell>
          <cell r="AQ242">
            <v>0</v>
          </cell>
          <cell r="AR242">
            <v>47.070175438596564</v>
          </cell>
          <cell r="AS242">
            <v>11219.647017543877</v>
          </cell>
          <cell r="AT242">
            <v>0</v>
          </cell>
          <cell r="AU242">
            <v>0</v>
          </cell>
          <cell r="AV242">
            <v>42.791068580542166</v>
          </cell>
          <cell r="AW242">
            <v>14732.964912280668</v>
          </cell>
          <cell r="AX242">
            <v>0</v>
          </cell>
          <cell r="AY242">
            <v>0</v>
          </cell>
          <cell r="AZ242">
            <v>6.4186602870813481</v>
          </cell>
          <cell r="BA242">
            <v>3059.9037320574203</v>
          </cell>
          <cell r="BB242">
            <v>0</v>
          </cell>
          <cell r="BC242">
            <v>0</v>
          </cell>
          <cell r="BD242">
            <v>29012.515661881967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29012.515661881967</v>
          </cell>
          <cell r="BU242">
            <v>37894.871722488024</v>
          </cell>
          <cell r="BV242">
            <v>0</v>
          </cell>
          <cell r="BW242">
            <v>37894.871722488024</v>
          </cell>
          <cell r="BX242">
            <v>47.511458333333337</v>
          </cell>
          <cell r="BY242">
            <v>22946.609031250002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22946.609031250002</v>
          </cell>
          <cell r="CM242">
            <v>14.988826815642458</v>
          </cell>
          <cell r="CN242">
            <v>8482.0272067039095</v>
          </cell>
          <cell r="CO242">
            <v>0</v>
          </cell>
          <cell r="CP242">
            <v>0</v>
          </cell>
          <cell r="CQ242">
            <v>8482.0272067039095</v>
          </cell>
          <cell r="CR242">
            <v>753832.82629377535</v>
          </cell>
          <cell r="CS242">
            <v>0</v>
          </cell>
          <cell r="CT242">
            <v>753832.82629377535</v>
          </cell>
          <cell r="CU242">
            <v>145000</v>
          </cell>
          <cell r="CV242">
            <v>0</v>
          </cell>
          <cell r="CW242">
            <v>145000</v>
          </cell>
          <cell r="CX242">
            <v>1</v>
          </cell>
          <cell r="CY242">
            <v>0</v>
          </cell>
          <cell r="CZ242">
            <v>0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5620.2</v>
          </cell>
          <cell r="DH242">
            <v>5620.2</v>
          </cell>
          <cell r="DI242">
            <v>0</v>
          </cell>
          <cell r="DJ242">
            <v>0</v>
          </cell>
          <cell r="DK242">
            <v>5620.2</v>
          </cell>
          <cell r="DL242">
            <v>5620.2</v>
          </cell>
          <cell r="DM242">
            <v>0</v>
          </cell>
          <cell r="DN242">
            <v>0</v>
          </cell>
          <cell r="DO242">
            <v>0</v>
          </cell>
          <cell r="DP242">
            <v>0</v>
          </cell>
          <cell r="DQ242">
            <v>0</v>
          </cell>
          <cell r="DR242">
            <v>0</v>
          </cell>
          <cell r="DS242">
            <v>0</v>
          </cell>
          <cell r="DT242">
            <v>0</v>
          </cell>
          <cell r="DU242">
            <v>150620.20000000001</v>
          </cell>
          <cell r="DV242">
            <v>0</v>
          </cell>
          <cell r="DW242">
            <v>150620.20000000001</v>
          </cell>
          <cell r="DX242">
            <v>904453.0262937753</v>
          </cell>
          <cell r="DY242">
            <v>0</v>
          </cell>
          <cell r="DZ242">
            <v>904453.0262937753</v>
          </cell>
          <cell r="EA242">
            <v>898832.82629377535</v>
          </cell>
          <cell r="EB242">
            <v>4020.1244560288123</v>
          </cell>
          <cell r="EC242">
            <v>3750</v>
          </cell>
          <cell r="ED242">
            <v>0</v>
          </cell>
          <cell r="EE242">
            <v>838437.5</v>
          </cell>
          <cell r="EF242">
            <v>0</v>
          </cell>
          <cell r="EG242">
            <v>904453.0262937753</v>
          </cell>
          <cell r="EH242">
            <v>896802.00607169978</v>
          </cell>
          <cell r="EI242">
            <v>0</v>
          </cell>
          <cell r="EJ242">
            <v>904453.0262937753</v>
          </cell>
        </row>
        <row r="243">
          <cell r="A243">
            <v>2750</v>
          </cell>
          <cell r="B243">
            <v>8812750</v>
          </cell>
          <cell r="C243">
            <v>3350</v>
          </cell>
          <cell r="D243" t="str">
            <v>RB053350</v>
          </cell>
          <cell r="E243" t="str">
            <v>Manuden P</v>
          </cell>
          <cell r="F243" t="str">
            <v>P</v>
          </cell>
          <cell r="G243" t="str">
            <v/>
          </cell>
          <cell r="H243" t="str">
            <v/>
          </cell>
          <cell r="I243" t="str">
            <v/>
          </cell>
          <cell r="J243"/>
          <cell r="K243">
            <v>2750</v>
          </cell>
          <cell r="L243">
            <v>114979</v>
          </cell>
          <cell r="M243"/>
          <cell r="N243"/>
          <cell r="O243">
            <v>7</v>
          </cell>
          <cell r="P243">
            <v>0</v>
          </cell>
          <cell r="Q243">
            <v>0</v>
          </cell>
          <cell r="R243">
            <v>0</v>
          </cell>
          <cell r="S243">
            <v>12</v>
          </cell>
          <cell r="T243">
            <v>83</v>
          </cell>
          <cell r="U243">
            <v>95</v>
          </cell>
          <cell r="V243">
            <v>95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95</v>
          </cell>
          <cell r="AF243">
            <v>290846.3</v>
          </cell>
          <cell r="AG243">
            <v>0</v>
          </cell>
          <cell r="AH243">
            <v>0</v>
          </cell>
          <cell r="AI243">
            <v>0</v>
          </cell>
          <cell r="AJ243">
            <v>290846.3</v>
          </cell>
          <cell r="AK243">
            <v>7.0000000000000009</v>
          </cell>
          <cell r="AL243">
            <v>3059</v>
          </cell>
          <cell r="AM243">
            <v>0</v>
          </cell>
          <cell r="AN243">
            <v>0</v>
          </cell>
          <cell r="AO243">
            <v>3059</v>
          </cell>
          <cell r="AP243">
            <v>95</v>
          </cell>
          <cell r="AQ243">
            <v>0</v>
          </cell>
          <cell r="AR243">
            <v>0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3059</v>
          </cell>
          <cell r="BV243">
            <v>0</v>
          </cell>
          <cell r="BW243">
            <v>3059</v>
          </cell>
          <cell r="BX243">
            <v>19.938271604938315</v>
          </cell>
          <cell r="BY243">
            <v>9629.5870370370576</v>
          </cell>
          <cell r="BZ243">
            <v>0</v>
          </cell>
          <cell r="CA243">
            <v>0</v>
          </cell>
          <cell r="CB243">
            <v>0</v>
          </cell>
          <cell r="CC243">
            <v>0</v>
          </cell>
          <cell r="CD243">
            <v>0</v>
          </cell>
          <cell r="CE243">
            <v>0</v>
          </cell>
          <cell r="CF243">
            <v>0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9629.5870370370576</v>
          </cell>
          <cell r="CM243">
            <v>1.1445783132530085</v>
          </cell>
          <cell r="CN243">
            <v>647.70542168674501</v>
          </cell>
          <cell r="CO243">
            <v>0</v>
          </cell>
          <cell r="CP243">
            <v>0</v>
          </cell>
          <cell r="CQ243">
            <v>647.70542168674501</v>
          </cell>
          <cell r="CR243">
            <v>304182.59245872381</v>
          </cell>
          <cell r="CS243">
            <v>0</v>
          </cell>
          <cell r="CT243">
            <v>304182.59245872381</v>
          </cell>
          <cell r="CU243">
            <v>145000</v>
          </cell>
          <cell r="CV243">
            <v>0</v>
          </cell>
          <cell r="CW243">
            <v>145000</v>
          </cell>
          <cell r="CX243">
            <v>1</v>
          </cell>
          <cell r="CY243">
            <v>0</v>
          </cell>
          <cell r="CZ243">
            <v>0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10320</v>
          </cell>
          <cell r="DH243">
            <v>10556.5</v>
          </cell>
          <cell r="DI243">
            <v>236.5</v>
          </cell>
          <cell r="DJ243">
            <v>0</v>
          </cell>
          <cell r="DK243">
            <v>10793</v>
          </cell>
          <cell r="DL243">
            <v>10793</v>
          </cell>
          <cell r="DM243">
            <v>0</v>
          </cell>
          <cell r="DN243">
            <v>0</v>
          </cell>
          <cell r="DO243">
            <v>0</v>
          </cell>
          <cell r="DP243">
            <v>0</v>
          </cell>
          <cell r="DQ243">
            <v>0</v>
          </cell>
          <cell r="DR243">
            <v>0</v>
          </cell>
          <cell r="DS243">
            <v>0</v>
          </cell>
          <cell r="DT243">
            <v>0</v>
          </cell>
          <cell r="DU243">
            <v>155793</v>
          </cell>
          <cell r="DV243">
            <v>0</v>
          </cell>
          <cell r="DW243">
            <v>155793</v>
          </cell>
          <cell r="DX243">
            <v>459975.59245872381</v>
          </cell>
          <cell r="DY243">
            <v>0</v>
          </cell>
          <cell r="DZ243">
            <v>459975.59245872381</v>
          </cell>
          <cell r="EA243">
            <v>449182.59245872381</v>
          </cell>
          <cell r="EB243">
            <v>4728.2378153549871</v>
          </cell>
          <cell r="EC243">
            <v>3750</v>
          </cell>
          <cell r="ED243">
            <v>0</v>
          </cell>
          <cell r="EE243">
            <v>356250</v>
          </cell>
          <cell r="EF243">
            <v>0</v>
          </cell>
          <cell r="EG243">
            <v>459975.59245872381</v>
          </cell>
          <cell r="EH243">
            <v>446267.53351960785</v>
          </cell>
          <cell r="EI243">
            <v>0</v>
          </cell>
          <cell r="EJ243">
            <v>459975.59245872381</v>
          </cell>
        </row>
        <row r="244">
          <cell r="A244">
            <v>2157</v>
          </cell>
          <cell r="B244">
            <v>8812157</v>
          </cell>
          <cell r="C244"/>
          <cell r="D244"/>
          <cell r="E244" t="str">
            <v>Maple Grove Primary</v>
          </cell>
          <cell r="F244" t="str">
            <v>P</v>
          </cell>
          <cell r="G244"/>
          <cell r="H244"/>
          <cell r="I244" t="str">
            <v>Y</v>
          </cell>
          <cell r="J244"/>
          <cell r="K244">
            <v>2157</v>
          </cell>
          <cell r="L244">
            <v>144349</v>
          </cell>
          <cell r="M244"/>
          <cell r="N244"/>
          <cell r="O244">
            <v>7</v>
          </cell>
          <cell r="P244">
            <v>0</v>
          </cell>
          <cell r="Q244">
            <v>0</v>
          </cell>
          <cell r="R244">
            <v>2</v>
          </cell>
          <cell r="S244">
            <v>39</v>
          </cell>
          <cell r="T244">
            <v>243</v>
          </cell>
          <cell r="U244">
            <v>282</v>
          </cell>
          <cell r="V244">
            <v>284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284</v>
          </cell>
          <cell r="AF244">
            <v>869477.36</v>
          </cell>
          <cell r="AG244">
            <v>0</v>
          </cell>
          <cell r="AH244">
            <v>0</v>
          </cell>
          <cell r="AI244">
            <v>0</v>
          </cell>
          <cell r="AJ244">
            <v>869477.36</v>
          </cell>
          <cell r="AK244">
            <v>89.631205673758984</v>
          </cell>
          <cell r="AL244">
            <v>39168.836879432674</v>
          </cell>
          <cell r="AM244">
            <v>0</v>
          </cell>
          <cell r="AN244">
            <v>0</v>
          </cell>
          <cell r="AO244">
            <v>39168.836879432674</v>
          </cell>
          <cell r="AP244">
            <v>17.120567375886523</v>
          </cell>
          <cell r="AQ244">
            <v>0</v>
          </cell>
          <cell r="AR244">
            <v>27.191489361702118</v>
          </cell>
          <cell r="AS244">
            <v>6481.3634042553176</v>
          </cell>
          <cell r="AT244">
            <v>12.085106382978724</v>
          </cell>
          <cell r="AU244">
            <v>3520.7540425531915</v>
          </cell>
          <cell r="AV244">
            <v>87.617021276595651</v>
          </cell>
          <cell r="AW244">
            <v>30166.540425531883</v>
          </cell>
          <cell r="AX244">
            <v>38.26950354609918</v>
          </cell>
          <cell r="AY244">
            <v>15203.32567375882</v>
          </cell>
          <cell r="AZ244">
            <v>97.687943262411409</v>
          </cell>
          <cell r="BA244">
            <v>46569.796312056773</v>
          </cell>
          <cell r="BB244">
            <v>4.0283687943262505</v>
          </cell>
          <cell r="BC244">
            <v>3200.6598581560356</v>
          </cell>
          <cell r="BD244">
            <v>105142.43971631203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105142.43971631203</v>
          </cell>
          <cell r="BU244">
            <v>144311.27659574471</v>
          </cell>
          <cell r="BV244">
            <v>0</v>
          </cell>
          <cell r="BW244">
            <v>144311.27659574471</v>
          </cell>
          <cell r="BX244">
            <v>103.60515021459237</v>
          </cell>
          <cell r="BY244">
            <v>50038.179399141678</v>
          </cell>
          <cell r="BZ244">
            <v>0</v>
          </cell>
          <cell r="CA244">
            <v>0</v>
          </cell>
          <cell r="CB244">
            <v>0</v>
          </cell>
          <cell r="CC244">
            <v>0</v>
          </cell>
          <cell r="CD244">
            <v>0</v>
          </cell>
          <cell r="CE244">
            <v>0</v>
          </cell>
          <cell r="CF244">
            <v>0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50038.179399141678</v>
          </cell>
          <cell r="CM244">
            <v>11.687242798353909</v>
          </cell>
          <cell r="CN244">
            <v>6613.6938271604931</v>
          </cell>
          <cell r="CO244">
            <v>0</v>
          </cell>
          <cell r="CP244">
            <v>0</v>
          </cell>
          <cell r="CQ244">
            <v>6613.6938271604931</v>
          </cell>
          <cell r="CR244">
            <v>1070440.5098220466</v>
          </cell>
          <cell r="CS244">
            <v>0</v>
          </cell>
          <cell r="CT244">
            <v>1070440.5098220466</v>
          </cell>
          <cell r="CU244">
            <v>145000</v>
          </cell>
          <cell r="CV244">
            <v>0</v>
          </cell>
          <cell r="CW244">
            <v>145000</v>
          </cell>
          <cell r="CX244">
            <v>1.0156360164</v>
          </cell>
          <cell r="CY244">
            <v>19004.647744801892</v>
          </cell>
          <cell r="CZ244">
            <v>0</v>
          </cell>
          <cell r="DA244">
            <v>19004.647744801892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31760.15</v>
          </cell>
          <cell r="DH244">
            <v>31760.15</v>
          </cell>
          <cell r="DI244">
            <v>0</v>
          </cell>
          <cell r="DJ244">
            <v>0</v>
          </cell>
          <cell r="DK244">
            <v>31760.15</v>
          </cell>
          <cell r="DL244">
            <v>31760.149999999998</v>
          </cell>
          <cell r="DM244">
            <v>0</v>
          </cell>
          <cell r="DN244">
            <v>0</v>
          </cell>
          <cell r="DO244">
            <v>0</v>
          </cell>
          <cell r="DP244">
            <v>0</v>
          </cell>
          <cell r="DQ244">
            <v>0</v>
          </cell>
          <cell r="DR244">
            <v>0</v>
          </cell>
          <cell r="DS244">
            <v>0</v>
          </cell>
          <cell r="DT244">
            <v>0</v>
          </cell>
          <cell r="DU244">
            <v>195764.79774480188</v>
          </cell>
          <cell r="DV244">
            <v>0</v>
          </cell>
          <cell r="DW244">
            <v>195764.79774480188</v>
          </cell>
          <cell r="DX244">
            <v>1266205.3075668486</v>
          </cell>
          <cell r="DY244">
            <v>0</v>
          </cell>
          <cell r="DZ244">
            <v>1266205.3075668486</v>
          </cell>
          <cell r="EA244">
            <v>1234445.1575668484</v>
          </cell>
          <cell r="EB244">
            <v>4346.6378787565091</v>
          </cell>
          <cell r="EC244">
            <v>3750</v>
          </cell>
          <cell r="ED244">
            <v>0</v>
          </cell>
          <cell r="EE244">
            <v>1065000</v>
          </cell>
          <cell r="EF244">
            <v>0</v>
          </cell>
          <cell r="EG244">
            <v>1266205.3075668486</v>
          </cell>
          <cell r="EH244">
            <v>1219863.7350999999</v>
          </cell>
          <cell r="EI244">
            <v>0</v>
          </cell>
          <cell r="EJ244">
            <v>1266205.3075668486</v>
          </cell>
        </row>
        <row r="245">
          <cell r="A245">
            <v>3220</v>
          </cell>
          <cell r="B245">
            <v>8813220</v>
          </cell>
          <cell r="C245"/>
          <cell r="D245"/>
          <cell r="E245" t="str">
            <v>Margaretting CE (V/C) P</v>
          </cell>
          <cell r="F245" t="str">
            <v>P</v>
          </cell>
          <cell r="G245"/>
          <cell r="H245"/>
          <cell r="I245" t="str">
            <v>Y</v>
          </cell>
          <cell r="J245"/>
          <cell r="K245">
            <v>3220</v>
          </cell>
          <cell r="L245">
            <v>146242</v>
          </cell>
          <cell r="M245">
            <v>2</v>
          </cell>
          <cell r="N245"/>
          <cell r="O245">
            <v>7</v>
          </cell>
          <cell r="P245">
            <v>0</v>
          </cell>
          <cell r="Q245">
            <v>0</v>
          </cell>
          <cell r="R245">
            <v>0</v>
          </cell>
          <cell r="S245">
            <v>13.166666666666666</v>
          </cell>
          <cell r="T245">
            <v>70</v>
          </cell>
          <cell r="U245">
            <v>83.166666666666671</v>
          </cell>
          <cell r="V245">
            <v>83.166666666666671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83.166666666666671</v>
          </cell>
          <cell r="AF245">
            <v>254618.07666666669</v>
          </cell>
          <cell r="AG245">
            <v>0</v>
          </cell>
          <cell r="AH245">
            <v>0</v>
          </cell>
          <cell r="AI245">
            <v>0</v>
          </cell>
          <cell r="AJ245">
            <v>254618.07666666669</v>
          </cell>
          <cell r="AK245">
            <v>14.199186991869905</v>
          </cell>
          <cell r="AL245">
            <v>6205.0447154471476</v>
          </cell>
          <cell r="AM245">
            <v>0</v>
          </cell>
          <cell r="AN245">
            <v>0</v>
          </cell>
          <cell r="AO245">
            <v>6205.0447154471476</v>
          </cell>
          <cell r="AP245">
            <v>75.979423868312736</v>
          </cell>
          <cell r="AQ245">
            <v>0</v>
          </cell>
          <cell r="AR245">
            <v>2.0534979423868349</v>
          </cell>
          <cell r="AS245">
            <v>489.47176954732601</v>
          </cell>
          <cell r="AT245">
            <v>3.0802469135802442</v>
          </cell>
          <cell r="AU245">
            <v>897.36833333333243</v>
          </cell>
          <cell r="AV245">
            <v>2.0534979423868349</v>
          </cell>
          <cell r="AW245">
            <v>707.01934156378729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2093.8594444444457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2093.8594444444457</v>
          </cell>
          <cell r="BU245">
            <v>8298.9041598915937</v>
          </cell>
          <cell r="BV245">
            <v>0</v>
          </cell>
          <cell r="BW245">
            <v>8298.9041598915937</v>
          </cell>
          <cell r="BX245">
            <v>22.177777777777806</v>
          </cell>
          <cell r="BY245">
            <v>10711.201333333347</v>
          </cell>
          <cell r="BZ245">
            <v>0</v>
          </cell>
          <cell r="CA245">
            <v>0</v>
          </cell>
          <cell r="CB245">
            <v>0</v>
          </cell>
          <cell r="CC245">
            <v>0</v>
          </cell>
          <cell r="CD245">
            <v>0</v>
          </cell>
          <cell r="CE245">
            <v>0</v>
          </cell>
          <cell r="CF245">
            <v>0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10711.201333333347</v>
          </cell>
          <cell r="CM245">
            <v>1.1880952380952392</v>
          </cell>
          <cell r="CN245">
            <v>672.33121428571485</v>
          </cell>
          <cell r="CO245">
            <v>0</v>
          </cell>
          <cell r="CP245">
            <v>0</v>
          </cell>
          <cell r="CQ245">
            <v>672.33121428571485</v>
          </cell>
          <cell r="CR245">
            <v>274300.51337417727</v>
          </cell>
          <cell r="CS245">
            <v>0</v>
          </cell>
          <cell r="CT245">
            <v>274300.51337417727</v>
          </cell>
          <cell r="CU245">
            <v>145000</v>
          </cell>
          <cell r="CV245">
            <v>0</v>
          </cell>
          <cell r="CW245">
            <v>145000</v>
          </cell>
          <cell r="CX245">
            <v>1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4198.75</v>
          </cell>
          <cell r="DH245">
            <v>4198.75</v>
          </cell>
          <cell r="DI245">
            <v>0</v>
          </cell>
          <cell r="DJ245">
            <v>0</v>
          </cell>
          <cell r="DK245">
            <v>4198.75</v>
          </cell>
          <cell r="DL245">
            <v>4198.75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149198.75</v>
          </cell>
          <cell r="DV245">
            <v>0</v>
          </cell>
          <cell r="DW245">
            <v>149198.75</v>
          </cell>
          <cell r="DX245">
            <v>423499.26337417727</v>
          </cell>
          <cell r="DY245">
            <v>0</v>
          </cell>
          <cell r="DZ245">
            <v>423499.26337417727</v>
          </cell>
          <cell r="EA245">
            <v>419300.51337417727</v>
          </cell>
          <cell r="EB245">
            <v>5041.6895395692654</v>
          </cell>
          <cell r="EC245">
            <v>3750</v>
          </cell>
          <cell r="ED245">
            <v>0</v>
          </cell>
          <cell r="EE245">
            <v>311875</v>
          </cell>
          <cell r="EF245">
            <v>0</v>
          </cell>
          <cell r="EG245">
            <v>423499.26337417727</v>
          </cell>
          <cell r="EH245">
            <v>417048.98249999998</v>
          </cell>
          <cell r="EI245">
            <v>0</v>
          </cell>
          <cell r="EJ245">
            <v>423499.26337417727</v>
          </cell>
        </row>
        <row r="246">
          <cell r="A246">
            <v>3239</v>
          </cell>
          <cell r="B246">
            <v>8813239</v>
          </cell>
          <cell r="C246">
            <v>3370</v>
          </cell>
          <cell r="D246" t="str">
            <v>RB053370</v>
          </cell>
          <cell r="E246" t="str">
            <v>Matching Green CE (V/C) P</v>
          </cell>
          <cell r="F246" t="str">
            <v>P</v>
          </cell>
          <cell r="G246" t="str">
            <v>Y</v>
          </cell>
          <cell r="H246">
            <v>10018502</v>
          </cell>
          <cell r="I246" t="str">
            <v/>
          </cell>
          <cell r="J246"/>
          <cell r="K246">
            <v>3239</v>
          </cell>
          <cell r="L246">
            <v>115126</v>
          </cell>
          <cell r="M246"/>
          <cell r="N246"/>
          <cell r="O246">
            <v>7</v>
          </cell>
          <cell r="P246">
            <v>0</v>
          </cell>
          <cell r="Q246">
            <v>0</v>
          </cell>
          <cell r="R246">
            <v>0</v>
          </cell>
          <cell r="S246">
            <v>11</v>
          </cell>
          <cell r="T246">
            <v>67</v>
          </cell>
          <cell r="U246">
            <v>78</v>
          </cell>
          <cell r="V246">
            <v>78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78</v>
          </cell>
          <cell r="AF246">
            <v>238800.12</v>
          </cell>
          <cell r="AG246">
            <v>0</v>
          </cell>
          <cell r="AH246">
            <v>0</v>
          </cell>
          <cell r="AI246">
            <v>0</v>
          </cell>
          <cell r="AJ246">
            <v>238800.12</v>
          </cell>
          <cell r="AK246">
            <v>5</v>
          </cell>
          <cell r="AL246">
            <v>2184.9999999999995</v>
          </cell>
          <cell r="AM246">
            <v>0</v>
          </cell>
          <cell r="AN246">
            <v>0</v>
          </cell>
          <cell r="AO246">
            <v>2184.9999999999995</v>
          </cell>
          <cell r="AP246">
            <v>69.999999999999972</v>
          </cell>
          <cell r="AQ246">
            <v>0</v>
          </cell>
          <cell r="AR246">
            <v>3.0000000000000027</v>
          </cell>
          <cell r="AS246">
            <v>715.08000000000072</v>
          </cell>
          <cell r="AT246">
            <v>5</v>
          </cell>
          <cell r="AU246">
            <v>1456.6499999999999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2171.7300000000005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2171.7300000000005</v>
          </cell>
          <cell r="BU246">
            <v>4356.7299999999996</v>
          </cell>
          <cell r="BV246">
            <v>0</v>
          </cell>
          <cell r="BW246">
            <v>4356.7299999999996</v>
          </cell>
          <cell r="BX246">
            <v>18.571428571428562</v>
          </cell>
          <cell r="BY246">
            <v>8969.4428571428525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8969.4428571428525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252126.29285714286</v>
          </cell>
          <cell r="CS246">
            <v>0</v>
          </cell>
          <cell r="CT246">
            <v>252126.29285714286</v>
          </cell>
          <cell r="CU246">
            <v>145000</v>
          </cell>
          <cell r="CV246">
            <v>0</v>
          </cell>
          <cell r="CW246">
            <v>145000</v>
          </cell>
          <cell r="CX246">
            <v>1.0156360164</v>
          </cell>
          <cell r="CY246">
            <v>6209.4732279854916</v>
          </cell>
          <cell r="CZ246">
            <v>0</v>
          </cell>
          <cell r="DA246">
            <v>6209.4732279854916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9320</v>
          </cell>
          <cell r="DH246">
            <v>9320</v>
          </cell>
          <cell r="DI246">
            <v>0</v>
          </cell>
          <cell r="DJ246">
            <v>0</v>
          </cell>
          <cell r="DK246">
            <v>9320</v>
          </cell>
          <cell r="DL246">
            <v>9320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160529.47322798549</v>
          </cell>
          <cell r="DV246">
            <v>0</v>
          </cell>
          <cell r="DW246">
            <v>160529.47322798549</v>
          </cell>
          <cell r="DX246">
            <v>412655.76608512836</v>
          </cell>
          <cell r="DY246">
            <v>0</v>
          </cell>
          <cell r="DZ246">
            <v>412655.76608512836</v>
          </cell>
          <cell r="EA246">
            <v>403335.76608512836</v>
          </cell>
          <cell r="EB246">
            <v>5170.9713600657478</v>
          </cell>
          <cell r="EC246">
            <v>3750</v>
          </cell>
          <cell r="ED246">
            <v>0</v>
          </cell>
          <cell r="EE246">
            <v>292500</v>
          </cell>
          <cell r="EF246">
            <v>0</v>
          </cell>
          <cell r="EG246">
            <v>412655.76608512836</v>
          </cell>
          <cell r="EH246">
            <v>403604.15760799998</v>
          </cell>
          <cell r="EI246">
            <v>0</v>
          </cell>
          <cell r="EJ246">
            <v>412655.76608512836</v>
          </cell>
        </row>
        <row r="247">
          <cell r="A247">
            <v>2059</v>
          </cell>
          <cell r="B247">
            <v>8812059</v>
          </cell>
          <cell r="C247">
            <v>2856</v>
          </cell>
          <cell r="D247" t="str">
            <v>RB052856</v>
          </cell>
          <cell r="E247" t="str">
            <v>Mayflower P, The, Harwich</v>
          </cell>
          <cell r="F247" t="str">
            <v>P</v>
          </cell>
          <cell r="G247" t="str">
            <v>Y</v>
          </cell>
          <cell r="H247">
            <v>10022490</v>
          </cell>
          <cell r="I247" t="str">
            <v/>
          </cell>
          <cell r="J247"/>
          <cell r="K247">
            <v>2059</v>
          </cell>
          <cell r="L247">
            <v>114747</v>
          </cell>
          <cell r="M247">
            <v>10</v>
          </cell>
          <cell r="N247"/>
          <cell r="O247">
            <v>7</v>
          </cell>
          <cell r="P247">
            <v>0</v>
          </cell>
          <cell r="Q247">
            <v>0</v>
          </cell>
          <cell r="R247">
            <v>0</v>
          </cell>
          <cell r="S247">
            <v>53.833333333333336</v>
          </cell>
          <cell r="T247">
            <v>276</v>
          </cell>
          <cell r="U247">
            <v>329.83333333333331</v>
          </cell>
          <cell r="V247">
            <v>329.83333333333331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329.83333333333331</v>
          </cell>
          <cell r="AF247">
            <v>1009797.9433333332</v>
          </cell>
          <cell r="AG247">
            <v>0</v>
          </cell>
          <cell r="AH247">
            <v>0</v>
          </cell>
          <cell r="AI247">
            <v>0</v>
          </cell>
          <cell r="AJ247">
            <v>1009797.9433333332</v>
          </cell>
          <cell r="AK247">
            <v>103.83641975308647</v>
          </cell>
          <cell r="AL247">
            <v>45376.515432098786</v>
          </cell>
          <cell r="AM247">
            <v>0</v>
          </cell>
          <cell r="AN247">
            <v>0</v>
          </cell>
          <cell r="AO247">
            <v>45376.515432098786</v>
          </cell>
          <cell r="AP247">
            <v>79.404320987654401</v>
          </cell>
          <cell r="AQ247">
            <v>0</v>
          </cell>
          <cell r="AR247">
            <v>4.0720164609053562</v>
          </cell>
          <cell r="AS247">
            <v>970.60584362140071</v>
          </cell>
          <cell r="AT247">
            <v>97.728395061728293</v>
          </cell>
          <cell r="AU247">
            <v>28471.2133333333</v>
          </cell>
          <cell r="AV247">
            <v>0</v>
          </cell>
          <cell r="AW247">
            <v>0</v>
          </cell>
          <cell r="AX247">
            <v>75.332304526748942</v>
          </cell>
          <cell r="AY247">
            <v>29927.264619341549</v>
          </cell>
          <cell r="AZ247">
            <v>73.296296296296219</v>
          </cell>
          <cell r="BA247">
            <v>34941.810370370338</v>
          </cell>
          <cell r="BB247">
            <v>0</v>
          </cell>
          <cell r="BC247">
            <v>0</v>
          </cell>
          <cell r="BD247">
            <v>94310.894166666592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94310.894166666592</v>
          </cell>
          <cell r="BU247">
            <v>139687.40959876537</v>
          </cell>
          <cell r="BV247">
            <v>0</v>
          </cell>
          <cell r="BW247">
            <v>139687.40959876537</v>
          </cell>
          <cell r="BX247">
            <v>120.81807081807071</v>
          </cell>
          <cell r="BY247">
            <v>58351.503663003612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58351.503663003612</v>
          </cell>
          <cell r="CM247">
            <v>3.5851449275362306</v>
          </cell>
          <cell r="CN247">
            <v>2028.7976630434775</v>
          </cell>
          <cell r="CO247">
            <v>0</v>
          </cell>
          <cell r="CP247">
            <v>0</v>
          </cell>
          <cell r="CQ247">
            <v>2028.7976630434775</v>
          </cell>
          <cell r="CR247">
            <v>1209865.6542581457</v>
          </cell>
          <cell r="CS247">
            <v>0</v>
          </cell>
          <cell r="CT247">
            <v>1209865.6542581457</v>
          </cell>
          <cell r="CU247">
            <v>145000</v>
          </cell>
          <cell r="CV247">
            <v>0</v>
          </cell>
          <cell r="CW247">
            <v>145000</v>
          </cell>
          <cell r="CX247">
            <v>1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27055.11</v>
          </cell>
          <cell r="DH247">
            <v>28616.44</v>
          </cell>
          <cell r="DI247">
            <v>1561.3299999999981</v>
          </cell>
          <cell r="DJ247">
            <v>0</v>
          </cell>
          <cell r="DK247">
            <v>30177.77</v>
          </cell>
          <cell r="DL247">
            <v>30177.77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175177.77</v>
          </cell>
          <cell r="DV247">
            <v>0</v>
          </cell>
          <cell r="DW247">
            <v>175177.77</v>
          </cell>
          <cell r="DX247">
            <v>1385043.4242581457</v>
          </cell>
          <cell r="DY247">
            <v>0</v>
          </cell>
          <cell r="DZ247">
            <v>1385043.4242581457</v>
          </cell>
          <cell r="EA247">
            <v>1354865.6542581457</v>
          </cell>
          <cell r="EB247">
            <v>4107.7281079074655</v>
          </cell>
          <cell r="EC247">
            <v>3750</v>
          </cell>
          <cell r="ED247">
            <v>0</v>
          </cell>
          <cell r="EE247">
            <v>1236875</v>
          </cell>
          <cell r="EF247">
            <v>0</v>
          </cell>
          <cell r="EG247">
            <v>1385043.4242581457</v>
          </cell>
          <cell r="EH247">
            <v>1332097.8665997086</v>
          </cell>
          <cell r="EI247">
            <v>0</v>
          </cell>
          <cell r="EJ247">
            <v>1385043.4242581457</v>
          </cell>
        </row>
        <row r="248">
          <cell r="A248">
            <v>2994</v>
          </cell>
          <cell r="B248">
            <v>8812994</v>
          </cell>
          <cell r="C248"/>
          <cell r="D248"/>
          <cell r="E248" t="str">
            <v>Maylandsea P</v>
          </cell>
          <cell r="F248" t="str">
            <v>P</v>
          </cell>
          <cell r="G248"/>
          <cell r="H248"/>
          <cell r="I248" t="str">
            <v>Y</v>
          </cell>
          <cell r="J248"/>
          <cell r="K248">
            <v>2994</v>
          </cell>
          <cell r="L248">
            <v>142254</v>
          </cell>
          <cell r="M248"/>
          <cell r="N248"/>
          <cell r="O248">
            <v>7</v>
          </cell>
          <cell r="P248">
            <v>0</v>
          </cell>
          <cell r="Q248">
            <v>0</v>
          </cell>
          <cell r="R248">
            <v>1</v>
          </cell>
          <cell r="S248">
            <v>30</v>
          </cell>
          <cell r="T248">
            <v>245</v>
          </cell>
          <cell r="U248">
            <v>275</v>
          </cell>
          <cell r="V248">
            <v>276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276</v>
          </cell>
          <cell r="AF248">
            <v>844985.04</v>
          </cell>
          <cell r="AG248">
            <v>0</v>
          </cell>
          <cell r="AH248">
            <v>0</v>
          </cell>
          <cell r="AI248">
            <v>0</v>
          </cell>
          <cell r="AJ248">
            <v>844985.04</v>
          </cell>
          <cell r="AK248">
            <v>17.061818181818175</v>
          </cell>
          <cell r="AL248">
            <v>7456.0145454545418</v>
          </cell>
          <cell r="AM248">
            <v>0</v>
          </cell>
          <cell r="AN248">
            <v>0</v>
          </cell>
          <cell r="AO248">
            <v>7456.0145454545418</v>
          </cell>
          <cell r="AP248">
            <v>263.95636363636351</v>
          </cell>
          <cell r="AQ248">
            <v>0</v>
          </cell>
          <cell r="AR248">
            <v>12.043636363636352</v>
          </cell>
          <cell r="AS248">
            <v>2870.7211636363613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2870.7211636363613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2870.7211636363613</v>
          </cell>
          <cell r="BU248">
            <v>10326.735709090903</v>
          </cell>
          <cell r="BV248">
            <v>0</v>
          </cell>
          <cell r="BW248">
            <v>10326.735709090903</v>
          </cell>
          <cell r="BX248">
            <v>66.148760330578426</v>
          </cell>
          <cell r="BY248">
            <v>31947.866776859464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31947.866776859464</v>
          </cell>
          <cell r="CM248">
            <v>1.1265306122448966</v>
          </cell>
          <cell r="CN248">
            <v>637.49240816326449</v>
          </cell>
          <cell r="CO248">
            <v>0</v>
          </cell>
          <cell r="CP248">
            <v>0</v>
          </cell>
          <cell r="CQ248">
            <v>637.49240816326449</v>
          </cell>
          <cell r="CR248">
            <v>887897.13489411364</v>
          </cell>
          <cell r="CS248">
            <v>0</v>
          </cell>
          <cell r="CT248">
            <v>887897.13489411364</v>
          </cell>
          <cell r="CU248">
            <v>145000</v>
          </cell>
          <cell r="CV248">
            <v>0</v>
          </cell>
          <cell r="CW248">
            <v>145000</v>
          </cell>
          <cell r="CX248">
            <v>1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5472.3</v>
          </cell>
          <cell r="DH248">
            <v>5472.3</v>
          </cell>
          <cell r="DI248">
            <v>0</v>
          </cell>
          <cell r="DJ248">
            <v>0</v>
          </cell>
          <cell r="DK248">
            <v>5472.3</v>
          </cell>
          <cell r="DL248">
            <v>5472.3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150472.29999999999</v>
          </cell>
          <cell r="DV248">
            <v>0</v>
          </cell>
          <cell r="DW248">
            <v>150472.29999999999</v>
          </cell>
          <cell r="DX248">
            <v>1038369.4348941136</v>
          </cell>
          <cell r="DY248">
            <v>0</v>
          </cell>
          <cell r="DZ248">
            <v>1038369.4348941136</v>
          </cell>
          <cell r="EA248">
            <v>1032897.1348941136</v>
          </cell>
          <cell r="EB248">
            <v>3742.380923529397</v>
          </cell>
          <cell r="EC248">
            <v>3750</v>
          </cell>
          <cell r="ED248">
            <v>7.6190764706029768</v>
          </cell>
          <cell r="EE248">
            <v>1035000</v>
          </cell>
          <cell r="EF248">
            <v>2102.8651058863616</v>
          </cell>
          <cell r="EG248">
            <v>1040472.2999999999</v>
          </cell>
          <cell r="EH248">
            <v>986924.56051418441</v>
          </cell>
          <cell r="EI248">
            <v>0</v>
          </cell>
          <cell r="EJ248">
            <v>1040472.2999999999</v>
          </cell>
        </row>
        <row r="249">
          <cell r="A249">
            <v>2098</v>
          </cell>
          <cell r="B249">
            <v>8812098</v>
          </cell>
          <cell r="C249"/>
          <cell r="D249"/>
          <cell r="E249" t="str">
            <v>Meadgate P, Gt Baddow</v>
          </cell>
          <cell r="F249" t="str">
            <v>P</v>
          </cell>
          <cell r="G249"/>
          <cell r="H249"/>
          <cell r="I249" t="str">
            <v>Y</v>
          </cell>
          <cell r="J249"/>
          <cell r="K249">
            <v>2098</v>
          </cell>
          <cell r="L249">
            <v>140375</v>
          </cell>
          <cell r="M249"/>
          <cell r="N249"/>
          <cell r="O249">
            <v>7</v>
          </cell>
          <cell r="P249">
            <v>0</v>
          </cell>
          <cell r="Q249">
            <v>0</v>
          </cell>
          <cell r="R249">
            <v>0</v>
          </cell>
          <cell r="S249">
            <v>28</v>
          </cell>
          <cell r="T249">
            <v>175</v>
          </cell>
          <cell r="U249">
            <v>203</v>
          </cell>
          <cell r="V249">
            <v>203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203</v>
          </cell>
          <cell r="AF249">
            <v>621492.62</v>
          </cell>
          <cell r="AG249">
            <v>0</v>
          </cell>
          <cell r="AH249">
            <v>0</v>
          </cell>
          <cell r="AI249">
            <v>0</v>
          </cell>
          <cell r="AJ249">
            <v>621492.62</v>
          </cell>
          <cell r="AK249">
            <v>41.000000000000064</v>
          </cell>
          <cell r="AL249">
            <v>17917.000000000025</v>
          </cell>
          <cell r="AM249">
            <v>0</v>
          </cell>
          <cell r="AN249">
            <v>0</v>
          </cell>
          <cell r="AO249">
            <v>17917.000000000025</v>
          </cell>
          <cell r="AP249">
            <v>101.99999999999997</v>
          </cell>
          <cell r="AQ249">
            <v>0</v>
          </cell>
          <cell r="AR249">
            <v>88.000000000000043</v>
          </cell>
          <cell r="AS249">
            <v>20975.680000000011</v>
          </cell>
          <cell r="AT249">
            <v>1.9999999999999993</v>
          </cell>
          <cell r="AU249">
            <v>582.65999999999974</v>
          </cell>
          <cell r="AV249">
            <v>11</v>
          </cell>
          <cell r="AW249">
            <v>3787.3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25345.64000000001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25345.64000000001</v>
          </cell>
          <cell r="BU249">
            <v>43262.640000000036</v>
          </cell>
          <cell r="BV249">
            <v>0</v>
          </cell>
          <cell r="BW249">
            <v>43262.640000000036</v>
          </cell>
          <cell r="BX249">
            <v>52.345911949685579</v>
          </cell>
          <cell r="BY249">
            <v>25281.505094339645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25281.505094339645</v>
          </cell>
          <cell r="CM249">
            <v>6.9600000000000035</v>
          </cell>
          <cell r="CN249">
            <v>3938.5944000000018</v>
          </cell>
          <cell r="CO249">
            <v>0</v>
          </cell>
          <cell r="CP249">
            <v>0</v>
          </cell>
          <cell r="CQ249">
            <v>3938.5944000000018</v>
          </cell>
          <cell r="CR249">
            <v>693975.35949433967</v>
          </cell>
          <cell r="CS249">
            <v>0</v>
          </cell>
          <cell r="CT249">
            <v>693975.35949433967</v>
          </cell>
          <cell r="CU249">
            <v>145000</v>
          </cell>
          <cell r="CV249">
            <v>0</v>
          </cell>
          <cell r="CW249">
            <v>145000</v>
          </cell>
          <cell r="CX249">
            <v>1</v>
          </cell>
          <cell r="CY249">
            <v>0</v>
          </cell>
          <cell r="CZ249">
            <v>0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5817.4</v>
          </cell>
          <cell r="DH249">
            <v>5817.4</v>
          </cell>
          <cell r="DI249">
            <v>0</v>
          </cell>
          <cell r="DJ249">
            <v>0</v>
          </cell>
          <cell r="DK249">
            <v>5817.4</v>
          </cell>
          <cell r="DL249">
            <v>5817.4</v>
          </cell>
          <cell r="DM249">
            <v>0</v>
          </cell>
          <cell r="DN249">
            <v>0</v>
          </cell>
          <cell r="DO249">
            <v>0</v>
          </cell>
          <cell r="DP249">
            <v>0</v>
          </cell>
          <cell r="DQ249">
            <v>0</v>
          </cell>
          <cell r="DR249">
            <v>0</v>
          </cell>
          <cell r="DS249">
            <v>0</v>
          </cell>
          <cell r="DT249">
            <v>0</v>
          </cell>
          <cell r="DU249">
            <v>150817.4</v>
          </cell>
          <cell r="DV249">
            <v>0</v>
          </cell>
          <cell r="DW249">
            <v>150817.4</v>
          </cell>
          <cell r="DX249">
            <v>844792.7594943397</v>
          </cell>
          <cell r="DY249">
            <v>0</v>
          </cell>
          <cell r="DZ249">
            <v>844792.7594943397</v>
          </cell>
          <cell r="EA249">
            <v>838975.35949433967</v>
          </cell>
          <cell r="EB249">
            <v>4132.8835443070921</v>
          </cell>
          <cell r="EC249">
            <v>3750</v>
          </cell>
          <cell r="ED249">
            <v>0</v>
          </cell>
          <cell r="EE249">
            <v>761250</v>
          </cell>
          <cell r="EF249">
            <v>0</v>
          </cell>
          <cell r="EG249">
            <v>844792.7594943397</v>
          </cell>
          <cell r="EH249">
            <v>814877.12350485439</v>
          </cell>
          <cell r="EI249">
            <v>0</v>
          </cell>
          <cell r="EJ249">
            <v>844792.7594943397</v>
          </cell>
        </row>
        <row r="250">
          <cell r="A250">
            <v>3252</v>
          </cell>
          <cell r="B250">
            <v>8813252</v>
          </cell>
          <cell r="C250"/>
          <cell r="D250"/>
          <cell r="E250" t="str">
            <v>Merrylands P, Laindon</v>
          </cell>
          <cell r="F250" t="str">
            <v>P</v>
          </cell>
          <cell r="G250"/>
          <cell r="H250"/>
          <cell r="I250" t="str">
            <v>Y</v>
          </cell>
          <cell r="J250"/>
          <cell r="K250">
            <v>3252</v>
          </cell>
          <cell r="L250">
            <v>143205</v>
          </cell>
          <cell r="M250">
            <v>30</v>
          </cell>
          <cell r="N250"/>
          <cell r="O250">
            <v>7</v>
          </cell>
          <cell r="P250">
            <v>0</v>
          </cell>
          <cell r="Q250">
            <v>0</v>
          </cell>
          <cell r="R250">
            <v>1</v>
          </cell>
          <cell r="S250">
            <v>76.5</v>
          </cell>
          <cell r="T250">
            <v>370</v>
          </cell>
          <cell r="U250">
            <v>446.5</v>
          </cell>
          <cell r="V250">
            <v>447.5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447.5</v>
          </cell>
          <cell r="AF250">
            <v>1370039.15</v>
          </cell>
          <cell r="AG250">
            <v>0</v>
          </cell>
          <cell r="AH250">
            <v>0</v>
          </cell>
          <cell r="AI250">
            <v>0</v>
          </cell>
          <cell r="AJ250">
            <v>1370039.15</v>
          </cell>
          <cell r="AK250">
            <v>81.363636363636445</v>
          </cell>
          <cell r="AL250">
            <v>35555.909090909125</v>
          </cell>
          <cell r="AM250">
            <v>0</v>
          </cell>
          <cell r="AN250">
            <v>0</v>
          </cell>
          <cell r="AO250">
            <v>35555.909090909125</v>
          </cell>
          <cell r="AP250">
            <v>99.79460093896725</v>
          </cell>
          <cell r="AQ250">
            <v>0</v>
          </cell>
          <cell r="AR250">
            <v>66.17957746478875</v>
          </cell>
          <cell r="AS250">
            <v>15774.564084507047</v>
          </cell>
          <cell r="AT250">
            <v>90.34037558685425</v>
          </cell>
          <cell r="AU250">
            <v>26318.861619718249</v>
          </cell>
          <cell r="AV250">
            <v>51.473004694835787</v>
          </cell>
          <cell r="AW250">
            <v>17722.155516431962</v>
          </cell>
          <cell r="AX250">
            <v>71.431924882629147</v>
          </cell>
          <cell r="AY250">
            <v>28377.760798122079</v>
          </cell>
          <cell r="AZ250">
            <v>39.917840375586856</v>
          </cell>
          <cell r="BA250">
            <v>19029.632863849765</v>
          </cell>
          <cell r="BB250">
            <v>28.36267605633801</v>
          </cell>
          <cell r="BC250">
            <v>22534.997007042239</v>
          </cell>
          <cell r="BD250">
            <v>129757.97188967135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129757.97188967135</v>
          </cell>
          <cell r="BU250">
            <v>165313.88098058046</v>
          </cell>
          <cell r="BV250">
            <v>0</v>
          </cell>
          <cell r="BW250">
            <v>165313.88098058046</v>
          </cell>
          <cell r="BX250">
            <v>118.34710743801635</v>
          </cell>
          <cell r="BY250">
            <v>57158.102479338762</v>
          </cell>
          <cell r="BZ250">
            <v>0</v>
          </cell>
          <cell r="CA250">
            <v>0</v>
          </cell>
          <cell r="CB250">
            <v>0</v>
          </cell>
          <cell r="CC250">
            <v>0</v>
          </cell>
          <cell r="CD250">
            <v>0</v>
          </cell>
          <cell r="CE250">
            <v>0</v>
          </cell>
          <cell r="CF250">
            <v>0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57158.102479338762</v>
          </cell>
          <cell r="CM250">
            <v>15.722972972972958</v>
          </cell>
          <cell r="CN250">
            <v>8897.4731756756664</v>
          </cell>
          <cell r="CO250">
            <v>0</v>
          </cell>
          <cell r="CP250">
            <v>0</v>
          </cell>
          <cell r="CQ250">
            <v>8897.4731756756664</v>
          </cell>
          <cell r="CR250">
            <v>1601408.6066355947</v>
          </cell>
          <cell r="CS250">
            <v>0</v>
          </cell>
          <cell r="CT250">
            <v>1601408.6066355947</v>
          </cell>
          <cell r="CU250">
            <v>145000</v>
          </cell>
          <cell r="CV250">
            <v>0</v>
          </cell>
          <cell r="CW250">
            <v>145000</v>
          </cell>
          <cell r="CX250">
            <v>1.0156360164</v>
          </cell>
          <cell r="CY250">
            <v>27306.873614455322</v>
          </cell>
          <cell r="CZ250">
            <v>0</v>
          </cell>
          <cell r="DA250">
            <v>27306.873614455322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8528.9</v>
          </cell>
          <cell r="DH250">
            <v>8528.9</v>
          </cell>
          <cell r="DI250">
            <v>0</v>
          </cell>
          <cell r="DJ250">
            <v>0</v>
          </cell>
          <cell r="DK250">
            <v>8528.9</v>
          </cell>
          <cell r="DL250">
            <v>8528.9</v>
          </cell>
          <cell r="DM250">
            <v>0</v>
          </cell>
          <cell r="DN250">
            <v>0</v>
          </cell>
          <cell r="DO250">
            <v>0</v>
          </cell>
          <cell r="DP250">
            <v>0</v>
          </cell>
          <cell r="DQ250">
            <v>0</v>
          </cell>
          <cell r="DR250">
            <v>0</v>
          </cell>
          <cell r="DS250">
            <v>0</v>
          </cell>
          <cell r="DT250">
            <v>0</v>
          </cell>
          <cell r="DU250">
            <v>180835.77361445531</v>
          </cell>
          <cell r="DV250">
            <v>0</v>
          </cell>
          <cell r="DW250">
            <v>180835.77361445531</v>
          </cell>
          <cell r="DX250">
            <v>1782244.38025005</v>
          </cell>
          <cell r="DY250">
            <v>0</v>
          </cell>
          <cell r="DZ250">
            <v>1782244.38025005</v>
          </cell>
          <cell r="EA250">
            <v>1773715.4802500501</v>
          </cell>
          <cell r="EB250">
            <v>3963.6100117319556</v>
          </cell>
          <cell r="EC250">
            <v>3750</v>
          </cell>
          <cell r="ED250">
            <v>0</v>
          </cell>
          <cell r="EE250">
            <v>1678125</v>
          </cell>
          <cell r="EF250">
            <v>0</v>
          </cell>
          <cell r="EG250">
            <v>1782244.38025005</v>
          </cell>
          <cell r="EH250">
            <v>1723704.8285135122</v>
          </cell>
          <cell r="EI250">
            <v>0</v>
          </cell>
          <cell r="EJ250">
            <v>1782244.38025005</v>
          </cell>
        </row>
        <row r="251">
          <cell r="A251">
            <v>5271</v>
          </cell>
          <cell r="B251">
            <v>8815271</v>
          </cell>
          <cell r="C251">
            <v>4714</v>
          </cell>
          <cell r="D251" t="str">
            <v>GMPS4714</v>
          </cell>
          <cell r="E251" t="str">
            <v>Mersea Island, West Mersea</v>
          </cell>
          <cell r="F251" t="str">
            <v>P</v>
          </cell>
          <cell r="G251" t="str">
            <v>Y</v>
          </cell>
          <cell r="H251">
            <v>10019116</v>
          </cell>
          <cell r="I251" t="str">
            <v/>
          </cell>
          <cell r="J251"/>
          <cell r="K251">
            <v>5271</v>
          </cell>
          <cell r="L251">
            <v>115311</v>
          </cell>
          <cell r="M251"/>
          <cell r="N251"/>
          <cell r="O251">
            <v>7</v>
          </cell>
          <cell r="P251">
            <v>0</v>
          </cell>
          <cell r="Q251">
            <v>0</v>
          </cell>
          <cell r="R251">
            <v>1</v>
          </cell>
          <cell r="S251">
            <v>62</v>
          </cell>
          <cell r="T251">
            <v>329</v>
          </cell>
          <cell r="U251">
            <v>391</v>
          </cell>
          <cell r="V251">
            <v>392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392</v>
          </cell>
          <cell r="AF251">
            <v>1200123.68</v>
          </cell>
          <cell r="AG251">
            <v>0</v>
          </cell>
          <cell r="AH251">
            <v>0</v>
          </cell>
          <cell r="AI251">
            <v>0</v>
          </cell>
          <cell r="AJ251">
            <v>1200123.68</v>
          </cell>
          <cell r="AK251">
            <v>40.102301790281359</v>
          </cell>
          <cell r="AL251">
            <v>17524.705882352951</v>
          </cell>
          <cell r="AM251">
            <v>0</v>
          </cell>
          <cell r="AN251">
            <v>0</v>
          </cell>
          <cell r="AO251">
            <v>17524.705882352951</v>
          </cell>
          <cell r="AP251">
            <v>384.98209718670063</v>
          </cell>
          <cell r="AQ251">
            <v>0</v>
          </cell>
          <cell r="AR251">
            <v>3.0076726342710982</v>
          </cell>
          <cell r="AS251">
            <v>716.90884910485897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3.0076726342710982</v>
          </cell>
          <cell r="AY251">
            <v>1194.8581074168792</v>
          </cell>
          <cell r="AZ251">
            <v>0</v>
          </cell>
          <cell r="BA251">
            <v>0</v>
          </cell>
          <cell r="BB251">
            <v>1.0025575447570341</v>
          </cell>
          <cell r="BC251">
            <v>796.56204603580625</v>
          </cell>
          <cell r="BD251">
            <v>2708.3290025575443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2708.3290025575443</v>
          </cell>
          <cell r="BU251">
            <v>20233.034884910496</v>
          </cell>
          <cell r="BV251">
            <v>0</v>
          </cell>
          <cell r="BW251">
            <v>20233.034884910496</v>
          </cell>
          <cell r="BX251">
            <v>98.299694189602519</v>
          </cell>
          <cell r="BY251">
            <v>47475.803302752334</v>
          </cell>
          <cell r="BZ251">
            <v>0</v>
          </cell>
          <cell r="CA251">
            <v>0</v>
          </cell>
          <cell r="CB251">
            <v>0</v>
          </cell>
          <cell r="CC251">
            <v>0</v>
          </cell>
          <cell r="CD251">
            <v>0</v>
          </cell>
          <cell r="CE251">
            <v>0</v>
          </cell>
          <cell r="CF251">
            <v>0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47475.803302752334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</v>
          </cell>
          <cell r="CR251">
            <v>1267832.5181876628</v>
          </cell>
          <cell r="CS251">
            <v>0</v>
          </cell>
          <cell r="CT251">
            <v>1267832.5181876628</v>
          </cell>
          <cell r="CU251">
            <v>145000</v>
          </cell>
          <cell r="CV251">
            <v>0</v>
          </cell>
          <cell r="CW251">
            <v>145000</v>
          </cell>
          <cell r="CX251">
            <v>1</v>
          </cell>
          <cell r="CY251">
            <v>0</v>
          </cell>
          <cell r="CZ251">
            <v>0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9219.1</v>
          </cell>
          <cell r="DH251">
            <v>9072</v>
          </cell>
          <cell r="DI251">
            <v>-147.10000000000036</v>
          </cell>
          <cell r="DJ251">
            <v>0</v>
          </cell>
          <cell r="DK251">
            <v>8924.9</v>
          </cell>
          <cell r="DL251">
            <v>8924.9</v>
          </cell>
          <cell r="DM251">
            <v>0</v>
          </cell>
          <cell r="DN251">
            <v>0</v>
          </cell>
          <cell r="DO251">
            <v>0</v>
          </cell>
          <cell r="DP251">
            <v>0</v>
          </cell>
          <cell r="DQ251">
            <v>0</v>
          </cell>
          <cell r="DR251">
            <v>0</v>
          </cell>
          <cell r="DS251">
            <v>0</v>
          </cell>
          <cell r="DT251">
            <v>0</v>
          </cell>
          <cell r="DU251">
            <v>153924.9</v>
          </cell>
          <cell r="DV251">
            <v>0</v>
          </cell>
          <cell r="DW251">
            <v>153924.9</v>
          </cell>
          <cell r="DX251">
            <v>1421757.4181876627</v>
          </cell>
          <cell r="DY251">
            <v>0</v>
          </cell>
          <cell r="DZ251">
            <v>1421757.4181876627</v>
          </cell>
          <cell r="EA251">
            <v>1412832.5181876628</v>
          </cell>
          <cell r="EB251">
            <v>3604.1645872134254</v>
          </cell>
          <cell r="EC251">
            <v>3750</v>
          </cell>
          <cell r="ED251">
            <v>145.83541278657458</v>
          </cell>
          <cell r="EE251">
            <v>1470000</v>
          </cell>
          <cell r="EF251">
            <v>57167.481812337181</v>
          </cell>
          <cell r="EG251">
            <v>1478924.9</v>
          </cell>
          <cell r="EH251">
            <v>1344901.4876524999</v>
          </cell>
          <cell r="EI251">
            <v>0</v>
          </cell>
          <cell r="EJ251">
            <v>1478924.9</v>
          </cell>
        </row>
        <row r="252">
          <cell r="A252">
            <v>2032</v>
          </cell>
          <cell r="B252">
            <v>8812032</v>
          </cell>
          <cell r="C252"/>
          <cell r="D252"/>
          <cell r="E252" t="str">
            <v>Messing-cum-Inworth</v>
          </cell>
          <cell r="F252" t="str">
            <v>P</v>
          </cell>
          <cell r="G252"/>
          <cell r="H252"/>
          <cell r="I252" t="str">
            <v>Y</v>
          </cell>
          <cell r="J252"/>
          <cell r="K252">
            <v>2032</v>
          </cell>
          <cell r="L252">
            <v>139252</v>
          </cell>
          <cell r="M252"/>
          <cell r="N252"/>
          <cell r="O252">
            <v>7</v>
          </cell>
          <cell r="P252">
            <v>0</v>
          </cell>
          <cell r="Q252">
            <v>0</v>
          </cell>
          <cell r="R252">
            <v>0</v>
          </cell>
          <cell r="S252">
            <v>12</v>
          </cell>
          <cell r="T252">
            <v>76</v>
          </cell>
          <cell r="U252">
            <v>88</v>
          </cell>
          <cell r="V252">
            <v>88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88</v>
          </cell>
          <cell r="AF252">
            <v>269415.52</v>
          </cell>
          <cell r="AG252">
            <v>0</v>
          </cell>
          <cell r="AH252">
            <v>0</v>
          </cell>
          <cell r="AI252">
            <v>0</v>
          </cell>
          <cell r="AJ252">
            <v>269415.52</v>
          </cell>
          <cell r="AK252">
            <v>13.999999999999993</v>
          </cell>
          <cell r="AL252">
            <v>6117.9999999999964</v>
          </cell>
          <cell r="AM252">
            <v>0</v>
          </cell>
          <cell r="AN252">
            <v>0</v>
          </cell>
          <cell r="AO252">
            <v>6117.9999999999964</v>
          </cell>
          <cell r="AP252">
            <v>71.999999999999986</v>
          </cell>
          <cell r="AQ252">
            <v>0</v>
          </cell>
          <cell r="AR252">
            <v>6.9999999999999964</v>
          </cell>
          <cell r="AS252">
            <v>1668.5199999999993</v>
          </cell>
          <cell r="AT252">
            <v>0</v>
          </cell>
          <cell r="AU252">
            <v>0</v>
          </cell>
          <cell r="AV252">
            <v>1.9999999999999976</v>
          </cell>
          <cell r="AW252">
            <v>688.59999999999923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6.9999999999999964</v>
          </cell>
          <cell r="BC252">
            <v>5561.7099999999973</v>
          </cell>
          <cell r="BD252">
            <v>7918.8299999999963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7918.8299999999963</v>
          </cell>
          <cell r="BU252">
            <v>14036.829999999993</v>
          </cell>
          <cell r="BV252">
            <v>0</v>
          </cell>
          <cell r="BW252">
            <v>14036.829999999993</v>
          </cell>
          <cell r="BX252">
            <v>34.486486486486498</v>
          </cell>
          <cell r="BY252">
            <v>16655.938378378385</v>
          </cell>
          <cell r="BZ252">
            <v>0</v>
          </cell>
          <cell r="CA252">
            <v>0</v>
          </cell>
          <cell r="CB252">
            <v>0</v>
          </cell>
          <cell r="CC252">
            <v>0</v>
          </cell>
          <cell r="CD252">
            <v>0</v>
          </cell>
          <cell r="CE252">
            <v>0</v>
          </cell>
          <cell r="CF252">
            <v>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16655.938378378385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</v>
          </cell>
          <cell r="CR252">
            <v>300108.28837837843</v>
          </cell>
          <cell r="CS252">
            <v>0</v>
          </cell>
          <cell r="CT252">
            <v>300108.28837837843</v>
          </cell>
          <cell r="CU252">
            <v>145000</v>
          </cell>
          <cell r="CV252">
            <v>0</v>
          </cell>
          <cell r="CW252">
            <v>145000</v>
          </cell>
          <cell r="CX252">
            <v>1</v>
          </cell>
          <cell r="CY252">
            <v>0</v>
          </cell>
          <cell r="CZ252">
            <v>0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1207.8499999999999</v>
          </cell>
          <cell r="DH252">
            <v>1207.8499999999999</v>
          </cell>
          <cell r="DI252">
            <v>0</v>
          </cell>
          <cell r="DJ252">
            <v>0</v>
          </cell>
          <cell r="DK252">
            <v>1207.8499999999999</v>
          </cell>
          <cell r="DL252">
            <v>1207.8499999999999</v>
          </cell>
          <cell r="DM252">
            <v>0</v>
          </cell>
          <cell r="DN252">
            <v>0</v>
          </cell>
          <cell r="DO252">
            <v>0</v>
          </cell>
          <cell r="DP252">
            <v>0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146207.85</v>
          </cell>
          <cell r="DV252">
            <v>0</v>
          </cell>
          <cell r="DW252">
            <v>146207.85</v>
          </cell>
          <cell r="DX252">
            <v>446316.13837837847</v>
          </cell>
          <cell r="DY252">
            <v>0</v>
          </cell>
          <cell r="DZ252">
            <v>446316.13837837847</v>
          </cell>
          <cell r="EA252">
            <v>445108.28837837843</v>
          </cell>
          <cell r="EB252">
            <v>5058.0487315724822</v>
          </cell>
          <cell r="EC252">
            <v>3750</v>
          </cell>
          <cell r="ED252">
            <v>0</v>
          </cell>
          <cell r="EE252">
            <v>330000</v>
          </cell>
          <cell r="EF252">
            <v>0</v>
          </cell>
          <cell r="EG252">
            <v>446316.13837837847</v>
          </cell>
          <cell r="EH252">
            <v>441813.85270843375</v>
          </cell>
          <cell r="EI252">
            <v>0</v>
          </cell>
          <cell r="EJ252">
            <v>446316.13837837847</v>
          </cell>
        </row>
        <row r="253">
          <cell r="A253">
            <v>2569</v>
          </cell>
          <cell r="B253">
            <v>8812569</v>
          </cell>
          <cell r="C253"/>
          <cell r="D253"/>
          <cell r="E253" t="str">
            <v>Mildmay I &amp; N</v>
          </cell>
          <cell r="F253" t="str">
            <v>P</v>
          </cell>
          <cell r="G253"/>
          <cell r="H253"/>
          <cell r="I253" t="str">
            <v>Y</v>
          </cell>
          <cell r="J253"/>
          <cell r="K253">
            <v>2569</v>
          </cell>
          <cell r="L253">
            <v>146980</v>
          </cell>
          <cell r="M253"/>
          <cell r="N253"/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76</v>
          </cell>
          <cell r="T253">
            <v>175</v>
          </cell>
          <cell r="U253">
            <v>251</v>
          </cell>
          <cell r="V253">
            <v>251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251</v>
          </cell>
          <cell r="AF253">
            <v>768446.54</v>
          </cell>
          <cell r="AG253">
            <v>0</v>
          </cell>
          <cell r="AH253">
            <v>0</v>
          </cell>
          <cell r="AI253">
            <v>0</v>
          </cell>
          <cell r="AJ253">
            <v>768446.54</v>
          </cell>
          <cell r="AK253">
            <v>11.999999999999989</v>
          </cell>
          <cell r="AL253">
            <v>5243.9999999999945</v>
          </cell>
          <cell r="AM253">
            <v>0</v>
          </cell>
          <cell r="AN253">
            <v>0</v>
          </cell>
          <cell r="AO253">
            <v>5243.9999999999945</v>
          </cell>
          <cell r="AP253">
            <v>202.00000000000003</v>
          </cell>
          <cell r="AQ253">
            <v>0</v>
          </cell>
          <cell r="AR253">
            <v>27.000000000000039</v>
          </cell>
          <cell r="AS253">
            <v>6435.7200000000093</v>
          </cell>
          <cell r="AT253">
            <v>5.9999999999999947</v>
          </cell>
          <cell r="AU253">
            <v>1747.9799999999984</v>
          </cell>
          <cell r="AV253">
            <v>15.999999999999993</v>
          </cell>
          <cell r="AW253">
            <v>5508.7999999999975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13692.500000000005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13692.500000000005</v>
          </cell>
          <cell r="BU253">
            <v>18936.5</v>
          </cell>
          <cell r="BV253">
            <v>0</v>
          </cell>
          <cell r="BW253">
            <v>18936.5</v>
          </cell>
          <cell r="BX253">
            <v>71.289940828402294</v>
          </cell>
          <cell r="BY253">
            <v>34430.902721893457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34430.902721893457</v>
          </cell>
          <cell r="CM253">
            <v>20.080000000000002</v>
          </cell>
          <cell r="CN253">
            <v>11363.0712</v>
          </cell>
          <cell r="CO253">
            <v>0</v>
          </cell>
          <cell r="CP253">
            <v>0</v>
          </cell>
          <cell r="CQ253">
            <v>11363.0712</v>
          </cell>
          <cell r="CR253">
            <v>833177.01392189355</v>
          </cell>
          <cell r="CS253">
            <v>0</v>
          </cell>
          <cell r="CT253">
            <v>833177.01392189355</v>
          </cell>
          <cell r="CU253">
            <v>145000</v>
          </cell>
          <cell r="CV253">
            <v>0</v>
          </cell>
          <cell r="CW253">
            <v>145000</v>
          </cell>
          <cell r="CX253">
            <v>1</v>
          </cell>
          <cell r="CY253">
            <v>0</v>
          </cell>
          <cell r="CZ253">
            <v>0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19716.34</v>
          </cell>
          <cell r="DH253">
            <v>4084.4660000000003</v>
          </cell>
          <cell r="DI253">
            <v>-15631.874</v>
          </cell>
          <cell r="DJ253">
            <v>0</v>
          </cell>
          <cell r="DK253">
            <v>-11547.41</v>
          </cell>
          <cell r="DL253">
            <v>-11547.41</v>
          </cell>
          <cell r="DM253">
            <v>0</v>
          </cell>
          <cell r="DN253">
            <v>0</v>
          </cell>
          <cell r="DO253">
            <v>0</v>
          </cell>
          <cell r="DP253">
            <v>0</v>
          </cell>
          <cell r="DQ253">
            <v>0</v>
          </cell>
          <cell r="DR253">
            <v>0</v>
          </cell>
          <cell r="DS253">
            <v>0</v>
          </cell>
          <cell r="DT253">
            <v>0</v>
          </cell>
          <cell r="DU253">
            <v>133452.59</v>
          </cell>
          <cell r="DV253">
            <v>0</v>
          </cell>
          <cell r="DW253">
            <v>133452.59</v>
          </cell>
          <cell r="DX253">
            <v>966629.60392189352</v>
          </cell>
          <cell r="DY253">
            <v>0</v>
          </cell>
          <cell r="DZ253">
            <v>966629.60392189352</v>
          </cell>
          <cell r="EA253">
            <v>978177.01392189355</v>
          </cell>
          <cell r="EB253">
            <v>3897.1195773780619</v>
          </cell>
          <cell r="EC253">
            <v>3750</v>
          </cell>
          <cell r="ED253">
            <v>0</v>
          </cell>
          <cell r="EE253">
            <v>941250</v>
          </cell>
          <cell r="EF253">
            <v>0</v>
          </cell>
          <cell r="EG253">
            <v>966629.60392189352</v>
          </cell>
          <cell r="EH253">
            <v>917815.33706475096</v>
          </cell>
          <cell r="EI253">
            <v>0</v>
          </cell>
          <cell r="EJ253">
            <v>966629.60392189352</v>
          </cell>
        </row>
        <row r="254">
          <cell r="A254">
            <v>2559</v>
          </cell>
          <cell r="B254">
            <v>8812559</v>
          </cell>
          <cell r="C254"/>
          <cell r="D254"/>
          <cell r="E254" t="str">
            <v>Mildmay J, Chelmsford</v>
          </cell>
          <cell r="F254" t="str">
            <v>P</v>
          </cell>
          <cell r="G254"/>
          <cell r="H254"/>
          <cell r="I254" t="str">
            <v>Y</v>
          </cell>
          <cell r="J254"/>
          <cell r="K254">
            <v>2559</v>
          </cell>
          <cell r="L254">
            <v>141573</v>
          </cell>
          <cell r="M254"/>
          <cell r="N254"/>
          <cell r="O254">
            <v>4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344</v>
          </cell>
          <cell r="U254">
            <v>344</v>
          </cell>
          <cell r="V254">
            <v>344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344</v>
          </cell>
          <cell r="AF254">
            <v>1053169.76</v>
          </cell>
          <cell r="AG254">
            <v>0</v>
          </cell>
          <cell r="AH254">
            <v>0</v>
          </cell>
          <cell r="AI254">
            <v>0</v>
          </cell>
          <cell r="AJ254">
            <v>1053169.76</v>
          </cell>
          <cell r="AK254">
            <v>17.000000000000004</v>
          </cell>
          <cell r="AL254">
            <v>7429.0000000000009</v>
          </cell>
          <cell r="AM254">
            <v>0</v>
          </cell>
          <cell r="AN254">
            <v>0</v>
          </cell>
          <cell r="AO254">
            <v>7429.0000000000009</v>
          </cell>
          <cell r="AP254">
            <v>294.00000000000011</v>
          </cell>
          <cell r="AQ254">
            <v>0</v>
          </cell>
          <cell r="AR254">
            <v>27.000000000000014</v>
          </cell>
          <cell r="AS254">
            <v>6435.7200000000039</v>
          </cell>
          <cell r="AT254">
            <v>4.9999999999999885</v>
          </cell>
          <cell r="AU254">
            <v>1456.6499999999965</v>
          </cell>
          <cell r="AV254">
            <v>17.999999999999986</v>
          </cell>
          <cell r="AW254">
            <v>6197.3999999999951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0</v>
          </cell>
          <cell r="BD254">
            <v>14089.769999999997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14089.769999999997</v>
          </cell>
          <cell r="BU254">
            <v>21518.769999999997</v>
          </cell>
          <cell r="BV254">
            <v>0</v>
          </cell>
          <cell r="BW254">
            <v>21518.769999999997</v>
          </cell>
          <cell r="BX254">
            <v>109.22255192878333</v>
          </cell>
          <cell r="BY254">
            <v>52751.21590504449</v>
          </cell>
          <cell r="BZ254">
            <v>0</v>
          </cell>
          <cell r="CA254">
            <v>0</v>
          </cell>
          <cell r="CB254">
            <v>0</v>
          </cell>
          <cell r="CC254">
            <v>0</v>
          </cell>
          <cell r="CD254">
            <v>0</v>
          </cell>
          <cell r="CE254">
            <v>0</v>
          </cell>
          <cell r="CF254">
            <v>0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52751.21590504449</v>
          </cell>
          <cell r="CM254">
            <v>0</v>
          </cell>
          <cell r="CN254">
            <v>0</v>
          </cell>
          <cell r="CO254">
            <v>0</v>
          </cell>
          <cell r="CP254">
            <v>0</v>
          </cell>
          <cell r="CQ254">
            <v>0</v>
          </cell>
          <cell r="CR254">
            <v>1127439.7459050445</v>
          </cell>
          <cell r="CS254">
            <v>0</v>
          </cell>
          <cell r="CT254">
            <v>1127439.7459050445</v>
          </cell>
          <cell r="CU254">
            <v>145000</v>
          </cell>
          <cell r="CV254">
            <v>0</v>
          </cell>
          <cell r="CW254">
            <v>145000</v>
          </cell>
          <cell r="CX254">
            <v>1</v>
          </cell>
          <cell r="CY254">
            <v>0</v>
          </cell>
          <cell r="CZ254">
            <v>0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4342.7060000000001</v>
          </cell>
          <cell r="DH254">
            <v>4342.7060000000001</v>
          </cell>
          <cell r="DI254">
            <v>0</v>
          </cell>
          <cell r="DJ254">
            <v>0</v>
          </cell>
          <cell r="DK254">
            <v>4342.71</v>
          </cell>
          <cell r="DL254">
            <v>4342.71</v>
          </cell>
          <cell r="DM254">
            <v>0</v>
          </cell>
          <cell r="DN254">
            <v>0</v>
          </cell>
          <cell r="DO254">
            <v>0</v>
          </cell>
          <cell r="DP254">
            <v>0</v>
          </cell>
          <cell r="DQ254">
            <v>0</v>
          </cell>
          <cell r="DR254">
            <v>0</v>
          </cell>
          <cell r="DS254">
            <v>0</v>
          </cell>
          <cell r="DT254">
            <v>0</v>
          </cell>
          <cell r="DU254">
            <v>149342.71</v>
          </cell>
          <cell r="DV254">
            <v>0</v>
          </cell>
          <cell r="DW254">
            <v>149342.71</v>
          </cell>
          <cell r="DX254">
            <v>1276782.4559050445</v>
          </cell>
          <cell r="DY254">
            <v>0</v>
          </cell>
          <cell r="DZ254">
            <v>1276782.4559050445</v>
          </cell>
          <cell r="EA254">
            <v>1272439.7459050445</v>
          </cell>
          <cell r="EB254">
            <v>3698.9527497239665</v>
          </cell>
          <cell r="EC254">
            <v>3750</v>
          </cell>
          <cell r="ED254">
            <v>51.047250276033537</v>
          </cell>
          <cell r="EE254">
            <v>1290000</v>
          </cell>
          <cell r="EF254">
            <v>17560.254094955511</v>
          </cell>
          <cell r="EG254">
            <v>1294342.71</v>
          </cell>
          <cell r="EH254">
            <v>1220756.3485545455</v>
          </cell>
          <cell r="EI254">
            <v>0</v>
          </cell>
          <cell r="EJ254">
            <v>1294342.71</v>
          </cell>
        </row>
        <row r="255">
          <cell r="A255">
            <v>2074</v>
          </cell>
          <cell r="B255">
            <v>8812074</v>
          </cell>
          <cell r="C255">
            <v>4438</v>
          </cell>
          <cell r="D255" t="str">
            <v>RB054438</v>
          </cell>
          <cell r="E255" t="str">
            <v>Milldene P, Tiptree</v>
          </cell>
          <cell r="F255" t="str">
            <v>P</v>
          </cell>
          <cell r="G255" t="str">
            <v>Y</v>
          </cell>
          <cell r="H255">
            <v>10018254</v>
          </cell>
          <cell r="I255" t="str">
            <v/>
          </cell>
          <cell r="J255"/>
          <cell r="K255">
            <v>2074</v>
          </cell>
          <cell r="L255">
            <v>114760</v>
          </cell>
          <cell r="M255"/>
          <cell r="N255"/>
          <cell r="O255">
            <v>7</v>
          </cell>
          <cell r="P255">
            <v>0</v>
          </cell>
          <cell r="Q255">
            <v>0</v>
          </cell>
          <cell r="R255">
            <v>0</v>
          </cell>
          <cell r="S255">
            <v>21</v>
          </cell>
          <cell r="T255">
            <v>156</v>
          </cell>
          <cell r="U255">
            <v>177</v>
          </cell>
          <cell r="V255">
            <v>177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177</v>
          </cell>
          <cell r="AF255">
            <v>541892.57999999996</v>
          </cell>
          <cell r="AG255">
            <v>0</v>
          </cell>
          <cell r="AH255">
            <v>0</v>
          </cell>
          <cell r="AI255">
            <v>0</v>
          </cell>
          <cell r="AJ255">
            <v>541892.57999999996</v>
          </cell>
          <cell r="AK255">
            <v>16</v>
          </cell>
          <cell r="AL255">
            <v>6991.9999999999991</v>
          </cell>
          <cell r="AM255">
            <v>0</v>
          </cell>
          <cell r="AN255">
            <v>0</v>
          </cell>
          <cell r="AO255">
            <v>6991.9999999999991</v>
          </cell>
          <cell r="AP255">
            <v>139.00000000000003</v>
          </cell>
          <cell r="AQ255">
            <v>0</v>
          </cell>
          <cell r="AR255">
            <v>33.000000000000057</v>
          </cell>
          <cell r="AS255">
            <v>7865.8800000000138</v>
          </cell>
          <cell r="AT255">
            <v>2.0000000000000022</v>
          </cell>
          <cell r="AU255">
            <v>582.66000000000065</v>
          </cell>
          <cell r="AV255">
            <v>3.0000000000000031</v>
          </cell>
          <cell r="AW255">
            <v>1032.900000000001</v>
          </cell>
          <cell r="AX255">
            <v>0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9481.4400000000151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9481.4400000000151</v>
          </cell>
          <cell r="BU255">
            <v>16473.440000000013</v>
          </cell>
          <cell r="BV255">
            <v>0</v>
          </cell>
          <cell r="BW255">
            <v>16473.440000000013</v>
          </cell>
          <cell r="BX255">
            <v>51.425675675675762</v>
          </cell>
          <cell r="BY255">
            <v>24837.058581081124</v>
          </cell>
          <cell r="BZ255">
            <v>0</v>
          </cell>
          <cell r="CA255">
            <v>0</v>
          </cell>
          <cell r="CB255">
            <v>0</v>
          </cell>
          <cell r="CC255">
            <v>0</v>
          </cell>
          <cell r="CD255">
            <v>0</v>
          </cell>
          <cell r="CE255">
            <v>0</v>
          </cell>
          <cell r="CF255">
            <v>0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24837.058581081124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583203.07858108112</v>
          </cell>
          <cell r="CS255">
            <v>0</v>
          </cell>
          <cell r="CT255">
            <v>583203.07858108112</v>
          </cell>
          <cell r="CU255">
            <v>145000</v>
          </cell>
          <cell r="CV255">
            <v>0</v>
          </cell>
          <cell r="CW255">
            <v>145000</v>
          </cell>
          <cell r="CX255">
            <v>1</v>
          </cell>
          <cell r="CY255">
            <v>0</v>
          </cell>
          <cell r="CZ255">
            <v>0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13611.26</v>
          </cell>
          <cell r="DH255">
            <v>13611.26</v>
          </cell>
          <cell r="DI255">
            <v>0</v>
          </cell>
          <cell r="DJ255">
            <v>0</v>
          </cell>
          <cell r="DK255">
            <v>13611.26</v>
          </cell>
          <cell r="DL255">
            <v>13611.26</v>
          </cell>
          <cell r="DM255">
            <v>0</v>
          </cell>
          <cell r="DN255">
            <v>0</v>
          </cell>
          <cell r="DO255">
            <v>0</v>
          </cell>
          <cell r="DP255">
            <v>0</v>
          </cell>
          <cell r="DQ255">
            <v>0</v>
          </cell>
          <cell r="DR255">
            <v>0</v>
          </cell>
          <cell r="DS255">
            <v>0</v>
          </cell>
          <cell r="DT255">
            <v>0</v>
          </cell>
          <cell r="DU255">
            <v>158611.26</v>
          </cell>
          <cell r="DV255">
            <v>0</v>
          </cell>
          <cell r="DW255">
            <v>158611.26</v>
          </cell>
          <cell r="DX255">
            <v>741814.33858108113</v>
          </cell>
          <cell r="DY255">
            <v>0</v>
          </cell>
          <cell r="DZ255">
            <v>741814.33858108113</v>
          </cell>
          <cell r="EA255">
            <v>728203.07858108112</v>
          </cell>
          <cell r="EB255">
            <v>4114.1416868987635</v>
          </cell>
          <cell r="EC255">
            <v>3750</v>
          </cell>
          <cell r="ED255">
            <v>0</v>
          </cell>
          <cell r="EE255">
            <v>663750</v>
          </cell>
          <cell r="EF255">
            <v>0</v>
          </cell>
          <cell r="EG255">
            <v>741814.33858108113</v>
          </cell>
          <cell r="EH255">
            <v>715413.74455333338</v>
          </cell>
          <cell r="EI255">
            <v>0</v>
          </cell>
          <cell r="EJ255">
            <v>741814.33858108113</v>
          </cell>
        </row>
        <row r="256">
          <cell r="A256">
            <v>5221</v>
          </cell>
          <cell r="B256">
            <v>8815221</v>
          </cell>
          <cell r="C256">
            <v>4852</v>
          </cell>
          <cell r="D256" t="str">
            <v>GMPS4852</v>
          </cell>
          <cell r="E256" t="str">
            <v>Millfields P, Wivenhoe</v>
          </cell>
          <cell r="F256" t="str">
            <v>P</v>
          </cell>
          <cell r="G256" t="str">
            <v>Y</v>
          </cell>
          <cell r="H256">
            <v>10018261</v>
          </cell>
          <cell r="I256" t="str">
            <v/>
          </cell>
          <cell r="J256"/>
          <cell r="K256">
            <v>5221</v>
          </cell>
          <cell r="L256">
            <v>115261</v>
          </cell>
          <cell r="M256"/>
          <cell r="N256"/>
          <cell r="O256">
            <v>7</v>
          </cell>
          <cell r="P256">
            <v>0</v>
          </cell>
          <cell r="Q256">
            <v>0</v>
          </cell>
          <cell r="R256">
            <v>0</v>
          </cell>
          <cell r="S256">
            <v>30</v>
          </cell>
          <cell r="T256">
            <v>214</v>
          </cell>
          <cell r="U256">
            <v>244</v>
          </cell>
          <cell r="V256">
            <v>244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244</v>
          </cell>
          <cell r="AF256">
            <v>747015.76</v>
          </cell>
          <cell r="AG256">
            <v>0</v>
          </cell>
          <cell r="AH256">
            <v>0</v>
          </cell>
          <cell r="AI256">
            <v>0</v>
          </cell>
          <cell r="AJ256">
            <v>747015.76</v>
          </cell>
          <cell r="AK256">
            <v>11.000000000000011</v>
          </cell>
          <cell r="AL256">
            <v>4807.0000000000036</v>
          </cell>
          <cell r="AM256">
            <v>0</v>
          </cell>
          <cell r="AN256">
            <v>0</v>
          </cell>
          <cell r="AO256">
            <v>4807.0000000000036</v>
          </cell>
          <cell r="AP256">
            <v>236.99999999999997</v>
          </cell>
          <cell r="AQ256">
            <v>0</v>
          </cell>
          <cell r="AR256">
            <v>2</v>
          </cell>
          <cell r="AS256">
            <v>476.72</v>
          </cell>
          <cell r="AT256">
            <v>2</v>
          </cell>
          <cell r="AU256">
            <v>582.66</v>
          </cell>
          <cell r="AV256">
            <v>1.0000000000000013</v>
          </cell>
          <cell r="AW256">
            <v>344.30000000000047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2</v>
          </cell>
          <cell r="BC256">
            <v>1589.06</v>
          </cell>
          <cell r="BD256">
            <v>2992.7400000000007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2992.7400000000007</v>
          </cell>
          <cell r="BU256">
            <v>7799.7400000000043</v>
          </cell>
          <cell r="BV256">
            <v>0</v>
          </cell>
          <cell r="BW256">
            <v>7799.7400000000043</v>
          </cell>
          <cell r="BX256">
            <v>49.747572815533964</v>
          </cell>
          <cell r="BY256">
            <v>24026.58524271844</v>
          </cell>
          <cell r="BZ256">
            <v>0</v>
          </cell>
          <cell r="CA256">
            <v>0</v>
          </cell>
          <cell r="CB256">
            <v>0</v>
          </cell>
          <cell r="CC256">
            <v>0</v>
          </cell>
          <cell r="CD256">
            <v>0</v>
          </cell>
          <cell r="CE256">
            <v>0</v>
          </cell>
          <cell r="CF256">
            <v>0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24026.58524271844</v>
          </cell>
          <cell r="CM256">
            <v>2.2803738317756999</v>
          </cell>
          <cell r="CN256">
            <v>1290.4407476635508</v>
          </cell>
          <cell r="CO256">
            <v>0</v>
          </cell>
          <cell r="CP256">
            <v>0</v>
          </cell>
          <cell r="CQ256">
            <v>1290.4407476635508</v>
          </cell>
          <cell r="CR256">
            <v>780132.52599038195</v>
          </cell>
          <cell r="CS256">
            <v>0</v>
          </cell>
          <cell r="CT256">
            <v>780132.52599038195</v>
          </cell>
          <cell r="CU256">
            <v>145000</v>
          </cell>
          <cell r="CV256">
            <v>0</v>
          </cell>
          <cell r="CW256">
            <v>145000</v>
          </cell>
          <cell r="CX256">
            <v>1</v>
          </cell>
          <cell r="CY256">
            <v>0</v>
          </cell>
          <cell r="CZ256">
            <v>0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1751.4</v>
          </cell>
          <cell r="DH256">
            <v>1751.4</v>
          </cell>
          <cell r="DI256">
            <v>0</v>
          </cell>
          <cell r="DJ256">
            <v>0</v>
          </cell>
          <cell r="DK256">
            <v>1751.4</v>
          </cell>
          <cell r="DL256">
            <v>1751.4</v>
          </cell>
          <cell r="DM256">
            <v>0</v>
          </cell>
          <cell r="DN256">
            <v>0</v>
          </cell>
          <cell r="DO256">
            <v>0</v>
          </cell>
          <cell r="DP256">
            <v>0</v>
          </cell>
          <cell r="DQ256">
            <v>0</v>
          </cell>
          <cell r="DR256">
            <v>0</v>
          </cell>
          <cell r="DS256">
            <v>0</v>
          </cell>
          <cell r="DT256">
            <v>0</v>
          </cell>
          <cell r="DU256">
            <v>146751.4</v>
          </cell>
          <cell r="DV256">
            <v>0</v>
          </cell>
          <cell r="DW256">
            <v>146751.4</v>
          </cell>
          <cell r="DX256">
            <v>926883.92599038198</v>
          </cell>
          <cell r="DY256">
            <v>0</v>
          </cell>
          <cell r="DZ256">
            <v>926883.92599038198</v>
          </cell>
          <cell r="EA256">
            <v>925132.52599038195</v>
          </cell>
          <cell r="EB256">
            <v>3791.5267458622211</v>
          </cell>
          <cell r="EC256">
            <v>3750</v>
          </cell>
          <cell r="ED256">
            <v>0</v>
          </cell>
          <cell r="EE256">
            <v>915000</v>
          </cell>
          <cell r="EF256">
            <v>0</v>
          </cell>
          <cell r="EG256">
            <v>926883.92599038198</v>
          </cell>
          <cell r="EH256">
            <v>888255.14353719016</v>
          </cell>
          <cell r="EI256">
            <v>0</v>
          </cell>
          <cell r="EJ256">
            <v>926883.92599038198</v>
          </cell>
        </row>
        <row r="257">
          <cell r="A257">
            <v>2606</v>
          </cell>
          <cell r="B257">
            <v>8812606</v>
          </cell>
          <cell r="C257">
            <v>3176</v>
          </cell>
          <cell r="D257" t="str">
            <v>RB053176</v>
          </cell>
          <cell r="E257" t="str">
            <v>Millhouse P &amp; N, Laindon</v>
          </cell>
          <cell r="F257" t="str">
            <v>P</v>
          </cell>
          <cell r="G257" t="str">
            <v>Y</v>
          </cell>
          <cell r="H257">
            <v>10018263</v>
          </cell>
          <cell r="I257" t="str">
            <v/>
          </cell>
          <cell r="J257"/>
          <cell r="K257">
            <v>2606</v>
          </cell>
          <cell r="L257">
            <v>114912</v>
          </cell>
          <cell r="M257"/>
          <cell r="N257"/>
          <cell r="O257">
            <v>7</v>
          </cell>
          <cell r="P257">
            <v>0</v>
          </cell>
          <cell r="Q257">
            <v>0</v>
          </cell>
          <cell r="R257">
            <v>0</v>
          </cell>
          <cell r="S257">
            <v>89</v>
          </cell>
          <cell r="T257">
            <v>532</v>
          </cell>
          <cell r="U257">
            <v>621</v>
          </cell>
          <cell r="V257">
            <v>621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621</v>
          </cell>
          <cell r="AF257">
            <v>1901216.34</v>
          </cell>
          <cell r="AG257">
            <v>0</v>
          </cell>
          <cell r="AH257">
            <v>0</v>
          </cell>
          <cell r="AI257">
            <v>0</v>
          </cell>
          <cell r="AJ257">
            <v>1901216.34</v>
          </cell>
          <cell r="AK257">
            <v>146.00000000000026</v>
          </cell>
          <cell r="AL257">
            <v>63802.000000000102</v>
          </cell>
          <cell r="AM257">
            <v>0</v>
          </cell>
          <cell r="AN257">
            <v>0</v>
          </cell>
          <cell r="AO257">
            <v>63802.000000000102</v>
          </cell>
          <cell r="AP257">
            <v>80.258481421648113</v>
          </cell>
          <cell r="AQ257">
            <v>0</v>
          </cell>
          <cell r="AR257">
            <v>126.40710823909562</v>
          </cell>
          <cell r="AS257">
            <v>30130.398319870834</v>
          </cell>
          <cell r="AT257">
            <v>70.226171243941934</v>
          </cell>
          <cell r="AU257">
            <v>20458.990468497603</v>
          </cell>
          <cell r="AV257">
            <v>86.277867528271557</v>
          </cell>
          <cell r="AW257">
            <v>29705.469789983897</v>
          </cell>
          <cell r="AX257">
            <v>178.57512116316659</v>
          </cell>
          <cell r="AY257">
            <v>70942.538384491185</v>
          </cell>
          <cell r="AZ257">
            <v>34.109854604200351</v>
          </cell>
          <cell r="BA257">
            <v>16260.849886914391</v>
          </cell>
          <cell r="BB257">
            <v>45.145395799676891</v>
          </cell>
          <cell r="BC257">
            <v>35869.371324717278</v>
          </cell>
          <cell r="BD257">
            <v>203367.61817447518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203367.61817447518</v>
          </cell>
          <cell r="BU257">
            <v>267169.61817447527</v>
          </cell>
          <cell r="BV257">
            <v>0</v>
          </cell>
          <cell r="BW257">
            <v>267169.61817447527</v>
          </cell>
          <cell r="BX257">
            <v>201.0857142857144</v>
          </cell>
          <cell r="BY257">
            <v>97118.367428571495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97118.367428571495</v>
          </cell>
          <cell r="CM257">
            <v>14.033898305084762</v>
          </cell>
          <cell r="CN257">
            <v>7941.642711864416</v>
          </cell>
          <cell r="CO257">
            <v>0</v>
          </cell>
          <cell r="CP257">
            <v>0</v>
          </cell>
          <cell r="CQ257">
            <v>7941.642711864416</v>
          </cell>
          <cell r="CR257">
            <v>2273445.9683149112</v>
          </cell>
          <cell r="CS257">
            <v>0</v>
          </cell>
          <cell r="CT257">
            <v>2273445.9683149112</v>
          </cell>
          <cell r="CU257">
            <v>145000</v>
          </cell>
          <cell r="CV257">
            <v>0</v>
          </cell>
          <cell r="CW257">
            <v>145000</v>
          </cell>
          <cell r="CX257">
            <v>1.0156360164</v>
          </cell>
          <cell r="CY257">
            <v>37814.860823085852</v>
          </cell>
          <cell r="CZ257">
            <v>0</v>
          </cell>
          <cell r="DA257">
            <v>37814.860823085852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59653</v>
          </cell>
          <cell r="DH257">
            <v>59653</v>
          </cell>
          <cell r="DI257">
            <v>0</v>
          </cell>
          <cell r="DJ257">
            <v>-20547.88</v>
          </cell>
          <cell r="DK257">
            <v>39105.120000000003</v>
          </cell>
          <cell r="DL257">
            <v>39105.120000000003</v>
          </cell>
          <cell r="DM257">
            <v>0</v>
          </cell>
          <cell r="DN257">
            <v>0</v>
          </cell>
          <cell r="DO257">
            <v>0</v>
          </cell>
          <cell r="DP257">
            <v>0</v>
          </cell>
          <cell r="DQ257">
            <v>0</v>
          </cell>
          <cell r="DR257">
            <v>0</v>
          </cell>
          <cell r="DS257">
            <v>0</v>
          </cell>
          <cell r="DT257">
            <v>0</v>
          </cell>
          <cell r="DU257">
            <v>221919.98082308585</v>
          </cell>
          <cell r="DV257">
            <v>0</v>
          </cell>
          <cell r="DW257">
            <v>221919.98082308585</v>
          </cell>
          <cell r="DX257">
            <v>2495365.9491379969</v>
          </cell>
          <cell r="DY257">
            <v>0</v>
          </cell>
          <cell r="DZ257">
            <v>2495365.9491379969</v>
          </cell>
          <cell r="EA257">
            <v>2456260.8291379972</v>
          </cell>
          <cell r="EB257">
            <v>3955.331447887274</v>
          </cell>
          <cell r="EC257">
            <v>3750</v>
          </cell>
          <cell r="ED257">
            <v>0</v>
          </cell>
          <cell r="EE257">
            <v>2328750</v>
          </cell>
          <cell r="EF257">
            <v>0</v>
          </cell>
          <cell r="EG257">
            <v>2495365.9491379969</v>
          </cell>
          <cell r="EH257">
            <v>2389399.5431608665</v>
          </cell>
          <cell r="EI257">
            <v>0</v>
          </cell>
          <cell r="EJ257">
            <v>2495365.9491379969</v>
          </cell>
        </row>
        <row r="258">
          <cell r="A258">
            <v>2160</v>
          </cell>
          <cell r="B258">
            <v>8812160</v>
          </cell>
          <cell r="C258"/>
          <cell r="D258"/>
          <cell r="E258" t="str">
            <v>Milwards P School and N, Harlow</v>
          </cell>
          <cell r="F258" t="str">
            <v>P</v>
          </cell>
          <cell r="G258"/>
          <cell r="H258"/>
          <cell r="I258" t="str">
            <v>Y</v>
          </cell>
          <cell r="J258"/>
          <cell r="K258">
            <v>2160</v>
          </cell>
          <cell r="L258">
            <v>144631</v>
          </cell>
          <cell r="M258"/>
          <cell r="N258"/>
          <cell r="O258">
            <v>7</v>
          </cell>
          <cell r="P258">
            <v>0</v>
          </cell>
          <cell r="Q258">
            <v>0</v>
          </cell>
          <cell r="R258">
            <v>0</v>
          </cell>
          <cell r="S258">
            <v>21</v>
          </cell>
          <cell r="T258">
            <v>174</v>
          </cell>
          <cell r="U258">
            <v>195</v>
          </cell>
          <cell r="V258">
            <v>195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195</v>
          </cell>
          <cell r="AF258">
            <v>597000.30000000005</v>
          </cell>
          <cell r="AG258">
            <v>0</v>
          </cell>
          <cell r="AH258">
            <v>0</v>
          </cell>
          <cell r="AI258">
            <v>0</v>
          </cell>
          <cell r="AJ258">
            <v>597000.30000000005</v>
          </cell>
          <cell r="AK258">
            <v>20.000000000000085</v>
          </cell>
          <cell r="AL258">
            <v>8740.0000000000364</v>
          </cell>
          <cell r="AM258">
            <v>0</v>
          </cell>
          <cell r="AN258">
            <v>0</v>
          </cell>
          <cell r="AO258">
            <v>8740.0000000000364</v>
          </cell>
          <cell r="AP258">
            <v>52.000000000000064</v>
          </cell>
          <cell r="AQ258">
            <v>0</v>
          </cell>
          <cell r="AR258">
            <v>16.000000000000011</v>
          </cell>
          <cell r="AS258">
            <v>3813.7600000000029</v>
          </cell>
          <cell r="AT258">
            <v>57.999999999999915</v>
          </cell>
          <cell r="AU258">
            <v>16897.139999999974</v>
          </cell>
          <cell r="AV258">
            <v>63.999999999999957</v>
          </cell>
          <cell r="AW258">
            <v>22035.199999999986</v>
          </cell>
          <cell r="AX258">
            <v>4.999999999999992</v>
          </cell>
          <cell r="AY258">
            <v>1986.3499999999967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44732.449999999961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44732.449999999961</v>
          </cell>
          <cell r="BU258">
            <v>53472.45</v>
          </cell>
          <cell r="BV258">
            <v>0</v>
          </cell>
          <cell r="BW258">
            <v>53472.45</v>
          </cell>
          <cell r="BX258">
            <v>68.823529411764653</v>
          </cell>
          <cell r="BY258">
            <v>33239.699999999975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33239.699999999975</v>
          </cell>
          <cell r="CM258">
            <v>5.6034482758620605</v>
          </cell>
          <cell r="CN258">
            <v>3170.9353448275815</v>
          </cell>
          <cell r="CO258">
            <v>0</v>
          </cell>
          <cell r="CP258">
            <v>0</v>
          </cell>
          <cell r="CQ258">
            <v>3170.9353448275815</v>
          </cell>
          <cell r="CR258">
            <v>686883.38534482755</v>
          </cell>
          <cell r="CS258">
            <v>0</v>
          </cell>
          <cell r="CT258">
            <v>686883.38534482755</v>
          </cell>
          <cell r="CU258">
            <v>145000</v>
          </cell>
          <cell r="CV258">
            <v>0</v>
          </cell>
          <cell r="CW258">
            <v>145000</v>
          </cell>
          <cell r="CX258">
            <v>1.0156360164</v>
          </cell>
          <cell r="CY258">
            <v>13007.342256139249</v>
          </cell>
          <cell r="CZ258">
            <v>0</v>
          </cell>
          <cell r="DA258">
            <v>13007.342256139249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4665.79</v>
          </cell>
          <cell r="DH258">
            <v>4665.79</v>
          </cell>
          <cell r="DI258">
            <v>0</v>
          </cell>
          <cell r="DJ258">
            <v>0</v>
          </cell>
          <cell r="DK258">
            <v>4665.79</v>
          </cell>
          <cell r="DL258">
            <v>4665.79</v>
          </cell>
          <cell r="DM258">
            <v>0</v>
          </cell>
          <cell r="DN258">
            <v>0</v>
          </cell>
          <cell r="DO258">
            <v>0</v>
          </cell>
          <cell r="DP258">
            <v>0</v>
          </cell>
          <cell r="DQ258">
            <v>0</v>
          </cell>
          <cell r="DR258">
            <v>0</v>
          </cell>
          <cell r="DS258">
            <v>0</v>
          </cell>
          <cell r="DT258">
            <v>0</v>
          </cell>
          <cell r="DU258">
            <v>162673.13225613924</v>
          </cell>
          <cell r="DV258">
            <v>0</v>
          </cell>
          <cell r="DW258">
            <v>162673.13225613924</v>
          </cell>
          <cell r="DX258">
            <v>849556.51760096685</v>
          </cell>
          <cell r="DY258">
            <v>0</v>
          </cell>
          <cell r="DZ258">
            <v>849556.51760096685</v>
          </cell>
          <cell r="EA258">
            <v>844890.72760096681</v>
          </cell>
          <cell r="EB258">
            <v>4332.7729620562404</v>
          </cell>
          <cell r="EC258">
            <v>3750</v>
          </cell>
          <cell r="ED258">
            <v>0</v>
          </cell>
          <cell r="EE258">
            <v>731250</v>
          </cell>
          <cell r="EF258">
            <v>0</v>
          </cell>
          <cell r="EG258">
            <v>849556.51760096685</v>
          </cell>
          <cell r="EH258">
            <v>824690.0026779999</v>
          </cell>
          <cell r="EI258">
            <v>0</v>
          </cell>
          <cell r="EJ258">
            <v>849556.51760096685</v>
          </cell>
        </row>
        <row r="259">
          <cell r="A259">
            <v>2123</v>
          </cell>
          <cell r="B259">
            <v>8812123</v>
          </cell>
          <cell r="C259"/>
          <cell r="D259"/>
          <cell r="E259" t="str">
            <v>Mistley Norman CE (V/C) P</v>
          </cell>
          <cell r="F259" t="str">
            <v>P</v>
          </cell>
          <cell r="G259"/>
          <cell r="H259"/>
          <cell r="I259" t="str">
            <v>Y</v>
          </cell>
          <cell r="J259"/>
          <cell r="K259">
            <v>2123</v>
          </cell>
          <cell r="L259">
            <v>141658</v>
          </cell>
          <cell r="M259"/>
          <cell r="N259"/>
          <cell r="O259">
            <v>7</v>
          </cell>
          <cell r="P259">
            <v>0</v>
          </cell>
          <cell r="Q259">
            <v>0</v>
          </cell>
          <cell r="R259">
            <v>0</v>
          </cell>
          <cell r="S259">
            <v>9</v>
          </cell>
          <cell r="T259">
            <v>64</v>
          </cell>
          <cell r="U259">
            <v>73</v>
          </cell>
          <cell r="V259">
            <v>73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73</v>
          </cell>
          <cell r="AF259">
            <v>223492.41999999998</v>
          </cell>
          <cell r="AG259">
            <v>0</v>
          </cell>
          <cell r="AH259">
            <v>0</v>
          </cell>
          <cell r="AI259">
            <v>0</v>
          </cell>
          <cell r="AJ259">
            <v>223492.41999999998</v>
          </cell>
          <cell r="AK259">
            <v>23.999999999999982</v>
          </cell>
          <cell r="AL259">
            <v>10487.999999999991</v>
          </cell>
          <cell r="AM259">
            <v>0</v>
          </cell>
          <cell r="AN259">
            <v>0</v>
          </cell>
          <cell r="AO259">
            <v>10487.999999999991</v>
          </cell>
          <cell r="AP259">
            <v>65.000000000000028</v>
          </cell>
          <cell r="AQ259">
            <v>0</v>
          </cell>
          <cell r="AR259">
            <v>0</v>
          </cell>
          <cell r="AS259">
            <v>0</v>
          </cell>
          <cell r="AT259">
            <v>3</v>
          </cell>
          <cell r="AU259">
            <v>873.99</v>
          </cell>
          <cell r="AV259">
            <v>0</v>
          </cell>
          <cell r="AW259">
            <v>0</v>
          </cell>
          <cell r="AX259">
            <v>1</v>
          </cell>
          <cell r="AY259">
            <v>397.27</v>
          </cell>
          <cell r="AZ259">
            <v>4</v>
          </cell>
          <cell r="BA259">
            <v>1906.88</v>
          </cell>
          <cell r="BB259">
            <v>0</v>
          </cell>
          <cell r="BC259">
            <v>0</v>
          </cell>
          <cell r="BD259">
            <v>3178.1400000000003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3178.1400000000003</v>
          </cell>
          <cell r="BU259">
            <v>13666.139999999992</v>
          </cell>
          <cell r="BV259">
            <v>0</v>
          </cell>
          <cell r="BW259">
            <v>13666.139999999992</v>
          </cell>
          <cell r="BX259">
            <v>23.953125</v>
          </cell>
          <cell r="BY259">
            <v>11568.64078125</v>
          </cell>
          <cell r="BZ259">
            <v>0</v>
          </cell>
          <cell r="CA259">
            <v>0</v>
          </cell>
          <cell r="CB259">
            <v>0</v>
          </cell>
          <cell r="CC259">
            <v>0</v>
          </cell>
          <cell r="CD259">
            <v>0</v>
          </cell>
          <cell r="CE259">
            <v>0</v>
          </cell>
          <cell r="CF259">
            <v>0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11568.64078125</v>
          </cell>
          <cell r="CM259">
            <v>0</v>
          </cell>
          <cell r="CN259">
            <v>0</v>
          </cell>
          <cell r="CO259">
            <v>0</v>
          </cell>
          <cell r="CP259">
            <v>0</v>
          </cell>
          <cell r="CQ259">
            <v>0</v>
          </cell>
          <cell r="CR259">
            <v>248727.20078124999</v>
          </cell>
          <cell r="CS259">
            <v>0</v>
          </cell>
          <cell r="CT259">
            <v>248727.20078124999</v>
          </cell>
          <cell r="CU259">
            <v>145000</v>
          </cell>
          <cell r="CV259">
            <v>0</v>
          </cell>
          <cell r="CW259">
            <v>145000</v>
          </cell>
          <cell r="CX259">
            <v>1</v>
          </cell>
          <cell r="CY259">
            <v>0</v>
          </cell>
          <cell r="CZ259">
            <v>0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1405.05</v>
          </cell>
          <cell r="DH259">
            <v>1405.05</v>
          </cell>
          <cell r="DI259">
            <v>0</v>
          </cell>
          <cell r="DJ259">
            <v>0</v>
          </cell>
          <cell r="DK259">
            <v>1405.05</v>
          </cell>
          <cell r="DL259">
            <v>1405.05</v>
          </cell>
          <cell r="DM259">
            <v>0</v>
          </cell>
          <cell r="DN259">
            <v>0</v>
          </cell>
          <cell r="DO259">
            <v>0</v>
          </cell>
          <cell r="DP259">
            <v>0</v>
          </cell>
          <cell r="DQ259">
            <v>0</v>
          </cell>
          <cell r="DR259">
            <v>0</v>
          </cell>
          <cell r="DS259">
            <v>0</v>
          </cell>
          <cell r="DT259">
            <v>0</v>
          </cell>
          <cell r="DU259">
            <v>146405.04999999999</v>
          </cell>
          <cell r="DV259">
            <v>0</v>
          </cell>
          <cell r="DW259">
            <v>146405.04999999999</v>
          </cell>
          <cell r="DX259">
            <v>395132.25078124995</v>
          </cell>
          <cell r="DY259">
            <v>0</v>
          </cell>
          <cell r="DZ259">
            <v>395132.25078124995</v>
          </cell>
          <cell r="EA259">
            <v>393727.20078125002</v>
          </cell>
          <cell r="EB259">
            <v>5393.5232983732876</v>
          </cell>
          <cell r="EC259">
            <v>3750</v>
          </cell>
          <cell r="ED259">
            <v>0</v>
          </cell>
          <cell r="EE259">
            <v>273750</v>
          </cell>
          <cell r="EF259">
            <v>0</v>
          </cell>
          <cell r="EG259">
            <v>395132.25078124995</v>
          </cell>
          <cell r="EH259">
            <v>380102.03482236841</v>
          </cell>
          <cell r="EI259">
            <v>0</v>
          </cell>
          <cell r="EJ259">
            <v>395132.25078124995</v>
          </cell>
        </row>
        <row r="260">
          <cell r="A260">
            <v>2053</v>
          </cell>
          <cell r="B260">
            <v>8812053</v>
          </cell>
          <cell r="C260"/>
          <cell r="D260"/>
          <cell r="E260" t="str">
            <v>Monkwick I &amp; N, Colchester</v>
          </cell>
          <cell r="F260" t="str">
            <v>P</v>
          </cell>
          <cell r="G260"/>
          <cell r="H260"/>
          <cell r="I260" t="str">
            <v>Y</v>
          </cell>
          <cell r="J260"/>
          <cell r="K260">
            <v>2053</v>
          </cell>
          <cell r="L260">
            <v>140735</v>
          </cell>
          <cell r="M260"/>
          <cell r="N260"/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63</v>
          </cell>
          <cell r="T260">
            <v>124</v>
          </cell>
          <cell r="U260">
            <v>187</v>
          </cell>
          <cell r="V260">
            <v>187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187</v>
          </cell>
          <cell r="AF260">
            <v>572507.98</v>
          </cell>
          <cell r="AG260">
            <v>0</v>
          </cell>
          <cell r="AH260">
            <v>0</v>
          </cell>
          <cell r="AI260">
            <v>0</v>
          </cell>
          <cell r="AJ260">
            <v>572507.98</v>
          </cell>
          <cell r="AK260">
            <v>58.000000000000064</v>
          </cell>
          <cell r="AL260">
            <v>25346.000000000025</v>
          </cell>
          <cell r="AM260">
            <v>0</v>
          </cell>
          <cell r="AN260">
            <v>0</v>
          </cell>
          <cell r="AO260">
            <v>25346.000000000025</v>
          </cell>
          <cell r="AP260">
            <v>48.000000000000064</v>
          </cell>
          <cell r="AQ260">
            <v>0</v>
          </cell>
          <cell r="AR260">
            <v>41.00000000000005</v>
          </cell>
          <cell r="AS260">
            <v>9772.760000000013</v>
          </cell>
          <cell r="AT260">
            <v>9</v>
          </cell>
          <cell r="AU260">
            <v>2621.97</v>
          </cell>
          <cell r="AV260">
            <v>0.99999999999999989</v>
          </cell>
          <cell r="AW260">
            <v>344.29999999999995</v>
          </cell>
          <cell r="AX260">
            <v>85.999999999999943</v>
          </cell>
          <cell r="AY260">
            <v>34165.219999999979</v>
          </cell>
          <cell r="AZ260">
            <v>0.99999999999999989</v>
          </cell>
          <cell r="BA260">
            <v>476.71999999999997</v>
          </cell>
          <cell r="BB260">
            <v>0.99999999999999989</v>
          </cell>
          <cell r="BC260">
            <v>794.52999999999986</v>
          </cell>
          <cell r="BD260">
            <v>48175.499999999993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48175.499999999993</v>
          </cell>
          <cell r="BU260">
            <v>73521.500000000015</v>
          </cell>
          <cell r="BV260">
            <v>0</v>
          </cell>
          <cell r="BW260">
            <v>73521.500000000015</v>
          </cell>
          <cell r="BX260">
            <v>70.125</v>
          </cell>
          <cell r="BY260">
            <v>33868.271250000005</v>
          </cell>
          <cell r="BZ260">
            <v>0</v>
          </cell>
          <cell r="CA260">
            <v>0</v>
          </cell>
          <cell r="CB260">
            <v>0</v>
          </cell>
          <cell r="CC260">
            <v>0</v>
          </cell>
          <cell r="CD260">
            <v>0</v>
          </cell>
          <cell r="CE260">
            <v>0</v>
          </cell>
          <cell r="CF260">
            <v>0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33868.271250000005</v>
          </cell>
          <cell r="CM260">
            <v>10.729508196721318</v>
          </cell>
          <cell r="CN260">
            <v>6071.7213934426263</v>
          </cell>
          <cell r="CO260">
            <v>0</v>
          </cell>
          <cell r="CP260">
            <v>0</v>
          </cell>
          <cell r="CQ260">
            <v>6071.7213934426263</v>
          </cell>
          <cell r="CR260">
            <v>685969.47264344257</v>
          </cell>
          <cell r="CS260">
            <v>0</v>
          </cell>
          <cell r="CT260">
            <v>685969.47264344257</v>
          </cell>
          <cell r="CU260">
            <v>145000</v>
          </cell>
          <cell r="CV260">
            <v>0</v>
          </cell>
          <cell r="CW260">
            <v>145000</v>
          </cell>
          <cell r="CX260">
            <v>1</v>
          </cell>
          <cell r="CY260">
            <v>0</v>
          </cell>
          <cell r="CZ260">
            <v>0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3648.2</v>
          </cell>
          <cell r="DH260">
            <v>3648.2</v>
          </cell>
          <cell r="DI260">
            <v>0</v>
          </cell>
          <cell r="DJ260">
            <v>0</v>
          </cell>
          <cell r="DK260">
            <v>3648.2</v>
          </cell>
          <cell r="DL260">
            <v>3648.2000000000003</v>
          </cell>
          <cell r="DM260">
            <v>0</v>
          </cell>
          <cell r="DN260">
            <v>0</v>
          </cell>
          <cell r="DO260">
            <v>0</v>
          </cell>
          <cell r="DP260">
            <v>0</v>
          </cell>
          <cell r="DQ260">
            <v>0</v>
          </cell>
          <cell r="DR260">
            <v>0</v>
          </cell>
          <cell r="DS260">
            <v>0</v>
          </cell>
          <cell r="DT260">
            <v>0</v>
          </cell>
          <cell r="DU260">
            <v>148648.20000000001</v>
          </cell>
          <cell r="DV260">
            <v>0</v>
          </cell>
          <cell r="DW260">
            <v>148648.20000000001</v>
          </cell>
          <cell r="DX260">
            <v>834617.67264344264</v>
          </cell>
          <cell r="DY260">
            <v>0</v>
          </cell>
          <cell r="DZ260">
            <v>834617.67264344264</v>
          </cell>
          <cell r="EA260">
            <v>830969.47264344257</v>
          </cell>
          <cell r="EB260">
            <v>4443.6870194836501</v>
          </cell>
          <cell r="EC260">
            <v>3750</v>
          </cell>
          <cell r="ED260">
            <v>0</v>
          </cell>
          <cell r="EE260">
            <v>701250</v>
          </cell>
          <cell r="EF260">
            <v>0</v>
          </cell>
          <cell r="EG260">
            <v>834617.67264344264</v>
          </cell>
          <cell r="EH260">
            <v>850649.49975920399</v>
          </cell>
          <cell r="EI260">
            <v>16031.827115761349</v>
          </cell>
          <cell r="EJ260">
            <v>850649.49975920399</v>
          </cell>
        </row>
        <row r="261">
          <cell r="A261">
            <v>2165</v>
          </cell>
          <cell r="B261">
            <v>8812165</v>
          </cell>
          <cell r="C261"/>
          <cell r="D261"/>
          <cell r="E261" t="str">
            <v>Monkwick J, Colchester</v>
          </cell>
          <cell r="F261" t="str">
            <v>P</v>
          </cell>
          <cell r="G261"/>
          <cell r="H261"/>
          <cell r="I261" t="str">
            <v>Y</v>
          </cell>
          <cell r="J261"/>
          <cell r="K261">
            <v>2165</v>
          </cell>
          <cell r="L261">
            <v>145020</v>
          </cell>
          <cell r="M261"/>
          <cell r="N261"/>
          <cell r="O261">
            <v>4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266</v>
          </cell>
          <cell r="U261">
            <v>266</v>
          </cell>
          <cell r="V261">
            <v>266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266</v>
          </cell>
          <cell r="AF261">
            <v>814369.64</v>
          </cell>
          <cell r="AG261">
            <v>0</v>
          </cell>
          <cell r="AH261">
            <v>0</v>
          </cell>
          <cell r="AI261">
            <v>0</v>
          </cell>
          <cell r="AJ261">
            <v>814369.64</v>
          </cell>
          <cell r="AK261">
            <v>58.999999999999872</v>
          </cell>
          <cell r="AL261">
            <v>25782.999999999942</v>
          </cell>
          <cell r="AM261">
            <v>0</v>
          </cell>
          <cell r="AN261">
            <v>0</v>
          </cell>
          <cell r="AO261">
            <v>25782.999999999942</v>
          </cell>
          <cell r="AP261">
            <v>59.999999999999972</v>
          </cell>
          <cell r="AQ261">
            <v>0</v>
          </cell>
          <cell r="AR261">
            <v>56.000000000000085</v>
          </cell>
          <cell r="AS261">
            <v>13348.160000000022</v>
          </cell>
          <cell r="AT261">
            <v>11.999999999999996</v>
          </cell>
          <cell r="AU261">
            <v>3495.9599999999987</v>
          </cell>
          <cell r="AV261">
            <v>6.9999999999999964</v>
          </cell>
          <cell r="AW261">
            <v>2410.099999999999</v>
          </cell>
          <cell r="AX261">
            <v>126.9999999999999</v>
          </cell>
          <cell r="AY261">
            <v>50453.289999999957</v>
          </cell>
          <cell r="AZ261">
            <v>1.9999999999999991</v>
          </cell>
          <cell r="BA261">
            <v>953.4399999999996</v>
          </cell>
          <cell r="BB261">
            <v>1.9999999999999991</v>
          </cell>
          <cell r="BC261">
            <v>1589.0599999999993</v>
          </cell>
          <cell r="BD261">
            <v>72250.00999999998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72250.00999999998</v>
          </cell>
          <cell r="BU261">
            <v>98033.009999999922</v>
          </cell>
          <cell r="BV261">
            <v>0</v>
          </cell>
          <cell r="BW261">
            <v>98033.009999999922</v>
          </cell>
          <cell r="BX261">
            <v>100.82258064516125</v>
          </cell>
          <cell r="BY261">
            <v>48694.281774193536</v>
          </cell>
          <cell r="BZ261">
            <v>0</v>
          </cell>
          <cell r="CA261">
            <v>0</v>
          </cell>
          <cell r="CB261">
            <v>0</v>
          </cell>
          <cell r="CC261">
            <v>0</v>
          </cell>
          <cell r="CD261">
            <v>0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48694.281774193536</v>
          </cell>
          <cell r="CM261">
            <v>3.9999999999999982</v>
          </cell>
          <cell r="CN261">
            <v>2263.559999999999</v>
          </cell>
          <cell r="CO261">
            <v>0</v>
          </cell>
          <cell r="CP261">
            <v>0</v>
          </cell>
          <cell r="CQ261">
            <v>2263.559999999999</v>
          </cell>
          <cell r="CR261">
            <v>963360.49177419348</v>
          </cell>
          <cell r="CS261">
            <v>0</v>
          </cell>
          <cell r="CT261">
            <v>963360.49177419348</v>
          </cell>
          <cell r="CU261">
            <v>145000</v>
          </cell>
          <cell r="CV261">
            <v>0</v>
          </cell>
          <cell r="CW261">
            <v>145000</v>
          </cell>
          <cell r="CX261">
            <v>1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4007.732</v>
          </cell>
          <cell r="DH261">
            <v>4007.732</v>
          </cell>
          <cell r="DI261">
            <v>0</v>
          </cell>
          <cell r="DJ261">
            <v>0</v>
          </cell>
          <cell r="DK261">
            <v>4007.73</v>
          </cell>
          <cell r="DL261">
            <v>4007.7299999999996</v>
          </cell>
          <cell r="DM261">
            <v>0</v>
          </cell>
          <cell r="DN261">
            <v>0</v>
          </cell>
          <cell r="DO261">
            <v>0</v>
          </cell>
          <cell r="DP261">
            <v>0</v>
          </cell>
          <cell r="DQ261">
            <v>0</v>
          </cell>
          <cell r="DR261">
            <v>0</v>
          </cell>
          <cell r="DS261">
            <v>0</v>
          </cell>
          <cell r="DT261">
            <v>0</v>
          </cell>
          <cell r="DU261">
            <v>149007.73000000001</v>
          </cell>
          <cell r="DV261">
            <v>0</v>
          </cell>
          <cell r="DW261">
            <v>149007.73000000001</v>
          </cell>
          <cell r="DX261">
            <v>1112368.2217741935</v>
          </cell>
          <cell r="DY261">
            <v>0</v>
          </cell>
          <cell r="DZ261">
            <v>1112368.2217741935</v>
          </cell>
          <cell r="EA261">
            <v>1108360.4917741935</v>
          </cell>
          <cell r="EB261">
            <v>4166.7687660683969</v>
          </cell>
          <cell r="EC261">
            <v>3750</v>
          </cell>
          <cell r="ED261">
            <v>0</v>
          </cell>
          <cell r="EE261">
            <v>997500</v>
          </cell>
          <cell r="EF261">
            <v>0</v>
          </cell>
          <cell r="EG261">
            <v>1112368.2217741935</v>
          </cell>
          <cell r="EH261">
            <v>1085408.2668207763</v>
          </cell>
          <cell r="EI261">
            <v>0</v>
          </cell>
          <cell r="EJ261">
            <v>1112368.2217741935</v>
          </cell>
        </row>
        <row r="262">
          <cell r="A262">
            <v>2109</v>
          </cell>
          <cell r="B262">
            <v>8812109</v>
          </cell>
          <cell r="C262"/>
          <cell r="D262"/>
          <cell r="E262" t="str">
            <v>Montgomerie P,  Thundersley</v>
          </cell>
          <cell r="F262" t="str">
            <v>P</v>
          </cell>
          <cell r="G262"/>
          <cell r="H262"/>
          <cell r="I262" t="str">
            <v>Y</v>
          </cell>
          <cell r="J262"/>
          <cell r="K262">
            <v>2109</v>
          </cell>
          <cell r="L262">
            <v>141182</v>
          </cell>
          <cell r="M262"/>
          <cell r="N262"/>
          <cell r="O262">
            <v>7</v>
          </cell>
          <cell r="P262">
            <v>0</v>
          </cell>
          <cell r="Q262">
            <v>0</v>
          </cell>
          <cell r="R262">
            <v>0</v>
          </cell>
          <cell r="S262">
            <v>23</v>
          </cell>
          <cell r="T262">
            <v>171</v>
          </cell>
          <cell r="U262">
            <v>194</v>
          </cell>
          <cell r="V262">
            <v>194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194</v>
          </cell>
          <cell r="AF262">
            <v>593938.76</v>
          </cell>
          <cell r="AG262">
            <v>0</v>
          </cell>
          <cell r="AH262">
            <v>0</v>
          </cell>
          <cell r="AI262">
            <v>0</v>
          </cell>
          <cell r="AJ262">
            <v>593938.76</v>
          </cell>
          <cell r="AK262">
            <v>31.999999999999918</v>
          </cell>
          <cell r="AL262">
            <v>13983.999999999962</v>
          </cell>
          <cell r="AM262">
            <v>0</v>
          </cell>
          <cell r="AN262">
            <v>0</v>
          </cell>
          <cell r="AO262">
            <v>13983.999999999962</v>
          </cell>
          <cell r="AP262">
            <v>142</v>
          </cell>
          <cell r="AQ262">
            <v>0</v>
          </cell>
          <cell r="AR262">
            <v>18.000000000000007</v>
          </cell>
          <cell r="AS262">
            <v>4290.4800000000023</v>
          </cell>
          <cell r="AT262">
            <v>23.000000000000032</v>
          </cell>
          <cell r="AU262">
            <v>6700.5900000000092</v>
          </cell>
          <cell r="AV262">
            <v>3.9999999999999947</v>
          </cell>
          <cell r="AW262">
            <v>1377.1999999999982</v>
          </cell>
          <cell r="AX262">
            <v>0.99999999999999967</v>
          </cell>
          <cell r="AY262">
            <v>397.26999999999987</v>
          </cell>
          <cell r="AZ262">
            <v>3.9999999999999947</v>
          </cell>
          <cell r="BA262">
            <v>1906.8799999999976</v>
          </cell>
          <cell r="BB262">
            <v>2.0000000000000071</v>
          </cell>
          <cell r="BC262">
            <v>1589.0600000000056</v>
          </cell>
          <cell r="BD262">
            <v>16261.480000000012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16261.480000000012</v>
          </cell>
          <cell r="BU262">
            <v>30245.479999999974</v>
          </cell>
          <cell r="BV262">
            <v>0</v>
          </cell>
          <cell r="BW262">
            <v>30245.479999999974</v>
          </cell>
          <cell r="BX262">
            <v>55.42857142857148</v>
          </cell>
          <cell r="BY262">
            <v>26770.33714285717</v>
          </cell>
          <cell r="BZ262">
            <v>0</v>
          </cell>
          <cell r="CA262">
            <v>0</v>
          </cell>
          <cell r="CB262">
            <v>0</v>
          </cell>
          <cell r="CC262">
            <v>0</v>
          </cell>
          <cell r="CD262">
            <v>0</v>
          </cell>
          <cell r="CE262">
            <v>0</v>
          </cell>
          <cell r="CF262">
            <v>0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26770.33714285717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650954.57714285713</v>
          </cell>
          <cell r="CS262">
            <v>0</v>
          </cell>
          <cell r="CT262">
            <v>650954.57714285713</v>
          </cell>
          <cell r="CU262">
            <v>145000</v>
          </cell>
          <cell r="CV262">
            <v>0</v>
          </cell>
          <cell r="CW262">
            <v>145000</v>
          </cell>
          <cell r="CX262">
            <v>1</v>
          </cell>
          <cell r="CY262">
            <v>0</v>
          </cell>
          <cell r="CZ262">
            <v>0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4264.45</v>
          </cell>
          <cell r="DH262">
            <v>4264.45</v>
          </cell>
          <cell r="DI262">
            <v>0</v>
          </cell>
          <cell r="DJ262">
            <v>0</v>
          </cell>
          <cell r="DK262">
            <v>4264.45</v>
          </cell>
          <cell r="DL262">
            <v>4264.45</v>
          </cell>
          <cell r="DM262">
            <v>0</v>
          </cell>
          <cell r="DN262">
            <v>0</v>
          </cell>
          <cell r="DO262">
            <v>0</v>
          </cell>
          <cell r="DP262">
            <v>0</v>
          </cell>
          <cell r="DQ262">
            <v>0</v>
          </cell>
          <cell r="DR262">
            <v>0</v>
          </cell>
          <cell r="DS262">
            <v>0</v>
          </cell>
          <cell r="DT262">
            <v>0</v>
          </cell>
          <cell r="DU262">
            <v>149264.45000000001</v>
          </cell>
          <cell r="DV262">
            <v>0</v>
          </cell>
          <cell r="DW262">
            <v>149264.45000000001</v>
          </cell>
          <cell r="DX262">
            <v>800219.0271428572</v>
          </cell>
          <cell r="DY262">
            <v>0</v>
          </cell>
          <cell r="DZ262">
            <v>800219.0271428572</v>
          </cell>
          <cell r="EA262">
            <v>795954.57714285713</v>
          </cell>
          <cell r="EB262">
            <v>4102.8586450662742</v>
          </cell>
          <cell r="EC262">
            <v>3750</v>
          </cell>
          <cell r="ED262">
            <v>0</v>
          </cell>
          <cell r="EE262">
            <v>727500</v>
          </cell>
          <cell r="EF262">
            <v>0</v>
          </cell>
          <cell r="EG262">
            <v>800219.0271428572</v>
          </cell>
          <cell r="EH262">
            <v>772735.49520873791</v>
          </cell>
          <cell r="EI262">
            <v>0</v>
          </cell>
          <cell r="EJ262">
            <v>800219.0271428572</v>
          </cell>
        </row>
        <row r="263">
          <cell r="A263">
            <v>2063</v>
          </cell>
          <cell r="B263">
            <v>8812063</v>
          </cell>
          <cell r="C263">
            <v>1846</v>
          </cell>
          <cell r="D263" t="str">
            <v>RB051846</v>
          </cell>
          <cell r="E263" t="str">
            <v>Montgomery I &amp; N, Colchester</v>
          </cell>
          <cell r="F263" t="str">
            <v>P</v>
          </cell>
          <cell r="G263" t="str">
            <v>Y</v>
          </cell>
          <cell r="H263">
            <v>10018689</v>
          </cell>
          <cell r="I263" t="str">
            <v/>
          </cell>
          <cell r="J263"/>
          <cell r="K263">
            <v>2063</v>
          </cell>
          <cell r="L263">
            <v>114751</v>
          </cell>
          <cell r="M263"/>
          <cell r="N263"/>
          <cell r="O263">
            <v>3</v>
          </cell>
          <cell r="P263">
            <v>0</v>
          </cell>
          <cell r="Q263">
            <v>0</v>
          </cell>
          <cell r="R263">
            <v>1</v>
          </cell>
          <cell r="S263">
            <v>86</v>
          </cell>
          <cell r="T263">
            <v>179</v>
          </cell>
          <cell r="U263">
            <v>265</v>
          </cell>
          <cell r="V263">
            <v>266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266</v>
          </cell>
          <cell r="AF263">
            <v>814369.64</v>
          </cell>
          <cell r="AG263">
            <v>0</v>
          </cell>
          <cell r="AH263">
            <v>0</v>
          </cell>
          <cell r="AI263">
            <v>0</v>
          </cell>
          <cell r="AJ263">
            <v>814369.64</v>
          </cell>
          <cell r="AK263">
            <v>33.12452830188667</v>
          </cell>
          <cell r="AL263">
            <v>14475.418867924473</v>
          </cell>
          <cell r="AM263">
            <v>0</v>
          </cell>
          <cell r="AN263">
            <v>0</v>
          </cell>
          <cell r="AO263">
            <v>14475.418867924473</v>
          </cell>
          <cell r="AP263">
            <v>221.83396226415084</v>
          </cell>
          <cell r="AQ263">
            <v>0</v>
          </cell>
          <cell r="AR263">
            <v>6.0226415094339716</v>
          </cell>
          <cell r="AS263">
            <v>1435.5568301886815</v>
          </cell>
          <cell r="AT263">
            <v>5.0188679245283057</v>
          </cell>
          <cell r="AU263">
            <v>1462.1467924528313</v>
          </cell>
          <cell r="AV263">
            <v>5.0188679245283057</v>
          </cell>
          <cell r="AW263">
            <v>1727.9962264150956</v>
          </cell>
          <cell r="AX263">
            <v>27.101886792452781</v>
          </cell>
          <cell r="AY263">
            <v>10766.766566037715</v>
          </cell>
          <cell r="AZ263">
            <v>0</v>
          </cell>
          <cell r="BA263">
            <v>0</v>
          </cell>
          <cell r="BB263">
            <v>1.003773584905661</v>
          </cell>
          <cell r="BC263">
            <v>797.52822641509488</v>
          </cell>
          <cell r="BD263">
            <v>16189.99464150942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16189.99464150942</v>
          </cell>
          <cell r="BU263">
            <v>30665.413509433893</v>
          </cell>
          <cell r="BV263">
            <v>0</v>
          </cell>
          <cell r="BW263">
            <v>30665.413509433893</v>
          </cell>
          <cell r="BX263">
            <v>84.9940828402367</v>
          </cell>
          <cell r="BY263">
            <v>41049.592189349125</v>
          </cell>
          <cell r="BZ263">
            <v>0</v>
          </cell>
          <cell r="CA263">
            <v>0</v>
          </cell>
          <cell r="CB263">
            <v>0</v>
          </cell>
          <cell r="CC263">
            <v>0</v>
          </cell>
          <cell r="CD263">
            <v>0</v>
          </cell>
          <cell r="CE263">
            <v>0</v>
          </cell>
          <cell r="CF263">
            <v>0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41049.592189349125</v>
          </cell>
          <cell r="CM263">
            <v>28.234636871508368</v>
          </cell>
          <cell r="CN263">
            <v>15977.698659217869</v>
          </cell>
          <cell r="CO263">
            <v>0</v>
          </cell>
          <cell r="CP263">
            <v>0</v>
          </cell>
          <cell r="CQ263">
            <v>15977.698659217869</v>
          </cell>
          <cell r="CR263">
            <v>902062.3443580009</v>
          </cell>
          <cell r="CS263">
            <v>0</v>
          </cell>
          <cell r="CT263">
            <v>902062.3443580009</v>
          </cell>
          <cell r="CU263">
            <v>145000</v>
          </cell>
          <cell r="CV263">
            <v>0</v>
          </cell>
          <cell r="CW263">
            <v>145000</v>
          </cell>
          <cell r="CX263">
            <v>1</v>
          </cell>
          <cell r="CY263">
            <v>0</v>
          </cell>
          <cell r="CZ263">
            <v>0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18769.439999999999</v>
          </cell>
          <cell r="DH263">
            <v>28224</v>
          </cell>
          <cell r="DI263">
            <v>9454.5600000000013</v>
          </cell>
          <cell r="DJ263">
            <v>0</v>
          </cell>
          <cell r="DK263">
            <v>37678.559999999998</v>
          </cell>
          <cell r="DL263">
            <v>37678.559999999998</v>
          </cell>
          <cell r="DM263">
            <v>0</v>
          </cell>
          <cell r="DN263">
            <v>0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182678.56</v>
          </cell>
          <cell r="DV263">
            <v>0</v>
          </cell>
          <cell r="DW263">
            <v>182678.56</v>
          </cell>
          <cell r="DX263">
            <v>1084740.904358001</v>
          </cell>
          <cell r="DY263">
            <v>0</v>
          </cell>
          <cell r="DZ263">
            <v>1084740.904358001</v>
          </cell>
          <cell r="EA263">
            <v>1047062.3443580009</v>
          </cell>
          <cell r="EB263">
            <v>3936.3246028496274</v>
          </cell>
          <cell r="EC263">
            <v>3750</v>
          </cell>
          <cell r="ED263">
            <v>0</v>
          </cell>
          <cell r="EE263">
            <v>997500</v>
          </cell>
          <cell r="EF263">
            <v>0</v>
          </cell>
          <cell r="EG263">
            <v>1084740.904358001</v>
          </cell>
          <cell r="EH263">
            <v>1033142.7556576922</v>
          </cell>
          <cell r="EI263">
            <v>0</v>
          </cell>
          <cell r="EJ263">
            <v>1084740.904358001</v>
          </cell>
        </row>
        <row r="264">
          <cell r="A264">
            <v>2062</v>
          </cell>
          <cell r="B264">
            <v>8812062</v>
          </cell>
          <cell r="C264">
            <v>1844</v>
          </cell>
          <cell r="D264" t="str">
            <v>RB051844</v>
          </cell>
          <cell r="E264" t="str">
            <v>Montgomery J, Colchester</v>
          </cell>
          <cell r="F264" t="str">
            <v>P</v>
          </cell>
          <cell r="G264" t="str">
            <v>Y</v>
          </cell>
          <cell r="H264">
            <v>10018690</v>
          </cell>
          <cell r="I264" t="str">
            <v/>
          </cell>
          <cell r="J264"/>
          <cell r="K264">
            <v>2062</v>
          </cell>
          <cell r="L264">
            <v>114750</v>
          </cell>
          <cell r="M264"/>
          <cell r="N264"/>
          <cell r="O264">
            <v>4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334</v>
          </cell>
          <cell r="U264">
            <v>334</v>
          </cell>
          <cell r="V264">
            <v>334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334</v>
          </cell>
          <cell r="AF264">
            <v>1022554.36</v>
          </cell>
          <cell r="AG264">
            <v>0</v>
          </cell>
          <cell r="AH264">
            <v>0</v>
          </cell>
          <cell r="AI264">
            <v>0</v>
          </cell>
          <cell r="AJ264">
            <v>1022554.36</v>
          </cell>
          <cell r="AK264">
            <v>46.000000000000142</v>
          </cell>
          <cell r="AL264">
            <v>20102.000000000058</v>
          </cell>
          <cell r="AM264">
            <v>0</v>
          </cell>
          <cell r="AN264">
            <v>0</v>
          </cell>
          <cell r="AO264">
            <v>20102.000000000058</v>
          </cell>
          <cell r="AP264">
            <v>261</v>
          </cell>
          <cell r="AQ264">
            <v>0</v>
          </cell>
          <cell r="AR264">
            <v>15.000000000000012</v>
          </cell>
          <cell r="AS264">
            <v>3575.4000000000033</v>
          </cell>
          <cell r="AT264">
            <v>8.9999999999999876</v>
          </cell>
          <cell r="AU264">
            <v>2621.9699999999962</v>
          </cell>
          <cell r="AV264">
            <v>8.9999999999999876</v>
          </cell>
          <cell r="AW264">
            <v>3098.6999999999957</v>
          </cell>
          <cell r="AX264">
            <v>38.999999999999915</v>
          </cell>
          <cell r="AY264">
            <v>15493.529999999966</v>
          </cell>
          <cell r="AZ264">
            <v>0</v>
          </cell>
          <cell r="BA264">
            <v>0</v>
          </cell>
          <cell r="BB264">
            <v>0.99999999999999867</v>
          </cell>
          <cell r="BC264">
            <v>794.52999999999895</v>
          </cell>
          <cell r="BD264">
            <v>25584.129999999961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25584.129999999961</v>
          </cell>
          <cell r="BU264">
            <v>45686.130000000019</v>
          </cell>
          <cell r="BV264">
            <v>0</v>
          </cell>
          <cell r="BW264">
            <v>45686.130000000019</v>
          </cell>
          <cell r="BX264">
            <v>104.375</v>
          </cell>
          <cell r="BY264">
            <v>50409.993750000001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0</v>
          </cell>
          <cell r="CF264">
            <v>0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50409.993750000001</v>
          </cell>
          <cell r="CM264">
            <v>3.0271903323262843</v>
          </cell>
          <cell r="CN264">
            <v>1713.056737160121</v>
          </cell>
          <cell r="CO264">
            <v>0</v>
          </cell>
          <cell r="CP264">
            <v>0</v>
          </cell>
          <cell r="CQ264">
            <v>1713.056737160121</v>
          </cell>
          <cell r="CR264">
            <v>1120363.54048716</v>
          </cell>
          <cell r="CS264">
            <v>0</v>
          </cell>
          <cell r="CT264">
            <v>1120363.54048716</v>
          </cell>
          <cell r="CU264">
            <v>145000</v>
          </cell>
          <cell r="CV264">
            <v>0</v>
          </cell>
          <cell r="CW264">
            <v>145000</v>
          </cell>
          <cell r="CX264">
            <v>1</v>
          </cell>
          <cell r="CY264">
            <v>0</v>
          </cell>
          <cell r="CZ264">
            <v>0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21066.92</v>
          </cell>
          <cell r="DH264">
            <v>30492</v>
          </cell>
          <cell r="DI264">
            <v>9425.0800000000017</v>
          </cell>
          <cell r="DJ264">
            <v>0</v>
          </cell>
          <cell r="DK264">
            <v>39917.08</v>
          </cell>
          <cell r="DL264">
            <v>39917.08</v>
          </cell>
          <cell r="DM264">
            <v>0</v>
          </cell>
          <cell r="DN264">
            <v>0</v>
          </cell>
          <cell r="DO264">
            <v>0</v>
          </cell>
          <cell r="DP264">
            <v>0</v>
          </cell>
          <cell r="DQ264">
            <v>0</v>
          </cell>
          <cell r="DR264">
            <v>0</v>
          </cell>
          <cell r="DS264">
            <v>0</v>
          </cell>
          <cell r="DT264">
            <v>0</v>
          </cell>
          <cell r="DU264">
            <v>184917.08000000002</v>
          </cell>
          <cell r="DV264">
            <v>0</v>
          </cell>
          <cell r="DW264">
            <v>184917.08000000002</v>
          </cell>
          <cell r="DX264">
            <v>1305280.62048716</v>
          </cell>
          <cell r="DY264">
            <v>0</v>
          </cell>
          <cell r="DZ264">
            <v>1305280.62048716</v>
          </cell>
          <cell r="EA264">
            <v>1265363.54048716</v>
          </cell>
          <cell r="EB264">
            <v>3788.5135942729339</v>
          </cell>
          <cell r="EC264">
            <v>3750</v>
          </cell>
          <cell r="ED264">
            <v>0</v>
          </cell>
          <cell r="EE264">
            <v>1252500</v>
          </cell>
          <cell r="EF264">
            <v>0</v>
          </cell>
          <cell r="EG264">
            <v>1305280.62048716</v>
          </cell>
          <cell r="EH264">
            <v>1255100.3712528876</v>
          </cell>
          <cell r="EI264">
            <v>0</v>
          </cell>
          <cell r="EJ264">
            <v>1305280.62048716</v>
          </cell>
        </row>
        <row r="265">
          <cell r="A265">
            <v>3670</v>
          </cell>
          <cell r="B265">
            <v>8813670</v>
          </cell>
          <cell r="C265">
            <v>3402</v>
          </cell>
          <cell r="D265" t="str">
            <v>RB053402</v>
          </cell>
          <cell r="E265" t="str">
            <v>Moreton CE (V/A) P</v>
          </cell>
          <cell r="F265" t="str">
            <v>P</v>
          </cell>
          <cell r="G265" t="str">
            <v>Y</v>
          </cell>
          <cell r="H265">
            <v>10018774</v>
          </cell>
          <cell r="I265" t="str">
            <v/>
          </cell>
          <cell r="J265"/>
          <cell r="K265">
            <v>3670</v>
          </cell>
          <cell r="L265">
            <v>115188</v>
          </cell>
          <cell r="M265"/>
          <cell r="N265"/>
          <cell r="O265">
            <v>7</v>
          </cell>
          <cell r="P265">
            <v>0</v>
          </cell>
          <cell r="Q265">
            <v>0</v>
          </cell>
          <cell r="R265">
            <v>0</v>
          </cell>
          <cell r="S265">
            <v>19</v>
          </cell>
          <cell r="T265">
            <v>170</v>
          </cell>
          <cell r="U265">
            <v>189</v>
          </cell>
          <cell r="V265">
            <v>189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189</v>
          </cell>
          <cell r="AF265">
            <v>578631.05999999994</v>
          </cell>
          <cell r="AG265">
            <v>0</v>
          </cell>
          <cell r="AH265">
            <v>0</v>
          </cell>
          <cell r="AI265">
            <v>0</v>
          </cell>
          <cell r="AJ265">
            <v>578631.05999999994</v>
          </cell>
          <cell r="AK265">
            <v>13.000000000000002</v>
          </cell>
          <cell r="AL265">
            <v>5681</v>
          </cell>
          <cell r="AM265">
            <v>0</v>
          </cell>
          <cell r="AN265">
            <v>0</v>
          </cell>
          <cell r="AO265">
            <v>5681</v>
          </cell>
          <cell r="AP265">
            <v>115.83870967741942</v>
          </cell>
          <cell r="AQ265">
            <v>0</v>
          </cell>
          <cell r="AR265">
            <v>13.209677419354845</v>
          </cell>
          <cell r="AS265">
            <v>3148.658709677421</v>
          </cell>
          <cell r="AT265">
            <v>55.88709677419358</v>
          </cell>
          <cell r="AU265">
            <v>16281.587903225814</v>
          </cell>
          <cell r="AV265">
            <v>0</v>
          </cell>
          <cell r="AW265">
            <v>0</v>
          </cell>
          <cell r="AX265">
            <v>4.0645161290322536</v>
          </cell>
          <cell r="AY265">
            <v>1614.7103225806434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21044.956935483879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21044.956935483879</v>
          </cell>
          <cell r="BU265">
            <v>26725.956935483879</v>
          </cell>
          <cell r="BV265">
            <v>0</v>
          </cell>
          <cell r="BW265">
            <v>26725.956935483879</v>
          </cell>
          <cell r="BX265">
            <v>55.789156626505971</v>
          </cell>
          <cell r="BY265">
            <v>26944.48897590359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26944.48897590359</v>
          </cell>
          <cell r="CM265">
            <v>2.223529411764698</v>
          </cell>
          <cell r="CN265">
            <v>1258.2730588235249</v>
          </cell>
          <cell r="CO265">
            <v>0</v>
          </cell>
          <cell r="CP265">
            <v>0</v>
          </cell>
          <cell r="CQ265">
            <v>1258.2730588235249</v>
          </cell>
          <cell r="CR265">
            <v>633559.77897021093</v>
          </cell>
          <cell r="CS265">
            <v>0</v>
          </cell>
          <cell r="CT265">
            <v>633559.77897021093</v>
          </cell>
          <cell r="CU265">
            <v>145000</v>
          </cell>
          <cell r="CV265">
            <v>0</v>
          </cell>
          <cell r="CW265">
            <v>145000</v>
          </cell>
          <cell r="CX265">
            <v>1.0156360164</v>
          </cell>
          <cell r="CY265">
            <v>12173.573472358599</v>
          </cell>
          <cell r="CZ265">
            <v>0</v>
          </cell>
          <cell r="DA265">
            <v>12173.573472358599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2465</v>
          </cell>
          <cell r="DH265">
            <v>2520</v>
          </cell>
          <cell r="DI265">
            <v>55</v>
          </cell>
          <cell r="DJ265">
            <v>0</v>
          </cell>
          <cell r="DK265">
            <v>2575</v>
          </cell>
          <cell r="DL265">
            <v>2575</v>
          </cell>
          <cell r="DM265">
            <v>0</v>
          </cell>
          <cell r="DN265">
            <v>0</v>
          </cell>
          <cell r="DO265">
            <v>0</v>
          </cell>
          <cell r="DP265">
            <v>0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159748.57347235861</v>
          </cell>
          <cell r="DV265">
            <v>0</v>
          </cell>
          <cell r="DW265">
            <v>159748.57347235861</v>
          </cell>
          <cell r="DX265">
            <v>793308.35244256957</v>
          </cell>
          <cell r="DY265">
            <v>0</v>
          </cell>
          <cell r="DZ265">
            <v>793308.35244256957</v>
          </cell>
          <cell r="EA265">
            <v>790733.35244256957</v>
          </cell>
          <cell r="EB265">
            <v>4183.774351547987</v>
          </cell>
          <cell r="EC265">
            <v>3750</v>
          </cell>
          <cell r="ED265">
            <v>0</v>
          </cell>
          <cell r="EE265">
            <v>708750</v>
          </cell>
          <cell r="EF265">
            <v>0</v>
          </cell>
          <cell r="EG265">
            <v>793308.35244256957</v>
          </cell>
          <cell r="EH265">
            <v>760023.3140401761</v>
          </cell>
          <cell r="EI265">
            <v>0</v>
          </cell>
          <cell r="EJ265">
            <v>793308.35244256957</v>
          </cell>
        </row>
        <row r="266">
          <cell r="A266">
            <v>2200</v>
          </cell>
          <cell r="B266">
            <v>8812200</v>
          </cell>
          <cell r="C266"/>
          <cell r="D266"/>
          <cell r="E266" t="str">
            <v>Moulsham I, Chelmsford</v>
          </cell>
          <cell r="F266" t="str">
            <v>P</v>
          </cell>
          <cell r="G266"/>
          <cell r="H266"/>
          <cell r="I266" t="str">
            <v>Y</v>
          </cell>
          <cell r="J266"/>
          <cell r="K266">
            <v>2200</v>
          </cell>
          <cell r="L266">
            <v>136855</v>
          </cell>
          <cell r="M266"/>
          <cell r="N266"/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90</v>
          </cell>
          <cell r="T266">
            <v>197</v>
          </cell>
          <cell r="U266">
            <v>287</v>
          </cell>
          <cell r="V266">
            <v>287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287</v>
          </cell>
          <cell r="AF266">
            <v>878661.98</v>
          </cell>
          <cell r="AG266">
            <v>0</v>
          </cell>
          <cell r="AH266">
            <v>0</v>
          </cell>
          <cell r="AI266">
            <v>0</v>
          </cell>
          <cell r="AJ266">
            <v>878661.98</v>
          </cell>
          <cell r="AK266">
            <v>19.000000000000004</v>
          </cell>
          <cell r="AL266">
            <v>8303</v>
          </cell>
          <cell r="AM266">
            <v>0</v>
          </cell>
          <cell r="AN266">
            <v>0</v>
          </cell>
          <cell r="AO266">
            <v>8303</v>
          </cell>
          <cell r="AP266">
            <v>256.89510489510485</v>
          </cell>
          <cell r="AQ266">
            <v>0</v>
          </cell>
          <cell r="AR266">
            <v>24.08391608391608</v>
          </cell>
          <cell r="AS266">
            <v>5740.6422377622375</v>
          </cell>
          <cell r="AT266">
            <v>1.0034965034965044</v>
          </cell>
          <cell r="AU266">
            <v>292.34863636363661</v>
          </cell>
          <cell r="AV266">
            <v>5.0174825174825228</v>
          </cell>
          <cell r="AW266">
            <v>1727.5192307692328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7760.5101048951074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7760.5101048951074</v>
          </cell>
          <cell r="BU266">
            <v>16063.510104895107</v>
          </cell>
          <cell r="BV266">
            <v>0</v>
          </cell>
          <cell r="BW266">
            <v>16063.510104895107</v>
          </cell>
          <cell r="BX266">
            <v>76.234375</v>
          </cell>
          <cell r="BY266">
            <v>36818.916093750006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36818.916093750006</v>
          </cell>
          <cell r="CM266">
            <v>30.593908629441739</v>
          </cell>
          <cell r="CN266">
            <v>17312.786954314786</v>
          </cell>
          <cell r="CO266">
            <v>0</v>
          </cell>
          <cell r="CP266">
            <v>0</v>
          </cell>
          <cell r="CQ266">
            <v>17312.786954314786</v>
          </cell>
          <cell r="CR266">
            <v>948857.19315295992</v>
          </cell>
          <cell r="CS266">
            <v>0</v>
          </cell>
          <cell r="CT266">
            <v>948857.19315295992</v>
          </cell>
          <cell r="CU266">
            <v>145000</v>
          </cell>
          <cell r="CV266">
            <v>0</v>
          </cell>
          <cell r="CW266">
            <v>145000</v>
          </cell>
          <cell r="CX266">
            <v>1</v>
          </cell>
          <cell r="CY266">
            <v>0</v>
          </cell>
          <cell r="CZ266">
            <v>0</v>
          </cell>
          <cell r="DA266">
            <v>0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7296.4</v>
          </cell>
          <cell r="DH266">
            <v>7296.4</v>
          </cell>
          <cell r="DI266">
            <v>0</v>
          </cell>
          <cell r="DJ266">
            <v>0</v>
          </cell>
          <cell r="DK266">
            <v>7296.4</v>
          </cell>
          <cell r="DL266">
            <v>7296.4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152296.4</v>
          </cell>
          <cell r="DV266">
            <v>0</v>
          </cell>
          <cell r="DW266">
            <v>152296.4</v>
          </cell>
          <cell r="DX266">
            <v>1101153.5931529598</v>
          </cell>
          <cell r="DY266">
            <v>0</v>
          </cell>
          <cell r="DZ266">
            <v>1101153.5931529598</v>
          </cell>
          <cell r="EA266">
            <v>1093857.1931529599</v>
          </cell>
          <cell r="EB266">
            <v>3811.349105062578</v>
          </cell>
          <cell r="EC266">
            <v>3750</v>
          </cell>
          <cell r="ED266">
            <v>0</v>
          </cell>
          <cell r="EE266">
            <v>1076250</v>
          </cell>
          <cell r="EF266">
            <v>0</v>
          </cell>
          <cell r="EG266">
            <v>1101153.5931529598</v>
          </cell>
          <cell r="EH266">
            <v>1071834.0841495176</v>
          </cell>
          <cell r="EI266">
            <v>0</v>
          </cell>
          <cell r="EJ266">
            <v>1101153.5931529598</v>
          </cell>
        </row>
        <row r="267">
          <cell r="A267">
            <v>2180</v>
          </cell>
          <cell r="B267">
            <v>8812180</v>
          </cell>
          <cell r="C267"/>
          <cell r="D267"/>
          <cell r="E267" t="str">
            <v>Moulsham J, Chelmsford</v>
          </cell>
          <cell r="F267" t="str">
            <v>P</v>
          </cell>
          <cell r="G267"/>
          <cell r="H267"/>
          <cell r="I267" t="str">
            <v>Y</v>
          </cell>
          <cell r="J267"/>
          <cell r="K267">
            <v>2180</v>
          </cell>
          <cell r="L267">
            <v>137971</v>
          </cell>
          <cell r="M267">
            <v>25</v>
          </cell>
          <cell r="N267"/>
          <cell r="O267">
            <v>4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662.58333333333337</v>
          </cell>
          <cell r="U267">
            <v>662.58333333333337</v>
          </cell>
          <cell r="V267">
            <v>662.58333333333337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662.58333333333337</v>
          </cell>
          <cell r="AF267">
            <v>2028525.3783333334</v>
          </cell>
          <cell r="AG267">
            <v>0</v>
          </cell>
          <cell r="AH267">
            <v>0</v>
          </cell>
          <cell r="AI267">
            <v>0</v>
          </cell>
          <cell r="AJ267">
            <v>2028525.3783333334</v>
          </cell>
          <cell r="AK267">
            <v>54.192772633744845</v>
          </cell>
          <cell r="AL267">
            <v>23682.241640946493</v>
          </cell>
          <cell r="AM267">
            <v>0</v>
          </cell>
          <cell r="AN267">
            <v>0</v>
          </cell>
          <cell r="AO267">
            <v>23682.241640946493</v>
          </cell>
          <cell r="AP267">
            <v>577.71540637860119</v>
          </cell>
          <cell r="AQ267">
            <v>0</v>
          </cell>
          <cell r="AR267">
            <v>56.237782921810677</v>
          </cell>
          <cell r="AS267">
            <v>13404.837937242793</v>
          </cell>
          <cell r="AT267">
            <v>4.0900205761316881</v>
          </cell>
          <cell r="AU267">
            <v>1191.5456944444447</v>
          </cell>
          <cell r="AV267">
            <v>22.49511316872427</v>
          </cell>
          <cell r="AW267">
            <v>7745.0674639917661</v>
          </cell>
          <cell r="AX267">
            <v>0</v>
          </cell>
          <cell r="AY267">
            <v>0</v>
          </cell>
          <cell r="AZ267">
            <v>2.0450102880658441</v>
          </cell>
          <cell r="BA267">
            <v>974.89730452674928</v>
          </cell>
          <cell r="BB267">
            <v>0</v>
          </cell>
          <cell r="BC267">
            <v>0</v>
          </cell>
          <cell r="BD267">
            <v>23316.348400205752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23316.348400205752</v>
          </cell>
          <cell r="BU267">
            <v>46998.590041152245</v>
          </cell>
          <cell r="BV267">
            <v>0</v>
          </cell>
          <cell r="BW267">
            <v>46998.590041152245</v>
          </cell>
          <cell r="BX267">
            <v>166.45649809679145</v>
          </cell>
          <cell r="BY267">
            <v>80393.494885807377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80393.494885807377</v>
          </cell>
          <cell r="CM267">
            <v>3.0675154320987659</v>
          </cell>
          <cell r="CN267">
            <v>1735.8763078703705</v>
          </cell>
          <cell r="CO267">
            <v>0</v>
          </cell>
          <cell r="CP267">
            <v>0</v>
          </cell>
          <cell r="CQ267">
            <v>1735.8763078703705</v>
          </cell>
          <cell r="CR267">
            <v>2157653.3395681633</v>
          </cell>
          <cell r="CS267">
            <v>0</v>
          </cell>
          <cell r="CT267">
            <v>2157653.3395681633</v>
          </cell>
          <cell r="CU267">
            <v>145000</v>
          </cell>
          <cell r="CV267">
            <v>0</v>
          </cell>
          <cell r="CW267">
            <v>145000</v>
          </cell>
          <cell r="CX267">
            <v>1</v>
          </cell>
          <cell r="CY267">
            <v>0</v>
          </cell>
          <cell r="CZ267">
            <v>0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8508.01</v>
          </cell>
          <cell r="DH267">
            <v>8508.01</v>
          </cell>
          <cell r="DI267">
            <v>0</v>
          </cell>
          <cell r="DJ267">
            <v>0</v>
          </cell>
          <cell r="DK267">
            <v>8508.01</v>
          </cell>
          <cell r="DL267">
            <v>8508.01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153508.01</v>
          </cell>
          <cell r="DV267">
            <v>0</v>
          </cell>
          <cell r="DW267">
            <v>153508.01</v>
          </cell>
          <cell r="DX267">
            <v>2311161.349568163</v>
          </cell>
          <cell r="DY267">
            <v>0</v>
          </cell>
          <cell r="DZ267">
            <v>2311161.349568163</v>
          </cell>
          <cell r="EA267">
            <v>2302653.3395681633</v>
          </cell>
          <cell r="EB267">
            <v>3475.2660136860718</v>
          </cell>
          <cell r="EC267">
            <v>3750</v>
          </cell>
          <cell r="ED267">
            <v>274.7339863139282</v>
          </cell>
          <cell r="EE267">
            <v>2484687.5</v>
          </cell>
          <cell r="EF267">
            <v>182034.16043183673</v>
          </cell>
          <cell r="EG267">
            <v>2493195.5099999998</v>
          </cell>
          <cell r="EH267">
            <v>2199502.3162000924</v>
          </cell>
          <cell r="EI267">
            <v>0</v>
          </cell>
          <cell r="EJ267">
            <v>2493195.5099999998</v>
          </cell>
        </row>
        <row r="268">
          <cell r="A268">
            <v>3221</v>
          </cell>
          <cell r="B268">
            <v>8813221</v>
          </cell>
          <cell r="C268"/>
          <cell r="D268"/>
          <cell r="E268" t="str">
            <v>Mountnessing CE (V/C) P</v>
          </cell>
          <cell r="F268" t="str">
            <v>P</v>
          </cell>
          <cell r="G268"/>
          <cell r="H268"/>
          <cell r="I268" t="str">
            <v>Y</v>
          </cell>
          <cell r="J268"/>
          <cell r="K268">
            <v>3221</v>
          </cell>
          <cell r="L268">
            <v>145773</v>
          </cell>
          <cell r="M268">
            <v>15</v>
          </cell>
          <cell r="N268"/>
          <cell r="O268">
            <v>7</v>
          </cell>
          <cell r="P268">
            <v>0</v>
          </cell>
          <cell r="Q268">
            <v>0</v>
          </cell>
          <cell r="R268">
            <v>0</v>
          </cell>
          <cell r="S268">
            <v>23.75</v>
          </cell>
          <cell r="T268">
            <v>83</v>
          </cell>
          <cell r="U268">
            <v>106.75</v>
          </cell>
          <cell r="V268">
            <v>106.75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106.75</v>
          </cell>
          <cell r="AF268">
            <v>326819.39500000002</v>
          </cell>
          <cell r="AG268">
            <v>0</v>
          </cell>
          <cell r="AH268">
            <v>0</v>
          </cell>
          <cell r="AI268">
            <v>0</v>
          </cell>
          <cell r="AJ268">
            <v>326819.39500000002</v>
          </cell>
          <cell r="AK268">
            <v>2.1785714285714262</v>
          </cell>
          <cell r="AL268">
            <v>952.03571428571308</v>
          </cell>
          <cell r="AM268">
            <v>0</v>
          </cell>
          <cell r="AN268">
            <v>0</v>
          </cell>
          <cell r="AO268">
            <v>952.03571428571308</v>
          </cell>
          <cell r="AP268">
            <v>98.035714285714334</v>
          </cell>
          <cell r="AQ268">
            <v>0</v>
          </cell>
          <cell r="AR268">
            <v>5.4464285714285712</v>
          </cell>
          <cell r="AS268">
            <v>1298.2107142857144</v>
          </cell>
          <cell r="AT268">
            <v>2.1785714285714262</v>
          </cell>
          <cell r="AU268">
            <v>634.68321428571358</v>
          </cell>
          <cell r="AV268">
            <v>0</v>
          </cell>
          <cell r="AW268">
            <v>0</v>
          </cell>
          <cell r="AX268">
            <v>1.0892857142857184</v>
          </cell>
          <cell r="AY268">
            <v>432.74053571428732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2365.6344642857152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2365.6344642857152</v>
          </cell>
          <cell r="BU268">
            <v>3317.6701785714286</v>
          </cell>
          <cell r="BV268">
            <v>0</v>
          </cell>
          <cell r="BW268">
            <v>3317.6701785714286</v>
          </cell>
          <cell r="BX268">
            <v>20.795454545454568</v>
          </cell>
          <cell r="BY268">
            <v>10043.580681818194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10043.580681818194</v>
          </cell>
          <cell r="CM268">
            <v>1.286144578313249</v>
          </cell>
          <cell r="CN268">
            <v>727.81635542168442</v>
          </cell>
          <cell r="CO268">
            <v>0</v>
          </cell>
          <cell r="CP268">
            <v>0</v>
          </cell>
          <cell r="CQ268">
            <v>727.81635542168442</v>
          </cell>
          <cell r="CR268">
            <v>340908.46221581136</v>
          </cell>
          <cell r="CS268">
            <v>0</v>
          </cell>
          <cell r="CT268">
            <v>340908.46221581136</v>
          </cell>
          <cell r="CU268">
            <v>145000</v>
          </cell>
          <cell r="CV268">
            <v>0</v>
          </cell>
          <cell r="CW268">
            <v>145000</v>
          </cell>
          <cell r="CX268">
            <v>1.0156360164</v>
          </cell>
          <cell r="CY268">
            <v>7597.6726841052105</v>
          </cell>
          <cell r="CZ268">
            <v>0</v>
          </cell>
          <cell r="DA268">
            <v>7597.6726841052105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1832.5418</v>
          </cell>
          <cell r="DH268">
            <v>1832.5418</v>
          </cell>
          <cell r="DI268">
            <v>0</v>
          </cell>
          <cell r="DJ268">
            <v>0</v>
          </cell>
          <cell r="DK268">
            <v>1832.54</v>
          </cell>
          <cell r="DL268">
            <v>1832.54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154430.21268410521</v>
          </cell>
          <cell r="DV268">
            <v>0</v>
          </cell>
          <cell r="DW268">
            <v>154430.21268410521</v>
          </cell>
          <cell r="DX268">
            <v>495338.67489991657</v>
          </cell>
          <cell r="DY268">
            <v>0</v>
          </cell>
          <cell r="DZ268">
            <v>495338.67489991657</v>
          </cell>
          <cell r="EA268">
            <v>493506.13489991659</v>
          </cell>
          <cell r="EB268">
            <v>4623.0082894605766</v>
          </cell>
          <cell r="EC268">
            <v>3750</v>
          </cell>
          <cell r="ED268">
            <v>0</v>
          </cell>
          <cell r="EE268">
            <v>400312.5</v>
          </cell>
          <cell r="EF268">
            <v>0</v>
          </cell>
          <cell r="EG268">
            <v>495338.67489991657</v>
          </cell>
          <cell r="EH268">
            <v>488321.97562669794</v>
          </cell>
          <cell r="EI268">
            <v>0</v>
          </cell>
          <cell r="EJ268">
            <v>495338.67489991657</v>
          </cell>
        </row>
        <row r="269">
          <cell r="A269">
            <v>2007</v>
          </cell>
          <cell r="B269">
            <v>8812007</v>
          </cell>
          <cell r="C269">
            <v>1848</v>
          </cell>
          <cell r="D269" t="str">
            <v>RB051848</v>
          </cell>
          <cell r="E269" t="str">
            <v>Myland CP, Colchester</v>
          </cell>
          <cell r="F269" t="str">
            <v>P</v>
          </cell>
          <cell r="G269" t="str">
            <v>Y</v>
          </cell>
          <cell r="H269">
            <v>10019219</v>
          </cell>
          <cell r="I269" t="str">
            <v/>
          </cell>
          <cell r="J269"/>
          <cell r="K269">
            <v>2007</v>
          </cell>
          <cell r="L269">
            <v>114708</v>
          </cell>
          <cell r="M269"/>
          <cell r="N269"/>
          <cell r="O269">
            <v>7</v>
          </cell>
          <cell r="P269">
            <v>0</v>
          </cell>
          <cell r="Q269">
            <v>0</v>
          </cell>
          <cell r="R269">
            <v>1</v>
          </cell>
          <cell r="S269">
            <v>40</v>
          </cell>
          <cell r="T269">
            <v>280</v>
          </cell>
          <cell r="U269">
            <v>320</v>
          </cell>
          <cell r="V269">
            <v>321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321</v>
          </cell>
          <cell r="AF269">
            <v>982754.34</v>
          </cell>
          <cell r="AG269">
            <v>0</v>
          </cell>
          <cell r="AH269">
            <v>0</v>
          </cell>
          <cell r="AI269">
            <v>0</v>
          </cell>
          <cell r="AJ269">
            <v>982754.34</v>
          </cell>
          <cell r="AK269">
            <v>22.068750000000001</v>
          </cell>
          <cell r="AL269">
            <v>9644.0437499999989</v>
          </cell>
          <cell r="AM269">
            <v>0</v>
          </cell>
          <cell r="AN269">
            <v>0</v>
          </cell>
          <cell r="AO269">
            <v>9644.0437499999989</v>
          </cell>
          <cell r="AP269">
            <v>308.92476489028218</v>
          </cell>
          <cell r="AQ269">
            <v>0</v>
          </cell>
          <cell r="AR269">
            <v>5.0313479623824549</v>
          </cell>
          <cell r="AS269">
            <v>1199.272100313482</v>
          </cell>
          <cell r="AT269">
            <v>3.0188087774294661</v>
          </cell>
          <cell r="AU269">
            <v>879.46956112852627</v>
          </cell>
          <cell r="AV269">
            <v>2.0125391849529786</v>
          </cell>
          <cell r="AW269">
            <v>692.91724137931055</v>
          </cell>
          <cell r="AX269">
            <v>2.0125391849529786</v>
          </cell>
          <cell r="AY269">
            <v>799.52144200626981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3571.1803448275882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3571.1803448275882</v>
          </cell>
          <cell r="BU269">
            <v>13215.224094827587</v>
          </cell>
          <cell r="BV269">
            <v>0</v>
          </cell>
          <cell r="BW269">
            <v>13215.224094827587</v>
          </cell>
          <cell r="BX269">
            <v>70.790874524714837</v>
          </cell>
          <cell r="BY269">
            <v>34189.868669201525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34189.868669201525</v>
          </cell>
          <cell r="CM269">
            <v>8.0250000000000004</v>
          </cell>
          <cell r="CN269">
            <v>4541.2672499999999</v>
          </cell>
          <cell r="CO269">
            <v>0</v>
          </cell>
          <cell r="CP269">
            <v>0</v>
          </cell>
          <cell r="CQ269">
            <v>4541.2672499999999</v>
          </cell>
          <cell r="CR269">
            <v>1034700.700014029</v>
          </cell>
          <cell r="CS269">
            <v>0</v>
          </cell>
          <cell r="CT269">
            <v>1034700.700014029</v>
          </cell>
          <cell r="CU269">
            <v>145000</v>
          </cell>
          <cell r="CV269">
            <v>0</v>
          </cell>
          <cell r="CW269">
            <v>145000</v>
          </cell>
          <cell r="CX269">
            <v>1</v>
          </cell>
          <cell r="CY269">
            <v>0</v>
          </cell>
          <cell r="CZ269">
            <v>0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24000</v>
          </cell>
          <cell r="DH269">
            <v>24550</v>
          </cell>
          <cell r="DI269">
            <v>550</v>
          </cell>
          <cell r="DJ269">
            <v>0</v>
          </cell>
          <cell r="DK269">
            <v>25100</v>
          </cell>
          <cell r="DL269">
            <v>25100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170100</v>
          </cell>
          <cell r="DV269">
            <v>0</v>
          </cell>
          <cell r="DW269">
            <v>170100</v>
          </cell>
          <cell r="DX269">
            <v>1204800.7000140292</v>
          </cell>
          <cell r="DY269">
            <v>0</v>
          </cell>
          <cell r="DZ269">
            <v>1204800.7000140292</v>
          </cell>
          <cell r="EA269">
            <v>1179700.7000140292</v>
          </cell>
          <cell r="EB269">
            <v>3675.0800623490004</v>
          </cell>
          <cell r="EC269">
            <v>3750</v>
          </cell>
          <cell r="ED269">
            <v>74.9199376509996</v>
          </cell>
          <cell r="EE269">
            <v>1203750</v>
          </cell>
          <cell r="EF269">
            <v>24049.299985970836</v>
          </cell>
          <cell r="EG269">
            <v>1228850</v>
          </cell>
          <cell r="EH269">
            <v>1146291.6432820514</v>
          </cell>
          <cell r="EI269">
            <v>0</v>
          </cell>
          <cell r="EJ269">
            <v>1228850</v>
          </cell>
        </row>
        <row r="270">
          <cell r="A270">
            <v>2733</v>
          </cell>
          <cell r="B270">
            <v>8812733</v>
          </cell>
          <cell r="C270">
            <v>3440</v>
          </cell>
          <cell r="D270" t="str">
            <v>RB053440</v>
          </cell>
          <cell r="E270" t="str">
            <v>Nazeing P</v>
          </cell>
          <cell r="F270" t="str">
            <v>P</v>
          </cell>
          <cell r="G270" t="str">
            <v>Y</v>
          </cell>
          <cell r="H270">
            <v>10035694</v>
          </cell>
          <cell r="I270" t="str">
            <v/>
          </cell>
          <cell r="J270"/>
          <cell r="K270">
            <v>2733</v>
          </cell>
          <cell r="L270">
            <v>114972</v>
          </cell>
          <cell r="M270"/>
          <cell r="N270"/>
          <cell r="O270">
            <v>7</v>
          </cell>
          <cell r="P270">
            <v>0</v>
          </cell>
          <cell r="Q270">
            <v>0</v>
          </cell>
          <cell r="R270">
            <v>0</v>
          </cell>
          <cell r="S270">
            <v>34</v>
          </cell>
          <cell r="T270">
            <v>241</v>
          </cell>
          <cell r="U270">
            <v>275</v>
          </cell>
          <cell r="V270">
            <v>275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275</v>
          </cell>
          <cell r="AF270">
            <v>841923.5</v>
          </cell>
          <cell r="AG270">
            <v>0</v>
          </cell>
          <cell r="AH270">
            <v>0</v>
          </cell>
          <cell r="AI270">
            <v>0</v>
          </cell>
          <cell r="AJ270">
            <v>841923.5</v>
          </cell>
          <cell r="AK270">
            <v>21.000000000000011</v>
          </cell>
          <cell r="AL270">
            <v>9177.0000000000036</v>
          </cell>
          <cell r="AM270">
            <v>0</v>
          </cell>
          <cell r="AN270">
            <v>0</v>
          </cell>
          <cell r="AO270">
            <v>9177.0000000000036</v>
          </cell>
          <cell r="AP270">
            <v>226.2915129151292</v>
          </cell>
          <cell r="AQ270">
            <v>0</v>
          </cell>
          <cell r="AR270">
            <v>18.265682656826577</v>
          </cell>
          <cell r="AS270">
            <v>4353.8081180811832</v>
          </cell>
          <cell r="AT270">
            <v>22.32472324723248</v>
          </cell>
          <cell r="AU270">
            <v>6503.8616236162379</v>
          </cell>
          <cell r="AV270">
            <v>0</v>
          </cell>
          <cell r="AW270">
            <v>0</v>
          </cell>
          <cell r="AX270">
            <v>5.0738007380073755</v>
          </cell>
          <cell r="AY270">
            <v>2015.6688191881899</v>
          </cell>
          <cell r="AZ270">
            <v>3.0442804428044248</v>
          </cell>
          <cell r="BA270">
            <v>1451.2693726937255</v>
          </cell>
          <cell r="BB270">
            <v>0</v>
          </cell>
          <cell r="BC270">
            <v>0</v>
          </cell>
          <cell r="BD270">
            <v>14324.607933579335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14324.607933579335</v>
          </cell>
          <cell r="BU270">
            <v>23501.60793357934</v>
          </cell>
          <cell r="BV270">
            <v>0</v>
          </cell>
          <cell r="BW270">
            <v>23501.60793357934</v>
          </cell>
          <cell r="BX270">
            <v>68.438914027149323</v>
          </cell>
          <cell r="BY270">
            <v>33053.942307692312</v>
          </cell>
          <cell r="BZ270">
            <v>0</v>
          </cell>
          <cell r="CA270">
            <v>0</v>
          </cell>
          <cell r="CB270">
            <v>0</v>
          </cell>
          <cell r="CC270">
            <v>0</v>
          </cell>
          <cell r="CD270">
            <v>0</v>
          </cell>
          <cell r="CE270">
            <v>0</v>
          </cell>
          <cell r="CF270">
            <v>0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33053.942307692312</v>
          </cell>
          <cell r="CM270">
            <v>2.2821576763485472</v>
          </cell>
          <cell r="CN270">
            <v>1291.4502074688794</v>
          </cell>
          <cell r="CO270">
            <v>0</v>
          </cell>
          <cell r="CP270">
            <v>0</v>
          </cell>
          <cell r="CQ270">
            <v>1291.4502074688794</v>
          </cell>
          <cell r="CR270">
            <v>899770.50044874067</v>
          </cell>
          <cell r="CS270">
            <v>0</v>
          </cell>
          <cell r="CT270">
            <v>899770.50044874067</v>
          </cell>
          <cell r="CU270">
            <v>145000</v>
          </cell>
          <cell r="CV270">
            <v>0</v>
          </cell>
          <cell r="CW270">
            <v>145000</v>
          </cell>
          <cell r="CX270">
            <v>1.0156360164</v>
          </cell>
          <cell r="CY270">
            <v>16336.048679252724</v>
          </cell>
          <cell r="CZ270">
            <v>0</v>
          </cell>
          <cell r="DA270">
            <v>16336.048679252724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18960</v>
          </cell>
          <cell r="DH270">
            <v>18960</v>
          </cell>
          <cell r="DI270">
            <v>0</v>
          </cell>
          <cell r="DJ270">
            <v>0</v>
          </cell>
          <cell r="DK270">
            <v>18960</v>
          </cell>
          <cell r="DL270">
            <v>18960</v>
          </cell>
          <cell r="DM270">
            <v>0</v>
          </cell>
          <cell r="DN270">
            <v>0</v>
          </cell>
          <cell r="DO270">
            <v>0</v>
          </cell>
          <cell r="DP270">
            <v>0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180296.04867925274</v>
          </cell>
          <cell r="DV270">
            <v>0</v>
          </cell>
          <cell r="DW270">
            <v>180296.04867925274</v>
          </cell>
          <cell r="DX270">
            <v>1080066.5491279934</v>
          </cell>
          <cell r="DY270">
            <v>0</v>
          </cell>
          <cell r="DZ270">
            <v>1080066.5491279934</v>
          </cell>
          <cell r="EA270">
            <v>1061106.5491279934</v>
          </cell>
          <cell r="EB270">
            <v>3858.5692695563398</v>
          </cell>
          <cell r="EC270">
            <v>3750</v>
          </cell>
          <cell r="ED270">
            <v>0</v>
          </cell>
          <cell r="EE270">
            <v>1031250</v>
          </cell>
          <cell r="EF270">
            <v>0</v>
          </cell>
          <cell r="EG270">
            <v>1080066.5491279934</v>
          </cell>
          <cell r="EH270">
            <v>1039611.3539579257</v>
          </cell>
          <cell r="EI270">
            <v>0</v>
          </cell>
          <cell r="EJ270">
            <v>1080066.5491279934</v>
          </cell>
        </row>
        <row r="271">
          <cell r="A271">
            <v>2177</v>
          </cell>
          <cell r="B271">
            <v>8812177</v>
          </cell>
          <cell r="C271"/>
          <cell r="D271"/>
          <cell r="E271" t="str">
            <v>Newhall Harlow</v>
          </cell>
          <cell r="F271" t="str">
            <v>P</v>
          </cell>
          <cell r="G271"/>
          <cell r="H271"/>
          <cell r="I271" t="str">
            <v>Y</v>
          </cell>
          <cell r="J271"/>
          <cell r="K271">
            <v>2177</v>
          </cell>
          <cell r="L271">
            <v>145880</v>
          </cell>
          <cell r="M271">
            <v>75</v>
          </cell>
          <cell r="N271"/>
          <cell r="O271">
            <v>3</v>
          </cell>
          <cell r="P271">
            <v>0</v>
          </cell>
          <cell r="Q271">
            <v>0</v>
          </cell>
          <cell r="R271">
            <v>3</v>
          </cell>
          <cell r="S271">
            <v>102.75</v>
          </cell>
          <cell r="T271">
            <v>46</v>
          </cell>
          <cell r="U271">
            <v>148.75</v>
          </cell>
          <cell r="V271">
            <v>151.75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151.75</v>
          </cell>
          <cell r="AF271">
            <v>464588.69500000001</v>
          </cell>
          <cell r="AG271">
            <v>0</v>
          </cell>
          <cell r="AH271">
            <v>0</v>
          </cell>
          <cell r="AI271">
            <v>0</v>
          </cell>
          <cell r="AJ271">
            <v>464588.69500000001</v>
          </cell>
          <cell r="AK271">
            <v>4.3357142857142899</v>
          </cell>
          <cell r="AL271">
            <v>1894.7071428571444</v>
          </cell>
          <cell r="AM271">
            <v>0</v>
          </cell>
          <cell r="AN271">
            <v>0</v>
          </cell>
          <cell r="AO271">
            <v>1894.7071428571444</v>
          </cell>
          <cell r="AP271">
            <v>142.82352941176467</v>
          </cell>
          <cell r="AQ271">
            <v>0</v>
          </cell>
          <cell r="AR271">
            <v>0</v>
          </cell>
          <cell r="AS271">
            <v>0</v>
          </cell>
          <cell r="AT271">
            <v>2.9754901960784315</v>
          </cell>
          <cell r="AU271">
            <v>866.84955882352938</v>
          </cell>
          <cell r="AV271">
            <v>4.4632352941176547</v>
          </cell>
          <cell r="AW271">
            <v>1536.6919117647085</v>
          </cell>
          <cell r="AX271">
            <v>1.4877450980392157</v>
          </cell>
          <cell r="AY271">
            <v>591.03649509803915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2994.5779656862769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2994.5779656862769</v>
          </cell>
          <cell r="BU271">
            <v>4889.2851085434213</v>
          </cell>
          <cell r="BV271">
            <v>0</v>
          </cell>
          <cell r="BW271">
            <v>4889.2851085434213</v>
          </cell>
          <cell r="BX271">
            <v>41.386363636363676</v>
          </cell>
          <cell r="BY271">
            <v>19988.372045454566</v>
          </cell>
          <cell r="BZ271">
            <v>0</v>
          </cell>
          <cell r="CA271">
            <v>0</v>
          </cell>
          <cell r="CB271">
            <v>0</v>
          </cell>
          <cell r="CC271">
            <v>0</v>
          </cell>
          <cell r="CD271">
            <v>0</v>
          </cell>
          <cell r="CE271">
            <v>0</v>
          </cell>
          <cell r="CF271">
            <v>0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19988.372045454566</v>
          </cell>
          <cell r="CM271">
            <v>36.288043478260917</v>
          </cell>
          <cell r="CN271">
            <v>20535.040923913071</v>
          </cell>
          <cell r="CO271">
            <v>0</v>
          </cell>
          <cell r="CP271">
            <v>0</v>
          </cell>
          <cell r="CQ271">
            <v>20535.040923913071</v>
          </cell>
          <cell r="CR271">
            <v>510001.39307791105</v>
          </cell>
          <cell r="CS271">
            <v>0</v>
          </cell>
          <cell r="CT271">
            <v>510001.39307791105</v>
          </cell>
          <cell r="CU271">
            <v>145000</v>
          </cell>
          <cell r="CV271">
            <v>0</v>
          </cell>
          <cell r="CW271">
            <v>145000</v>
          </cell>
          <cell r="CX271">
            <v>1.0156360164</v>
          </cell>
          <cell r="CY271">
            <v>10241.61252418907</v>
          </cell>
          <cell r="CZ271">
            <v>0</v>
          </cell>
          <cell r="DA271">
            <v>10241.61252418907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  <cell r="DK271">
            <v>0</v>
          </cell>
          <cell r="DL271">
            <v>0</v>
          </cell>
          <cell r="DM271">
            <v>0</v>
          </cell>
          <cell r="DN271">
            <v>0</v>
          </cell>
          <cell r="DO271">
            <v>0</v>
          </cell>
          <cell r="DP271">
            <v>0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155241.61252418905</v>
          </cell>
          <cell r="DV271">
            <v>0</v>
          </cell>
          <cell r="DW271">
            <v>155241.61252418905</v>
          </cell>
          <cell r="DX271">
            <v>665243.00560210017</v>
          </cell>
          <cell r="DY271">
            <v>0</v>
          </cell>
          <cell r="DZ271">
            <v>665243.00560210017</v>
          </cell>
          <cell r="EA271">
            <v>665243.00560210017</v>
          </cell>
          <cell r="EB271">
            <v>4383.8089331275132</v>
          </cell>
          <cell r="EC271">
            <v>3750</v>
          </cell>
          <cell r="ED271">
            <v>0</v>
          </cell>
          <cell r="EE271">
            <v>569062.5</v>
          </cell>
          <cell r="EF271">
            <v>0</v>
          </cell>
          <cell r="EG271">
            <v>665243.00560210017</v>
          </cell>
          <cell r="EH271">
            <v>603197.67994445562</v>
          </cell>
          <cell r="EI271">
            <v>0</v>
          </cell>
          <cell r="EJ271">
            <v>665243.00560210017</v>
          </cell>
        </row>
        <row r="272">
          <cell r="A272">
            <v>5201</v>
          </cell>
          <cell r="B272">
            <v>8815201</v>
          </cell>
          <cell r="C272"/>
          <cell r="D272"/>
          <cell r="E272" t="str">
            <v>Newlands Spring P, Chelmsford</v>
          </cell>
          <cell r="F272" t="str">
            <v>P</v>
          </cell>
          <cell r="G272"/>
          <cell r="H272"/>
          <cell r="I272" t="str">
            <v>Y</v>
          </cell>
          <cell r="J272"/>
          <cell r="K272">
            <v>5201</v>
          </cell>
          <cell r="L272">
            <v>138533</v>
          </cell>
          <cell r="M272"/>
          <cell r="N272"/>
          <cell r="O272">
            <v>7</v>
          </cell>
          <cell r="P272">
            <v>0</v>
          </cell>
          <cell r="Q272">
            <v>0</v>
          </cell>
          <cell r="R272">
            <v>0</v>
          </cell>
          <cell r="S272">
            <v>60</v>
          </cell>
          <cell r="T272">
            <v>358</v>
          </cell>
          <cell r="U272">
            <v>418</v>
          </cell>
          <cell r="V272">
            <v>418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418</v>
          </cell>
          <cell r="AF272">
            <v>1279723.72</v>
          </cell>
          <cell r="AG272">
            <v>0</v>
          </cell>
          <cell r="AH272">
            <v>0</v>
          </cell>
          <cell r="AI272">
            <v>0</v>
          </cell>
          <cell r="AJ272">
            <v>1279723.72</v>
          </cell>
          <cell r="AK272">
            <v>41.000000000000014</v>
          </cell>
          <cell r="AL272">
            <v>17917.000000000004</v>
          </cell>
          <cell r="AM272">
            <v>0</v>
          </cell>
          <cell r="AN272">
            <v>0</v>
          </cell>
          <cell r="AO272">
            <v>17917.000000000004</v>
          </cell>
          <cell r="AP272">
            <v>239.00000000000017</v>
          </cell>
          <cell r="AQ272">
            <v>0</v>
          </cell>
          <cell r="AR272">
            <v>34.999999999999979</v>
          </cell>
          <cell r="AS272">
            <v>8342.5999999999949</v>
          </cell>
          <cell r="AT272">
            <v>85.000000000000114</v>
          </cell>
          <cell r="AU272">
            <v>24763.050000000032</v>
          </cell>
          <cell r="AV272">
            <v>48.99999999999995</v>
          </cell>
          <cell r="AW272">
            <v>16870.699999999983</v>
          </cell>
          <cell r="AX272">
            <v>1.000000000000002</v>
          </cell>
          <cell r="AY272">
            <v>397.27000000000078</v>
          </cell>
          <cell r="AZ272">
            <v>9</v>
          </cell>
          <cell r="BA272">
            <v>4290.4800000000005</v>
          </cell>
          <cell r="BB272">
            <v>0</v>
          </cell>
          <cell r="BC272">
            <v>0</v>
          </cell>
          <cell r="BD272">
            <v>54664.100000000013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54664.100000000013</v>
          </cell>
          <cell r="BU272">
            <v>72581.10000000002</v>
          </cell>
          <cell r="BV272">
            <v>0</v>
          </cell>
          <cell r="BW272">
            <v>72581.10000000002</v>
          </cell>
          <cell r="BX272">
            <v>108.63276836158212</v>
          </cell>
          <cell r="BY272">
            <v>52466.368135593322</v>
          </cell>
          <cell r="BZ272">
            <v>0</v>
          </cell>
          <cell r="CA272">
            <v>0</v>
          </cell>
          <cell r="CB272">
            <v>0</v>
          </cell>
          <cell r="CC272">
            <v>0</v>
          </cell>
          <cell r="CD272">
            <v>0</v>
          </cell>
          <cell r="CE272">
            <v>0</v>
          </cell>
          <cell r="CF272">
            <v>0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52466.368135593322</v>
          </cell>
          <cell r="CM272">
            <v>7.0449438202247352</v>
          </cell>
          <cell r="CN272">
            <v>3986.6632584269755</v>
          </cell>
          <cell r="CO272">
            <v>0</v>
          </cell>
          <cell r="CP272">
            <v>0</v>
          </cell>
          <cell r="CQ272">
            <v>3986.6632584269755</v>
          </cell>
          <cell r="CR272">
            <v>1408757.8513940205</v>
          </cell>
          <cell r="CS272">
            <v>0</v>
          </cell>
          <cell r="CT272">
            <v>1408757.8513940205</v>
          </cell>
          <cell r="CU272">
            <v>145000</v>
          </cell>
          <cell r="CV272">
            <v>0</v>
          </cell>
          <cell r="CW272">
            <v>145000</v>
          </cell>
          <cell r="CX272">
            <v>1</v>
          </cell>
          <cell r="CY272">
            <v>0</v>
          </cell>
          <cell r="CZ272">
            <v>0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7937.3</v>
          </cell>
          <cell r="DH272">
            <v>7937.3</v>
          </cell>
          <cell r="DI272">
            <v>0</v>
          </cell>
          <cell r="DJ272">
            <v>0</v>
          </cell>
          <cell r="DK272">
            <v>7937.3</v>
          </cell>
          <cell r="DL272">
            <v>7937.3</v>
          </cell>
          <cell r="DM272">
            <v>0</v>
          </cell>
          <cell r="DN272">
            <v>0</v>
          </cell>
          <cell r="DO272">
            <v>0</v>
          </cell>
          <cell r="DP272">
            <v>0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152937.29999999999</v>
          </cell>
          <cell r="DV272">
            <v>0</v>
          </cell>
          <cell r="DW272">
            <v>152937.29999999999</v>
          </cell>
          <cell r="DX272">
            <v>1561695.1513940205</v>
          </cell>
          <cell r="DY272">
            <v>0</v>
          </cell>
          <cell r="DZ272">
            <v>1561695.1513940205</v>
          </cell>
          <cell r="EA272">
            <v>1553757.8513940205</v>
          </cell>
          <cell r="EB272">
            <v>3717.1240463971781</v>
          </cell>
          <cell r="EC272">
            <v>3750</v>
          </cell>
          <cell r="ED272">
            <v>32.875953602821937</v>
          </cell>
          <cell r="EE272">
            <v>1567500</v>
          </cell>
          <cell r="EF272">
            <v>13742.148605979513</v>
          </cell>
          <cell r="EG272">
            <v>1575437.3</v>
          </cell>
          <cell r="EH272">
            <v>1484801.6659000001</v>
          </cell>
          <cell r="EI272">
            <v>0</v>
          </cell>
          <cell r="EJ272">
            <v>1575437.3</v>
          </cell>
        </row>
        <row r="273">
          <cell r="A273">
            <v>2760</v>
          </cell>
          <cell r="B273">
            <v>8812760</v>
          </cell>
          <cell r="C273">
            <v>3456</v>
          </cell>
          <cell r="D273" t="str">
            <v>RB053456</v>
          </cell>
          <cell r="E273" t="str">
            <v>Newport P</v>
          </cell>
          <cell r="F273" t="str">
            <v>P</v>
          </cell>
          <cell r="G273" t="str">
            <v>Y</v>
          </cell>
          <cell r="H273">
            <v>10018196</v>
          </cell>
          <cell r="I273" t="str">
            <v/>
          </cell>
          <cell r="J273"/>
          <cell r="K273">
            <v>2760</v>
          </cell>
          <cell r="L273">
            <v>114985</v>
          </cell>
          <cell r="M273">
            <v>5</v>
          </cell>
          <cell r="N273"/>
          <cell r="O273">
            <v>7</v>
          </cell>
          <cell r="P273">
            <v>0</v>
          </cell>
          <cell r="Q273">
            <v>0</v>
          </cell>
          <cell r="R273">
            <v>0</v>
          </cell>
          <cell r="S273">
            <v>28.916666666666668</v>
          </cell>
          <cell r="T273">
            <v>146</v>
          </cell>
          <cell r="U273">
            <v>174.91666666666666</v>
          </cell>
          <cell r="V273">
            <v>174.91666666666666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174.91666666666666</v>
          </cell>
          <cell r="AF273">
            <v>535514.37166666659</v>
          </cell>
          <cell r="AG273">
            <v>0</v>
          </cell>
          <cell r="AH273">
            <v>0</v>
          </cell>
          <cell r="AI273">
            <v>0</v>
          </cell>
          <cell r="AJ273">
            <v>535514.37166666659</v>
          </cell>
          <cell r="AK273">
            <v>21.356104651162799</v>
          </cell>
          <cell r="AL273">
            <v>9332.6177325581411</v>
          </cell>
          <cell r="AM273">
            <v>0</v>
          </cell>
          <cell r="AN273">
            <v>0</v>
          </cell>
          <cell r="AO273">
            <v>9332.6177325581411</v>
          </cell>
          <cell r="AP273">
            <v>174.91666666666666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9332.6177325581411</v>
          </cell>
          <cell r="BV273">
            <v>0</v>
          </cell>
          <cell r="BW273">
            <v>9332.6177325581411</v>
          </cell>
          <cell r="BX273">
            <v>54.661458333333329</v>
          </cell>
          <cell r="BY273">
            <v>26399.844531250001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26399.844531250001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571246.83393047471</v>
          </cell>
          <cell r="CS273">
            <v>0</v>
          </cell>
          <cell r="CT273">
            <v>571246.83393047471</v>
          </cell>
          <cell r="CU273">
            <v>145000</v>
          </cell>
          <cell r="CV273">
            <v>0</v>
          </cell>
          <cell r="CW273">
            <v>145000</v>
          </cell>
          <cell r="CX273">
            <v>1</v>
          </cell>
          <cell r="CY273">
            <v>0</v>
          </cell>
          <cell r="CZ273">
            <v>0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2732</v>
          </cell>
          <cell r="DH273">
            <v>4435</v>
          </cell>
          <cell r="DI273">
            <v>1703</v>
          </cell>
          <cell r="DJ273">
            <v>2348.7099999999996</v>
          </cell>
          <cell r="DK273">
            <v>8486.7099999999991</v>
          </cell>
          <cell r="DL273">
            <v>8486.7099999999991</v>
          </cell>
          <cell r="DM273">
            <v>0</v>
          </cell>
          <cell r="DN273">
            <v>0</v>
          </cell>
          <cell r="DO273">
            <v>0</v>
          </cell>
          <cell r="DP273">
            <v>0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153486.71</v>
          </cell>
          <cell r="DV273">
            <v>0</v>
          </cell>
          <cell r="DW273">
            <v>153486.71</v>
          </cell>
          <cell r="DX273">
            <v>724733.54393047467</v>
          </cell>
          <cell r="DY273">
            <v>0</v>
          </cell>
          <cell r="DZ273">
            <v>724733.54393047467</v>
          </cell>
          <cell r="EA273">
            <v>716246.83393047471</v>
          </cell>
          <cell r="EB273">
            <v>4094.7889505315375</v>
          </cell>
          <cell r="EC273">
            <v>3750</v>
          </cell>
          <cell r="ED273">
            <v>0</v>
          </cell>
          <cell r="EE273">
            <v>655937.5</v>
          </cell>
          <cell r="EF273">
            <v>0</v>
          </cell>
          <cell r="EG273">
            <v>724733.54393047467</v>
          </cell>
          <cell r="EH273">
            <v>693076.64</v>
          </cell>
          <cell r="EI273">
            <v>0</v>
          </cell>
          <cell r="EJ273">
            <v>724733.54393047467</v>
          </cell>
        </row>
        <row r="274">
          <cell r="A274">
            <v>2568</v>
          </cell>
          <cell r="B274">
            <v>8812568</v>
          </cell>
          <cell r="C274"/>
          <cell r="D274"/>
          <cell r="E274" t="str">
            <v>Noak Bridge P, Basildon</v>
          </cell>
          <cell r="F274" t="str">
            <v>P</v>
          </cell>
          <cell r="G274"/>
          <cell r="H274"/>
          <cell r="I274" t="str">
            <v>Y</v>
          </cell>
          <cell r="J274"/>
          <cell r="K274">
            <v>2568</v>
          </cell>
          <cell r="L274">
            <v>144086</v>
          </cell>
          <cell r="M274"/>
          <cell r="N274"/>
          <cell r="O274">
            <v>7</v>
          </cell>
          <cell r="P274">
            <v>0</v>
          </cell>
          <cell r="Q274">
            <v>0</v>
          </cell>
          <cell r="R274">
            <v>0</v>
          </cell>
          <cell r="S274">
            <v>30</v>
          </cell>
          <cell r="T274">
            <v>177</v>
          </cell>
          <cell r="U274">
            <v>207</v>
          </cell>
          <cell r="V274">
            <v>207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207</v>
          </cell>
          <cell r="AF274">
            <v>633738.78</v>
          </cell>
          <cell r="AG274">
            <v>0</v>
          </cell>
          <cell r="AH274">
            <v>0</v>
          </cell>
          <cell r="AI274">
            <v>0</v>
          </cell>
          <cell r="AJ274">
            <v>633738.78</v>
          </cell>
          <cell r="AK274">
            <v>19.000000000000007</v>
          </cell>
          <cell r="AL274">
            <v>8303.0000000000018</v>
          </cell>
          <cell r="AM274">
            <v>0</v>
          </cell>
          <cell r="AN274">
            <v>0</v>
          </cell>
          <cell r="AO274">
            <v>8303.0000000000018</v>
          </cell>
          <cell r="AP274">
            <v>134.65048543689323</v>
          </cell>
          <cell r="AQ274">
            <v>0</v>
          </cell>
          <cell r="AR274">
            <v>13.063106796116513</v>
          </cell>
          <cell r="AS274">
            <v>3113.7221359223322</v>
          </cell>
          <cell r="AT274">
            <v>8.0388349514563142</v>
          </cell>
          <cell r="AU274">
            <v>2341.9537864077679</v>
          </cell>
          <cell r="AV274">
            <v>5.0242718446601993</v>
          </cell>
          <cell r="AW274">
            <v>1729.8567961165068</v>
          </cell>
          <cell r="AX274">
            <v>10.048543689320379</v>
          </cell>
          <cell r="AY274">
            <v>3991.9849514563066</v>
          </cell>
          <cell r="AZ274">
            <v>36.17475728155339</v>
          </cell>
          <cell r="BA274">
            <v>17245.230291262134</v>
          </cell>
          <cell r="BB274">
            <v>0</v>
          </cell>
          <cell r="BC274">
            <v>0</v>
          </cell>
          <cell r="BD274">
            <v>28422.747961165049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28422.747961165049</v>
          </cell>
          <cell r="BU274">
            <v>36725.747961165049</v>
          </cell>
          <cell r="BV274">
            <v>0</v>
          </cell>
          <cell r="BW274">
            <v>36725.747961165049</v>
          </cell>
          <cell r="BX274">
            <v>55.913793103448356</v>
          </cell>
          <cell r="BY274">
            <v>27004.684655172456</v>
          </cell>
          <cell r="BZ274">
            <v>0</v>
          </cell>
          <cell r="CA274">
            <v>0</v>
          </cell>
          <cell r="CB274">
            <v>0</v>
          </cell>
          <cell r="CC274">
            <v>0</v>
          </cell>
          <cell r="CD274">
            <v>0</v>
          </cell>
          <cell r="CE274">
            <v>0</v>
          </cell>
          <cell r="CF274">
            <v>0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27004.684655172456</v>
          </cell>
          <cell r="CM274">
            <v>1.1694915254237281</v>
          </cell>
          <cell r="CN274">
            <v>661.80355932203349</v>
          </cell>
          <cell r="CO274">
            <v>0</v>
          </cell>
          <cell r="CP274">
            <v>0</v>
          </cell>
          <cell r="CQ274">
            <v>661.80355932203349</v>
          </cell>
          <cell r="CR274">
            <v>698131.01617565949</v>
          </cell>
          <cell r="CS274">
            <v>0</v>
          </cell>
          <cell r="CT274">
            <v>698131.01617565949</v>
          </cell>
          <cell r="CU274">
            <v>145000</v>
          </cell>
          <cell r="CV274">
            <v>0</v>
          </cell>
          <cell r="CW274">
            <v>145000</v>
          </cell>
          <cell r="CX274">
            <v>1.0156360164</v>
          </cell>
          <cell r="CY274">
            <v>13183.210396271284</v>
          </cell>
          <cell r="CZ274">
            <v>0</v>
          </cell>
          <cell r="DA274">
            <v>13183.210396271284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4289.1000000000004</v>
          </cell>
          <cell r="DH274">
            <v>4289.1000000000004</v>
          </cell>
          <cell r="DI274">
            <v>0</v>
          </cell>
          <cell r="DJ274">
            <v>0</v>
          </cell>
          <cell r="DK274">
            <v>4289.1000000000004</v>
          </cell>
          <cell r="DL274">
            <v>4289.1000000000004</v>
          </cell>
          <cell r="DM274">
            <v>0</v>
          </cell>
          <cell r="DN274">
            <v>0</v>
          </cell>
          <cell r="DO274">
            <v>0</v>
          </cell>
          <cell r="DP274">
            <v>0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162472.31039627129</v>
          </cell>
          <cell r="DV274">
            <v>0</v>
          </cell>
          <cell r="DW274">
            <v>162472.31039627129</v>
          </cell>
          <cell r="DX274">
            <v>860603.32657193078</v>
          </cell>
          <cell r="DY274">
            <v>0</v>
          </cell>
          <cell r="DZ274">
            <v>860603.32657193078</v>
          </cell>
          <cell r="EA274">
            <v>856314.22657193081</v>
          </cell>
          <cell r="EB274">
            <v>4136.7837032460429</v>
          </cell>
          <cell r="EC274">
            <v>3750</v>
          </cell>
          <cell r="ED274">
            <v>0</v>
          </cell>
          <cell r="EE274">
            <v>776250</v>
          </cell>
          <cell r="EF274">
            <v>0</v>
          </cell>
          <cell r="EG274">
            <v>860603.32657193078</v>
          </cell>
          <cell r="EH274">
            <v>827922.99884309445</v>
          </cell>
          <cell r="EI274">
            <v>0</v>
          </cell>
          <cell r="EJ274">
            <v>860603.32657193078</v>
          </cell>
        </row>
        <row r="275">
          <cell r="A275">
            <v>2166</v>
          </cell>
          <cell r="B275">
            <v>8812166</v>
          </cell>
          <cell r="C275"/>
          <cell r="D275"/>
          <cell r="E275" t="str">
            <v>North Crescent P, Wickford</v>
          </cell>
          <cell r="F275" t="str">
            <v>P</v>
          </cell>
          <cell r="G275"/>
          <cell r="H275"/>
          <cell r="I275" t="str">
            <v>Y</v>
          </cell>
          <cell r="J275"/>
          <cell r="K275">
            <v>2166</v>
          </cell>
          <cell r="L275">
            <v>145049</v>
          </cell>
          <cell r="M275"/>
          <cell r="N275"/>
          <cell r="O275">
            <v>7</v>
          </cell>
          <cell r="P275">
            <v>0</v>
          </cell>
          <cell r="Q275">
            <v>0</v>
          </cell>
          <cell r="R275">
            <v>0</v>
          </cell>
          <cell r="S275">
            <v>17</v>
          </cell>
          <cell r="T275">
            <v>167</v>
          </cell>
          <cell r="U275">
            <v>184</v>
          </cell>
          <cell r="V275">
            <v>184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184</v>
          </cell>
          <cell r="AF275">
            <v>563323.36</v>
          </cell>
          <cell r="AG275">
            <v>0</v>
          </cell>
          <cell r="AH275">
            <v>0</v>
          </cell>
          <cell r="AI275">
            <v>0</v>
          </cell>
          <cell r="AJ275">
            <v>563323.36</v>
          </cell>
          <cell r="AK275">
            <v>44.000000000000057</v>
          </cell>
          <cell r="AL275">
            <v>19228.000000000022</v>
          </cell>
          <cell r="AM275">
            <v>0</v>
          </cell>
          <cell r="AN275">
            <v>0</v>
          </cell>
          <cell r="AO275">
            <v>19228.000000000022</v>
          </cell>
          <cell r="AP275">
            <v>128.69945355191251</v>
          </cell>
          <cell r="AQ275">
            <v>0</v>
          </cell>
          <cell r="AR275">
            <v>35.191256830601112</v>
          </cell>
          <cell r="AS275">
            <v>8388.1879781420812</v>
          </cell>
          <cell r="AT275">
            <v>2.0109289617486379</v>
          </cell>
          <cell r="AU275">
            <v>585.84393442623059</v>
          </cell>
          <cell r="AV275">
            <v>6.0327868852458941</v>
          </cell>
          <cell r="AW275">
            <v>2077.0885245901613</v>
          </cell>
          <cell r="AX275">
            <v>5.027322404371585</v>
          </cell>
          <cell r="AY275">
            <v>1997.2043715846994</v>
          </cell>
          <cell r="AZ275">
            <v>5.027322404371585</v>
          </cell>
          <cell r="BA275">
            <v>2396.6251366120223</v>
          </cell>
          <cell r="BB275">
            <v>2.0109289617486379</v>
          </cell>
          <cell r="BC275">
            <v>1597.7433879781452</v>
          </cell>
          <cell r="BD275">
            <v>17042.69333333334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17042.69333333334</v>
          </cell>
          <cell r="BU275">
            <v>36270.693333333358</v>
          </cell>
          <cell r="BV275">
            <v>0</v>
          </cell>
          <cell r="BW275">
            <v>36270.693333333358</v>
          </cell>
          <cell r="BX275">
            <v>62.857142857142833</v>
          </cell>
          <cell r="BY275">
            <v>30358.114285714277</v>
          </cell>
          <cell r="BZ275">
            <v>0</v>
          </cell>
          <cell r="CA275">
            <v>0</v>
          </cell>
          <cell r="CB275">
            <v>0</v>
          </cell>
          <cell r="CC275">
            <v>0</v>
          </cell>
          <cell r="CD275">
            <v>0</v>
          </cell>
          <cell r="CE275">
            <v>0</v>
          </cell>
          <cell r="CF275">
            <v>0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30358.114285714277</v>
          </cell>
          <cell r="CM275">
            <v>3.3053892215568816</v>
          </cell>
          <cell r="CN275">
            <v>1870.4867065868236</v>
          </cell>
          <cell r="CO275">
            <v>0</v>
          </cell>
          <cell r="CP275">
            <v>0</v>
          </cell>
          <cell r="CQ275">
            <v>1870.4867065868236</v>
          </cell>
          <cell r="CR275">
            <v>631822.65432563436</v>
          </cell>
          <cell r="CS275">
            <v>0</v>
          </cell>
          <cell r="CT275">
            <v>631822.65432563436</v>
          </cell>
          <cell r="CU275">
            <v>145000</v>
          </cell>
          <cell r="CV275">
            <v>0</v>
          </cell>
          <cell r="CW275">
            <v>145000</v>
          </cell>
          <cell r="CX275">
            <v>1.0156360164</v>
          </cell>
          <cell r="CY275">
            <v>12146.411762927157</v>
          </cell>
          <cell r="CZ275">
            <v>0</v>
          </cell>
          <cell r="DA275">
            <v>12146.411762927157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4371.1139999999996</v>
          </cell>
          <cell r="DH275">
            <v>4371.1139999999996</v>
          </cell>
          <cell r="DI275">
            <v>0</v>
          </cell>
          <cell r="DJ275">
            <v>0</v>
          </cell>
          <cell r="DK275">
            <v>4371.1099999999997</v>
          </cell>
          <cell r="DL275">
            <v>4371.1099999999997</v>
          </cell>
          <cell r="DM275">
            <v>0</v>
          </cell>
          <cell r="DN275">
            <v>0</v>
          </cell>
          <cell r="DO275">
            <v>0</v>
          </cell>
          <cell r="DP275">
            <v>0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161517.52176292715</v>
          </cell>
          <cell r="DV275">
            <v>0</v>
          </cell>
          <cell r="DW275">
            <v>161517.52176292715</v>
          </cell>
          <cell r="DX275">
            <v>793340.17608856154</v>
          </cell>
          <cell r="DY275">
            <v>0</v>
          </cell>
          <cell r="DZ275">
            <v>793340.17608856154</v>
          </cell>
          <cell r="EA275">
            <v>788969.06608856155</v>
          </cell>
          <cell r="EB275">
            <v>4287.8753591769646</v>
          </cell>
          <cell r="EC275">
            <v>3750</v>
          </cell>
          <cell r="ED275">
            <v>0</v>
          </cell>
          <cell r="EE275">
            <v>690000</v>
          </cell>
          <cell r="EF275">
            <v>0</v>
          </cell>
          <cell r="EG275">
            <v>793340.17608856154</v>
          </cell>
          <cell r="EH275">
            <v>767110.45990044903</v>
          </cell>
          <cell r="EI275">
            <v>0</v>
          </cell>
          <cell r="EJ275">
            <v>793340.17608856154</v>
          </cell>
        </row>
        <row r="276">
          <cell r="A276">
            <v>2008</v>
          </cell>
          <cell r="B276">
            <v>8812008</v>
          </cell>
          <cell r="C276">
            <v>1850</v>
          </cell>
          <cell r="D276" t="str">
            <v>RB051850</v>
          </cell>
          <cell r="E276" t="str">
            <v>North P &amp; N, Colchester</v>
          </cell>
          <cell r="F276" t="str">
            <v>P</v>
          </cell>
          <cell r="G276" t="str">
            <v>Y</v>
          </cell>
          <cell r="H276">
            <v>10017559</v>
          </cell>
          <cell r="I276" t="str">
            <v/>
          </cell>
          <cell r="J276"/>
          <cell r="K276">
            <v>2008</v>
          </cell>
          <cell r="L276">
            <v>114709</v>
          </cell>
          <cell r="M276"/>
          <cell r="N276"/>
          <cell r="O276">
            <v>7</v>
          </cell>
          <cell r="P276">
            <v>0</v>
          </cell>
          <cell r="Q276">
            <v>0</v>
          </cell>
          <cell r="R276">
            <v>0</v>
          </cell>
          <cell r="S276">
            <v>59</v>
          </cell>
          <cell r="T276">
            <v>355</v>
          </cell>
          <cell r="U276">
            <v>414</v>
          </cell>
          <cell r="V276">
            <v>414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414</v>
          </cell>
          <cell r="AF276">
            <v>1267477.56</v>
          </cell>
          <cell r="AG276">
            <v>0</v>
          </cell>
          <cell r="AH276">
            <v>0</v>
          </cell>
          <cell r="AI276">
            <v>0</v>
          </cell>
          <cell r="AJ276">
            <v>1267477.56</v>
          </cell>
          <cell r="AK276">
            <v>65.999999999999815</v>
          </cell>
          <cell r="AL276">
            <v>28841.999999999916</v>
          </cell>
          <cell r="AM276">
            <v>0</v>
          </cell>
          <cell r="AN276">
            <v>0</v>
          </cell>
          <cell r="AO276">
            <v>28841.999999999916</v>
          </cell>
          <cell r="AP276">
            <v>263.00000000000011</v>
          </cell>
          <cell r="AQ276">
            <v>0</v>
          </cell>
          <cell r="AR276">
            <v>103.99999999999999</v>
          </cell>
          <cell r="AS276">
            <v>24789.439999999999</v>
          </cell>
          <cell r="AT276">
            <v>23.999999999999993</v>
          </cell>
          <cell r="AU276">
            <v>6991.9199999999973</v>
          </cell>
          <cell r="AV276">
            <v>10.000000000000011</v>
          </cell>
          <cell r="AW276">
            <v>3443.0000000000036</v>
          </cell>
          <cell r="AX276">
            <v>4.999999999999984</v>
          </cell>
          <cell r="AY276">
            <v>1986.3499999999935</v>
          </cell>
          <cell r="AZ276">
            <v>4</v>
          </cell>
          <cell r="BA276">
            <v>1906.88</v>
          </cell>
          <cell r="BB276">
            <v>4</v>
          </cell>
          <cell r="BC276">
            <v>3178.12</v>
          </cell>
          <cell r="BD276">
            <v>42295.709999999992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42295.709999999992</v>
          </cell>
          <cell r="BU276">
            <v>71137.709999999905</v>
          </cell>
          <cell r="BV276">
            <v>0</v>
          </cell>
          <cell r="BW276">
            <v>71137.709999999905</v>
          </cell>
          <cell r="BX276">
            <v>132.42857142857164</v>
          </cell>
          <cell r="BY276">
            <v>63959.027142857252</v>
          </cell>
          <cell r="BZ276">
            <v>0</v>
          </cell>
          <cell r="CA276">
            <v>0</v>
          </cell>
          <cell r="CB276">
            <v>0</v>
          </cell>
          <cell r="CC276">
            <v>0</v>
          </cell>
          <cell r="CD276">
            <v>0</v>
          </cell>
          <cell r="CE276">
            <v>0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63959.027142857252</v>
          </cell>
          <cell r="CM276">
            <v>31.487323943661963</v>
          </cell>
          <cell r="CN276">
            <v>17818.361746478869</v>
          </cell>
          <cell r="CO276">
            <v>0</v>
          </cell>
          <cell r="CP276">
            <v>0</v>
          </cell>
          <cell r="CQ276">
            <v>17818.361746478869</v>
          </cell>
          <cell r="CR276">
            <v>1420392.658889336</v>
          </cell>
          <cell r="CS276">
            <v>0</v>
          </cell>
          <cell r="CT276">
            <v>1420392.658889336</v>
          </cell>
          <cell r="CU276">
            <v>145000</v>
          </cell>
          <cell r="CV276">
            <v>0</v>
          </cell>
          <cell r="CW276">
            <v>145000</v>
          </cell>
          <cell r="CX276">
            <v>1</v>
          </cell>
          <cell r="CY276">
            <v>0</v>
          </cell>
          <cell r="CZ276">
            <v>0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19299.8</v>
          </cell>
          <cell r="DH276">
            <v>19299.8</v>
          </cell>
          <cell r="DI276">
            <v>0</v>
          </cell>
          <cell r="DJ276">
            <v>3980.2000000000007</v>
          </cell>
          <cell r="DK276">
            <v>23280</v>
          </cell>
          <cell r="DL276">
            <v>23280</v>
          </cell>
          <cell r="DM276">
            <v>0</v>
          </cell>
          <cell r="DN276">
            <v>0</v>
          </cell>
          <cell r="DO276">
            <v>0</v>
          </cell>
          <cell r="DP276">
            <v>0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168280</v>
          </cell>
          <cell r="DV276">
            <v>0</v>
          </cell>
          <cell r="DW276">
            <v>168280</v>
          </cell>
          <cell r="DX276">
            <v>1588672.658889336</v>
          </cell>
          <cell r="DY276">
            <v>0</v>
          </cell>
          <cell r="DZ276">
            <v>1588672.658889336</v>
          </cell>
          <cell r="EA276">
            <v>1565392.658889336</v>
          </cell>
          <cell r="EB276">
            <v>3781.141688138493</v>
          </cell>
          <cell r="EC276">
            <v>3750</v>
          </cell>
          <cell r="ED276">
            <v>0</v>
          </cell>
          <cell r="EE276">
            <v>1552500</v>
          </cell>
          <cell r="EF276">
            <v>0</v>
          </cell>
          <cell r="EG276">
            <v>1588672.658889336</v>
          </cell>
          <cell r="EH276">
            <v>1514084.547622276</v>
          </cell>
          <cell r="EI276">
            <v>0</v>
          </cell>
          <cell r="EJ276">
            <v>1588672.658889336</v>
          </cell>
        </row>
        <row r="277">
          <cell r="A277">
            <v>2145</v>
          </cell>
          <cell r="B277">
            <v>8812145</v>
          </cell>
          <cell r="C277"/>
          <cell r="D277"/>
          <cell r="E277" t="str">
            <v>Northlands P &amp; N, Pitsea</v>
          </cell>
          <cell r="F277" t="str">
            <v>P</v>
          </cell>
          <cell r="G277"/>
          <cell r="H277"/>
          <cell r="I277" t="str">
            <v>Y</v>
          </cell>
          <cell r="J277"/>
          <cell r="K277">
            <v>2145</v>
          </cell>
          <cell r="L277">
            <v>143125</v>
          </cell>
          <cell r="M277">
            <v>15</v>
          </cell>
          <cell r="N277"/>
          <cell r="O277">
            <v>7</v>
          </cell>
          <cell r="P277">
            <v>0</v>
          </cell>
          <cell r="Q277">
            <v>0</v>
          </cell>
          <cell r="R277">
            <v>0</v>
          </cell>
          <cell r="S277">
            <v>85.75</v>
          </cell>
          <cell r="T277">
            <v>484</v>
          </cell>
          <cell r="U277">
            <v>569.75</v>
          </cell>
          <cell r="V277">
            <v>569.75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569.75</v>
          </cell>
          <cell r="AF277">
            <v>1744312.415</v>
          </cell>
          <cell r="AG277">
            <v>0</v>
          </cell>
          <cell r="AH277">
            <v>0</v>
          </cell>
          <cell r="AI277">
            <v>0</v>
          </cell>
          <cell r="AJ277">
            <v>1744312.415</v>
          </cell>
          <cell r="AK277">
            <v>196.01024955436733</v>
          </cell>
          <cell r="AL277">
            <v>85656.479055258518</v>
          </cell>
          <cell r="AM277">
            <v>0</v>
          </cell>
          <cell r="AN277">
            <v>0</v>
          </cell>
          <cell r="AO277">
            <v>85656.479055258518</v>
          </cell>
          <cell r="AP277">
            <v>24.417857142857166</v>
          </cell>
          <cell r="AQ277">
            <v>0</v>
          </cell>
          <cell r="AR277">
            <v>38.661607142857164</v>
          </cell>
          <cell r="AS277">
            <v>9215.3806785714351</v>
          </cell>
          <cell r="AT277">
            <v>18.31339285714283</v>
          </cell>
          <cell r="AU277">
            <v>5335.2407410714204</v>
          </cell>
          <cell r="AV277">
            <v>158.71607142857169</v>
          </cell>
          <cell r="AW277">
            <v>54645.94339285724</v>
          </cell>
          <cell r="AX277">
            <v>180.08169642857166</v>
          </cell>
          <cell r="AY277">
            <v>71541.055540178655</v>
          </cell>
          <cell r="AZ277">
            <v>135.31562499999998</v>
          </cell>
          <cell r="BA277">
            <v>64507.664749999996</v>
          </cell>
          <cell r="BB277">
            <v>14.24375</v>
          </cell>
          <cell r="BC277">
            <v>11317.086687499999</v>
          </cell>
          <cell r="BD277">
            <v>216562.37179017876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216562.37179017876</v>
          </cell>
          <cell r="BU277">
            <v>302218.85084543726</v>
          </cell>
          <cell r="BV277">
            <v>0</v>
          </cell>
          <cell r="BW277">
            <v>302218.85084543726</v>
          </cell>
          <cell r="BX277">
            <v>224.18423913043466</v>
          </cell>
          <cell r="BY277">
            <v>108274.26197282603</v>
          </cell>
          <cell r="BZ277">
            <v>0</v>
          </cell>
          <cell r="CA277">
            <v>0</v>
          </cell>
          <cell r="CB277">
            <v>0</v>
          </cell>
          <cell r="CC277">
            <v>0</v>
          </cell>
          <cell r="CD277">
            <v>0</v>
          </cell>
          <cell r="CE277">
            <v>0</v>
          </cell>
          <cell r="CF277">
            <v>0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108274.26197282603</v>
          </cell>
          <cell r="CM277">
            <v>15.303202479338839</v>
          </cell>
          <cell r="CN277">
            <v>8659.9292510330561</v>
          </cell>
          <cell r="CO277">
            <v>0</v>
          </cell>
          <cell r="CP277">
            <v>0</v>
          </cell>
          <cell r="CQ277">
            <v>8659.9292510330561</v>
          </cell>
          <cell r="CR277">
            <v>2163465.4570692964</v>
          </cell>
          <cell r="CS277">
            <v>0</v>
          </cell>
          <cell r="CT277">
            <v>2163465.4570692964</v>
          </cell>
          <cell r="CU277">
            <v>145000</v>
          </cell>
          <cell r="CV277">
            <v>0</v>
          </cell>
          <cell r="CW277">
            <v>145000</v>
          </cell>
          <cell r="CX277">
            <v>1.0156360164</v>
          </cell>
          <cell r="CY277">
            <v>36095.20374556903</v>
          </cell>
          <cell r="CZ277">
            <v>0</v>
          </cell>
          <cell r="DA277">
            <v>36095.20374556903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7197.8</v>
          </cell>
          <cell r="DH277">
            <v>7197.8</v>
          </cell>
          <cell r="DI277">
            <v>0</v>
          </cell>
          <cell r="DJ277">
            <v>0</v>
          </cell>
          <cell r="DK277">
            <v>7197.8</v>
          </cell>
          <cell r="DL277">
            <v>7197.8</v>
          </cell>
          <cell r="DM277">
            <v>0</v>
          </cell>
          <cell r="DN277">
            <v>0</v>
          </cell>
          <cell r="DO277">
            <v>0</v>
          </cell>
          <cell r="DP277">
            <v>0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188293.00374556903</v>
          </cell>
          <cell r="DV277">
            <v>0</v>
          </cell>
          <cell r="DW277">
            <v>188293.00374556903</v>
          </cell>
          <cell r="DX277">
            <v>2351758.4608148653</v>
          </cell>
          <cell r="DY277">
            <v>0</v>
          </cell>
          <cell r="DZ277">
            <v>2351758.4608148653</v>
          </cell>
          <cell r="EA277">
            <v>2344560.6608148655</v>
          </cell>
          <cell r="EB277">
            <v>4115.0691721191142</v>
          </cell>
          <cell r="EC277">
            <v>3750</v>
          </cell>
          <cell r="ED277">
            <v>0</v>
          </cell>
          <cell r="EE277">
            <v>2136562.5</v>
          </cell>
          <cell r="EF277">
            <v>0</v>
          </cell>
          <cell r="EG277">
            <v>2351758.4608148653</v>
          </cell>
          <cell r="EH277">
            <v>2267959.6713011712</v>
          </cell>
          <cell r="EI277">
            <v>0</v>
          </cell>
          <cell r="EJ277">
            <v>2351758.4608148653</v>
          </cell>
        </row>
        <row r="278">
          <cell r="A278">
            <v>3834</v>
          </cell>
          <cell r="B278">
            <v>8813834</v>
          </cell>
          <cell r="C278"/>
          <cell r="D278"/>
          <cell r="E278" t="str">
            <v>Northwick Park Primary</v>
          </cell>
          <cell r="F278" t="str">
            <v>P</v>
          </cell>
          <cell r="G278"/>
          <cell r="H278"/>
          <cell r="I278" t="str">
            <v>Y</v>
          </cell>
          <cell r="J278"/>
          <cell r="K278">
            <v>3834</v>
          </cell>
          <cell r="L278">
            <v>141571</v>
          </cell>
          <cell r="M278">
            <v>25</v>
          </cell>
          <cell r="N278"/>
          <cell r="O278">
            <v>7</v>
          </cell>
          <cell r="P278">
            <v>0</v>
          </cell>
          <cell r="Q278">
            <v>0</v>
          </cell>
          <cell r="R278">
            <v>0</v>
          </cell>
          <cell r="S278">
            <v>91.583333333333329</v>
          </cell>
          <cell r="T278">
            <v>464</v>
          </cell>
          <cell r="U278">
            <v>555.58333333333337</v>
          </cell>
          <cell r="V278">
            <v>555.58333333333337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555.58333333333337</v>
          </cell>
          <cell r="AF278">
            <v>1700940.5983333334</v>
          </cell>
          <cell r="AG278">
            <v>0</v>
          </cell>
          <cell r="AH278">
            <v>0</v>
          </cell>
          <cell r="AI278">
            <v>0</v>
          </cell>
          <cell r="AJ278">
            <v>1700940.5983333334</v>
          </cell>
          <cell r="AK278">
            <v>159.17821934688837</v>
          </cell>
          <cell r="AL278">
            <v>69560.881854590203</v>
          </cell>
          <cell r="AM278">
            <v>0</v>
          </cell>
          <cell r="AN278">
            <v>0</v>
          </cell>
          <cell r="AO278">
            <v>69560.881854590203</v>
          </cell>
          <cell r="AP278">
            <v>106.16898577612851</v>
          </cell>
          <cell r="AQ278">
            <v>0</v>
          </cell>
          <cell r="AR278">
            <v>90.707482993197289</v>
          </cell>
          <cell r="AS278">
            <v>21621.035646258508</v>
          </cell>
          <cell r="AT278">
            <v>74.215213358070258</v>
          </cell>
          <cell r="AU278">
            <v>21621.118107606606</v>
          </cell>
          <cell r="AV278">
            <v>87.615182436610937</v>
          </cell>
          <cell r="AW278">
            <v>30165.907312925148</v>
          </cell>
          <cell r="AX278">
            <v>2.0615337043908486</v>
          </cell>
          <cell r="AY278">
            <v>818.98549474335243</v>
          </cell>
          <cell r="AZ278">
            <v>84.522881880024599</v>
          </cell>
          <cell r="BA278">
            <v>40293.748249845332</v>
          </cell>
          <cell r="BB278">
            <v>110.29205318491013</v>
          </cell>
          <cell r="BC278">
            <v>87630.34501700665</v>
          </cell>
          <cell r="BD278">
            <v>202151.13982838561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202151.13982838561</v>
          </cell>
          <cell r="BU278">
            <v>271712.02168297581</v>
          </cell>
          <cell r="BV278">
            <v>0</v>
          </cell>
          <cell r="BW278">
            <v>271712.02168297581</v>
          </cell>
          <cell r="BX278">
            <v>189.21167751265344</v>
          </cell>
          <cell r="BY278">
            <v>91383.56388828624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91383.56388828624</v>
          </cell>
          <cell r="CM278">
            <v>1.1973778735632166</v>
          </cell>
          <cell r="CN278">
            <v>677.5841648706886</v>
          </cell>
          <cell r="CO278">
            <v>0</v>
          </cell>
          <cell r="CP278">
            <v>0</v>
          </cell>
          <cell r="CQ278">
            <v>677.5841648706886</v>
          </cell>
          <cell r="CR278">
            <v>2064713.7680694661</v>
          </cell>
          <cell r="CS278">
            <v>0</v>
          </cell>
          <cell r="CT278">
            <v>2064713.7680694661</v>
          </cell>
          <cell r="CU278">
            <v>145000</v>
          </cell>
          <cell r="CV278">
            <v>0</v>
          </cell>
          <cell r="CW278">
            <v>145000</v>
          </cell>
          <cell r="CX278">
            <v>1</v>
          </cell>
          <cell r="CY278">
            <v>0</v>
          </cell>
          <cell r="CZ278">
            <v>0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9219.1</v>
          </cell>
          <cell r="DH278">
            <v>9219.1</v>
          </cell>
          <cell r="DI278">
            <v>0</v>
          </cell>
          <cell r="DJ278">
            <v>0</v>
          </cell>
          <cell r="DK278">
            <v>9219.1</v>
          </cell>
          <cell r="DL278">
            <v>9219.1</v>
          </cell>
          <cell r="DM278">
            <v>0</v>
          </cell>
          <cell r="DN278">
            <v>0</v>
          </cell>
          <cell r="DO278">
            <v>0</v>
          </cell>
          <cell r="DP278">
            <v>0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154219.1</v>
          </cell>
          <cell r="DV278">
            <v>0</v>
          </cell>
          <cell r="DW278">
            <v>154219.1</v>
          </cell>
          <cell r="DX278">
            <v>2218932.8680694662</v>
          </cell>
          <cell r="DY278">
            <v>0</v>
          </cell>
          <cell r="DZ278">
            <v>2218932.8680694662</v>
          </cell>
          <cell r="EA278">
            <v>2209713.7680694661</v>
          </cell>
          <cell r="EB278">
            <v>3977.2859182291272</v>
          </cell>
          <cell r="EC278">
            <v>3750</v>
          </cell>
          <cell r="ED278">
            <v>0</v>
          </cell>
          <cell r="EE278">
            <v>2083437.5000000002</v>
          </cell>
          <cell r="EF278">
            <v>0</v>
          </cell>
          <cell r="EG278">
            <v>2218932.8680694662</v>
          </cell>
          <cell r="EH278">
            <v>2146257.2235643608</v>
          </cell>
          <cell r="EI278">
            <v>0</v>
          </cell>
          <cell r="EJ278">
            <v>2218932.8680694662</v>
          </cell>
        </row>
        <row r="279">
          <cell r="A279">
            <v>2000</v>
          </cell>
          <cell r="B279">
            <v>8812000</v>
          </cell>
          <cell r="C279"/>
          <cell r="D279"/>
          <cell r="E279" t="str">
            <v>Notley Green P, Braintree</v>
          </cell>
          <cell r="F279" t="str">
            <v>P</v>
          </cell>
          <cell r="G279"/>
          <cell r="H279"/>
          <cell r="I279" t="str">
            <v>Y</v>
          </cell>
          <cell r="J279"/>
          <cell r="K279">
            <v>2000</v>
          </cell>
          <cell r="L279">
            <v>138901</v>
          </cell>
          <cell r="M279"/>
          <cell r="N279"/>
          <cell r="O279">
            <v>7</v>
          </cell>
          <cell r="P279">
            <v>0</v>
          </cell>
          <cell r="Q279">
            <v>0</v>
          </cell>
          <cell r="R279">
            <v>0</v>
          </cell>
          <cell r="S279">
            <v>44</v>
          </cell>
          <cell r="T279">
            <v>357</v>
          </cell>
          <cell r="U279">
            <v>401</v>
          </cell>
          <cell r="V279">
            <v>401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401</v>
          </cell>
          <cell r="AF279">
            <v>1227677.54</v>
          </cell>
          <cell r="AG279">
            <v>0</v>
          </cell>
          <cell r="AH279">
            <v>0</v>
          </cell>
          <cell r="AI279">
            <v>0</v>
          </cell>
          <cell r="AJ279">
            <v>1227677.54</v>
          </cell>
          <cell r="AK279">
            <v>39.999999999999993</v>
          </cell>
          <cell r="AL279">
            <v>17479.999999999996</v>
          </cell>
          <cell r="AM279">
            <v>0</v>
          </cell>
          <cell r="AN279">
            <v>0</v>
          </cell>
          <cell r="AO279">
            <v>17479.999999999996</v>
          </cell>
          <cell r="AP279">
            <v>345.72431077694239</v>
          </cell>
          <cell r="AQ279">
            <v>0</v>
          </cell>
          <cell r="AR279">
            <v>28.140350877192969</v>
          </cell>
          <cell r="AS279">
            <v>6707.5340350877168</v>
          </cell>
          <cell r="AT279">
            <v>4.0200501253132819</v>
          </cell>
          <cell r="AU279">
            <v>1171.1612030075185</v>
          </cell>
          <cell r="AV279">
            <v>18.090225563909769</v>
          </cell>
          <cell r="AW279">
            <v>6228.464661654134</v>
          </cell>
          <cell r="AX279">
            <v>5.0250626566416026</v>
          </cell>
          <cell r="AY279">
            <v>1996.3066416040094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16103.466541353378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16103.466541353378</v>
          </cell>
          <cell r="BU279">
            <v>33583.466541353373</v>
          </cell>
          <cell r="BV279">
            <v>0</v>
          </cell>
          <cell r="BW279">
            <v>33583.466541353373</v>
          </cell>
          <cell r="BX279">
            <v>101.96857142857131</v>
          </cell>
          <cell r="BY279">
            <v>49247.760942857087</v>
          </cell>
          <cell r="BZ279">
            <v>0</v>
          </cell>
          <cell r="CA279">
            <v>0</v>
          </cell>
          <cell r="CB279">
            <v>0</v>
          </cell>
          <cell r="CC279">
            <v>0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49247.760942857087</v>
          </cell>
          <cell r="CM279">
            <v>2.2464985994397746</v>
          </cell>
          <cell r="CN279">
            <v>1271.271092436974</v>
          </cell>
          <cell r="CO279">
            <v>0</v>
          </cell>
          <cell r="CP279">
            <v>0</v>
          </cell>
          <cell r="CQ279">
            <v>1271.271092436974</v>
          </cell>
          <cell r="CR279">
            <v>1311780.0385766474</v>
          </cell>
          <cell r="CS279">
            <v>0</v>
          </cell>
          <cell r="CT279">
            <v>1311780.0385766474</v>
          </cell>
          <cell r="CU279">
            <v>145000</v>
          </cell>
          <cell r="CV279">
            <v>0</v>
          </cell>
          <cell r="CW279">
            <v>145000</v>
          </cell>
          <cell r="CX279">
            <v>1</v>
          </cell>
          <cell r="CY279">
            <v>0</v>
          </cell>
          <cell r="CZ279">
            <v>0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7838.6</v>
          </cell>
          <cell r="DH279">
            <v>7838.6</v>
          </cell>
          <cell r="DI279">
            <v>0</v>
          </cell>
          <cell r="DJ279">
            <v>0</v>
          </cell>
          <cell r="DK279">
            <v>7838.6</v>
          </cell>
          <cell r="DL279">
            <v>7838.6</v>
          </cell>
          <cell r="DM279">
            <v>0</v>
          </cell>
          <cell r="DN279">
            <v>0</v>
          </cell>
          <cell r="DO279">
            <v>0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152838.6</v>
          </cell>
          <cell r="DV279">
            <v>0</v>
          </cell>
          <cell r="DW279">
            <v>152838.6</v>
          </cell>
          <cell r="DX279">
            <v>1464618.6385766475</v>
          </cell>
          <cell r="DY279">
            <v>0</v>
          </cell>
          <cell r="DZ279">
            <v>1464618.6385766475</v>
          </cell>
          <cell r="EA279">
            <v>1456780.0385766474</v>
          </cell>
          <cell r="EB279">
            <v>3632.867926625056</v>
          </cell>
          <cell r="EC279">
            <v>3750</v>
          </cell>
          <cell r="ED279">
            <v>117.13207337494396</v>
          </cell>
          <cell r="EE279">
            <v>1503750</v>
          </cell>
          <cell r="EF279">
            <v>46969.961423352594</v>
          </cell>
          <cell r="EG279">
            <v>1511588.6</v>
          </cell>
          <cell r="EH279">
            <v>1396246.8962696078</v>
          </cell>
          <cell r="EI279">
            <v>0</v>
          </cell>
          <cell r="EJ279">
            <v>1511588.6</v>
          </cell>
        </row>
        <row r="280">
          <cell r="A280">
            <v>2004</v>
          </cell>
          <cell r="B280">
            <v>8812004</v>
          </cell>
          <cell r="C280">
            <v>4770</v>
          </cell>
          <cell r="D280" t="str">
            <v>RB054770</v>
          </cell>
          <cell r="E280" t="str">
            <v>Oakfield P, Wickford</v>
          </cell>
          <cell r="F280" t="str">
            <v>P</v>
          </cell>
          <cell r="G280" t="str">
            <v>Y</v>
          </cell>
          <cell r="H280">
            <v>10016876</v>
          </cell>
          <cell r="I280" t="str">
            <v/>
          </cell>
          <cell r="J280"/>
          <cell r="K280">
            <v>2004</v>
          </cell>
          <cell r="L280">
            <v>131806</v>
          </cell>
          <cell r="M280"/>
          <cell r="N280"/>
          <cell r="O280">
            <v>7</v>
          </cell>
          <cell r="P280">
            <v>0</v>
          </cell>
          <cell r="Q280">
            <v>0</v>
          </cell>
          <cell r="R280">
            <v>0</v>
          </cell>
          <cell r="S280">
            <v>58</v>
          </cell>
          <cell r="T280">
            <v>358</v>
          </cell>
          <cell r="U280">
            <v>416</v>
          </cell>
          <cell r="V280">
            <v>416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416</v>
          </cell>
          <cell r="AF280">
            <v>1273600.6399999999</v>
          </cell>
          <cell r="AG280">
            <v>0</v>
          </cell>
          <cell r="AH280">
            <v>0</v>
          </cell>
          <cell r="AI280">
            <v>0</v>
          </cell>
          <cell r="AJ280">
            <v>1273600.6399999999</v>
          </cell>
          <cell r="AK280">
            <v>24.999999999999979</v>
          </cell>
          <cell r="AL280">
            <v>10924.999999999989</v>
          </cell>
          <cell r="AM280">
            <v>0</v>
          </cell>
          <cell r="AN280">
            <v>0</v>
          </cell>
          <cell r="AO280">
            <v>10924.999999999989</v>
          </cell>
          <cell r="AP280">
            <v>372.99999999999983</v>
          </cell>
          <cell r="AQ280">
            <v>0</v>
          </cell>
          <cell r="AR280">
            <v>35.000000000000007</v>
          </cell>
          <cell r="AS280">
            <v>8342.6000000000022</v>
          </cell>
          <cell r="AT280">
            <v>4.0000000000000018</v>
          </cell>
          <cell r="AU280">
            <v>1165.3200000000004</v>
          </cell>
          <cell r="AV280">
            <v>4.0000000000000018</v>
          </cell>
          <cell r="AW280">
            <v>1377.2000000000007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10885.120000000003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10885.120000000003</v>
          </cell>
          <cell r="BU280">
            <v>21810.119999999992</v>
          </cell>
          <cell r="BV280">
            <v>0</v>
          </cell>
          <cell r="BW280">
            <v>21810.119999999992</v>
          </cell>
          <cell r="BX280">
            <v>79.01675977653619</v>
          </cell>
          <cell r="BY280">
            <v>38162.724469273686</v>
          </cell>
          <cell r="BZ280">
            <v>0</v>
          </cell>
          <cell r="CA280">
            <v>0</v>
          </cell>
          <cell r="CB280">
            <v>0</v>
          </cell>
          <cell r="CC280">
            <v>0</v>
          </cell>
          <cell r="CD280">
            <v>0</v>
          </cell>
          <cell r="CE280">
            <v>0</v>
          </cell>
          <cell r="CF280">
            <v>0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38162.724469273686</v>
          </cell>
          <cell r="CM280">
            <v>0</v>
          </cell>
          <cell r="CN280">
            <v>0</v>
          </cell>
          <cell r="CO280">
            <v>0</v>
          </cell>
          <cell r="CP280">
            <v>0</v>
          </cell>
          <cell r="CQ280">
            <v>0</v>
          </cell>
          <cell r="CR280">
            <v>1333573.4844692736</v>
          </cell>
          <cell r="CS280">
            <v>0</v>
          </cell>
          <cell r="CT280">
            <v>1333573.4844692736</v>
          </cell>
          <cell r="CU280">
            <v>145000</v>
          </cell>
          <cell r="CV280">
            <v>0</v>
          </cell>
          <cell r="CW280">
            <v>145000</v>
          </cell>
          <cell r="CX280">
            <v>1.0156360164</v>
          </cell>
          <cell r="CY280">
            <v>23118.99925176672</v>
          </cell>
          <cell r="CZ280">
            <v>0</v>
          </cell>
          <cell r="DA280">
            <v>23118.99925176672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32270</v>
          </cell>
          <cell r="DH280">
            <v>47124</v>
          </cell>
          <cell r="DI280">
            <v>14854</v>
          </cell>
          <cell r="DJ280">
            <v>13825.5</v>
          </cell>
          <cell r="DK280">
            <v>75803.5</v>
          </cell>
          <cell r="DL280">
            <v>75803.5</v>
          </cell>
          <cell r="DM280">
            <v>0</v>
          </cell>
          <cell r="DN280">
            <v>0</v>
          </cell>
          <cell r="DO280">
            <v>0</v>
          </cell>
          <cell r="DP280">
            <v>0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243922.49925176671</v>
          </cell>
          <cell r="DV280">
            <v>0</v>
          </cell>
          <cell r="DW280">
            <v>243922.49925176671</v>
          </cell>
          <cell r="DX280">
            <v>1577495.9837210402</v>
          </cell>
          <cell r="DY280">
            <v>0</v>
          </cell>
          <cell r="DZ280">
            <v>1577495.9837210402</v>
          </cell>
          <cell r="EA280">
            <v>1501692.4837210404</v>
          </cell>
          <cell r="EB280">
            <v>3609.8377012525011</v>
          </cell>
          <cell r="EC280">
            <v>3750</v>
          </cell>
          <cell r="ED280">
            <v>140.16229874749888</v>
          </cell>
          <cell r="EE280">
            <v>1560000</v>
          </cell>
          <cell r="EF280">
            <v>58307.516278959578</v>
          </cell>
          <cell r="EG280">
            <v>1635803.4999999998</v>
          </cell>
          <cell r="EH280">
            <v>1493934.0850715251</v>
          </cell>
          <cell r="EI280">
            <v>0</v>
          </cell>
          <cell r="EJ280">
            <v>1635803.4999999998</v>
          </cell>
        </row>
        <row r="281">
          <cell r="A281">
            <v>2529</v>
          </cell>
          <cell r="B281">
            <v>8812529</v>
          </cell>
          <cell r="C281"/>
          <cell r="D281"/>
          <cell r="E281" t="str">
            <v>Oaklands I, Chelmsford</v>
          </cell>
          <cell r="F281" t="str">
            <v>P</v>
          </cell>
          <cell r="G281"/>
          <cell r="H281"/>
          <cell r="I281" t="str">
            <v>Y</v>
          </cell>
          <cell r="J281"/>
          <cell r="K281">
            <v>2529</v>
          </cell>
          <cell r="L281">
            <v>146210</v>
          </cell>
          <cell r="M281"/>
          <cell r="N281"/>
          <cell r="O281">
            <v>3</v>
          </cell>
          <cell r="P281">
            <v>0</v>
          </cell>
          <cell r="Q281">
            <v>0</v>
          </cell>
          <cell r="R281">
            <v>1</v>
          </cell>
          <cell r="S281">
            <v>60</v>
          </cell>
          <cell r="T281">
            <v>117</v>
          </cell>
          <cell r="U281">
            <v>177</v>
          </cell>
          <cell r="V281">
            <v>178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178</v>
          </cell>
          <cell r="AF281">
            <v>544954.12</v>
          </cell>
          <cell r="AG281">
            <v>0</v>
          </cell>
          <cell r="AH281">
            <v>0</v>
          </cell>
          <cell r="AI281">
            <v>0</v>
          </cell>
          <cell r="AJ281">
            <v>544954.12</v>
          </cell>
          <cell r="AK281">
            <v>3.0169491525423759</v>
          </cell>
          <cell r="AL281">
            <v>1318.4067796610182</v>
          </cell>
          <cell r="AM281">
            <v>0</v>
          </cell>
          <cell r="AN281">
            <v>0</v>
          </cell>
          <cell r="AO281">
            <v>1318.4067796610182</v>
          </cell>
          <cell r="AP281">
            <v>164.92655367231635</v>
          </cell>
          <cell r="AQ281">
            <v>0</v>
          </cell>
          <cell r="AR281">
            <v>8.0451977401130037</v>
          </cell>
          <cell r="AS281">
            <v>1917.6533333333357</v>
          </cell>
          <cell r="AT281">
            <v>2.0112994350282509</v>
          </cell>
          <cell r="AU281">
            <v>585.95186440678026</v>
          </cell>
          <cell r="AV281">
            <v>3.0169491525423759</v>
          </cell>
          <cell r="AW281">
            <v>1038.73559322034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3542.3407909604557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3542.3407909604557</v>
          </cell>
          <cell r="BU281">
            <v>4860.7475706214736</v>
          </cell>
          <cell r="BV281">
            <v>0</v>
          </cell>
          <cell r="BW281">
            <v>4860.7475706214736</v>
          </cell>
          <cell r="BX281">
            <v>41.791304347826056</v>
          </cell>
          <cell r="BY281">
            <v>20183.94626086955</v>
          </cell>
          <cell r="BZ281">
            <v>0</v>
          </cell>
          <cell r="CA281">
            <v>0</v>
          </cell>
          <cell r="CB281">
            <v>0</v>
          </cell>
          <cell r="CC281">
            <v>0</v>
          </cell>
          <cell r="CD281">
            <v>0</v>
          </cell>
          <cell r="CE281">
            <v>0</v>
          </cell>
          <cell r="CF281">
            <v>0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20183.94626086955</v>
          </cell>
          <cell r="CM281">
            <v>16.735042735042732</v>
          </cell>
          <cell r="CN281">
            <v>9470.1933333333309</v>
          </cell>
          <cell r="CO281">
            <v>0</v>
          </cell>
          <cell r="CP281">
            <v>0</v>
          </cell>
          <cell r="CQ281">
            <v>9470.1933333333309</v>
          </cell>
          <cell r="CR281">
            <v>579469.0071648244</v>
          </cell>
          <cell r="CS281">
            <v>0</v>
          </cell>
          <cell r="CT281">
            <v>579469.0071648244</v>
          </cell>
          <cell r="CU281">
            <v>145000</v>
          </cell>
          <cell r="CV281">
            <v>0</v>
          </cell>
          <cell r="CW281">
            <v>145000</v>
          </cell>
          <cell r="CX281">
            <v>1</v>
          </cell>
          <cell r="CY281">
            <v>0</v>
          </cell>
          <cell r="CZ281">
            <v>0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18000</v>
          </cell>
          <cell r="DH281">
            <v>18000</v>
          </cell>
          <cell r="DI281">
            <v>0</v>
          </cell>
          <cell r="DJ281">
            <v>0</v>
          </cell>
          <cell r="DK281">
            <v>18000</v>
          </cell>
          <cell r="DL281">
            <v>18000</v>
          </cell>
          <cell r="DM281">
            <v>0</v>
          </cell>
          <cell r="DN281">
            <v>0</v>
          </cell>
          <cell r="DO281">
            <v>0</v>
          </cell>
          <cell r="DP281">
            <v>0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163000</v>
          </cell>
          <cell r="DV281">
            <v>0</v>
          </cell>
          <cell r="DW281">
            <v>163000</v>
          </cell>
          <cell r="DX281">
            <v>742469.0071648244</v>
          </cell>
          <cell r="DY281">
            <v>0</v>
          </cell>
          <cell r="DZ281">
            <v>742469.0071648244</v>
          </cell>
          <cell r="EA281">
            <v>724469.0071648244</v>
          </cell>
          <cell r="EB281">
            <v>4070.0506020495754</v>
          </cell>
          <cell r="EC281">
            <v>3750</v>
          </cell>
          <cell r="ED281">
            <v>0</v>
          </cell>
          <cell r="EE281">
            <v>667500</v>
          </cell>
          <cell r="EF281">
            <v>0</v>
          </cell>
          <cell r="EG281">
            <v>742469.0071648244</v>
          </cell>
          <cell r="EH281">
            <v>713281.00679999986</v>
          </cell>
          <cell r="EI281">
            <v>0</v>
          </cell>
          <cell r="EJ281">
            <v>742469.0071648244</v>
          </cell>
        </row>
        <row r="282">
          <cell r="A282">
            <v>2027</v>
          </cell>
          <cell r="B282">
            <v>8812027</v>
          </cell>
          <cell r="C282">
            <v>1784</v>
          </cell>
          <cell r="D282" t="str">
            <v>RB051784</v>
          </cell>
          <cell r="E282" t="str">
            <v>Oakwood I, Clacton</v>
          </cell>
          <cell r="F282" t="str">
            <v>P</v>
          </cell>
          <cell r="G282" t="str">
            <v>Y</v>
          </cell>
          <cell r="H282">
            <v>10016962</v>
          </cell>
          <cell r="I282" t="str">
            <v/>
          </cell>
          <cell r="J282"/>
          <cell r="K282">
            <v>2027</v>
          </cell>
          <cell r="L282">
            <v>114722</v>
          </cell>
          <cell r="M282"/>
          <cell r="N282"/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102</v>
          </cell>
          <cell r="T282">
            <v>237</v>
          </cell>
          <cell r="U282">
            <v>339</v>
          </cell>
          <cell r="V282">
            <v>339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339</v>
          </cell>
          <cell r="AF282">
            <v>1037862.0599999999</v>
          </cell>
          <cell r="AG282">
            <v>0</v>
          </cell>
          <cell r="AH282">
            <v>0</v>
          </cell>
          <cell r="AI282">
            <v>0</v>
          </cell>
          <cell r="AJ282">
            <v>1037862.0599999999</v>
          </cell>
          <cell r="AK282">
            <v>134.99999999999991</v>
          </cell>
          <cell r="AL282">
            <v>58994.999999999956</v>
          </cell>
          <cell r="AM282">
            <v>0</v>
          </cell>
          <cell r="AN282">
            <v>0</v>
          </cell>
          <cell r="AO282">
            <v>58994.999999999956</v>
          </cell>
          <cell r="AP282">
            <v>22.262686567164188</v>
          </cell>
          <cell r="AQ282">
            <v>0</v>
          </cell>
          <cell r="AR282">
            <v>10.11940298507462</v>
          </cell>
          <cell r="AS282">
            <v>2412.0608955223865</v>
          </cell>
          <cell r="AT282">
            <v>12.143283582089568</v>
          </cell>
          <cell r="AU282">
            <v>3537.7028059701538</v>
          </cell>
          <cell r="AV282">
            <v>24.286567164179097</v>
          </cell>
          <cell r="AW282">
            <v>8361.8650746268631</v>
          </cell>
          <cell r="AX282">
            <v>51.608955223880507</v>
          </cell>
          <cell r="AY282">
            <v>20502.689641791007</v>
          </cell>
          <cell r="AZ282">
            <v>156.85074626865668</v>
          </cell>
          <cell r="BA282">
            <v>74773.887761194012</v>
          </cell>
          <cell r="BB282">
            <v>61.728358208955228</v>
          </cell>
          <cell r="BC282">
            <v>49045.032447761194</v>
          </cell>
          <cell r="BD282">
            <v>158633.23862686561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158633.23862686561</v>
          </cell>
          <cell r="BU282">
            <v>217628.23862686555</v>
          </cell>
          <cell r="BV282">
            <v>0</v>
          </cell>
          <cell r="BW282">
            <v>217628.23862686555</v>
          </cell>
          <cell r="BX282">
            <v>85.860262008733727</v>
          </cell>
          <cell r="BY282">
            <v>41467.930742358134</v>
          </cell>
          <cell r="BZ282">
            <v>0</v>
          </cell>
          <cell r="CA282">
            <v>0</v>
          </cell>
          <cell r="CB282">
            <v>0</v>
          </cell>
          <cell r="CC282">
            <v>0</v>
          </cell>
          <cell r="CD282">
            <v>0</v>
          </cell>
          <cell r="CE282">
            <v>0</v>
          </cell>
          <cell r="CF282">
            <v>0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41467.930742358134</v>
          </cell>
          <cell r="CM282">
            <v>11.443037974683552</v>
          </cell>
          <cell r="CN282">
            <v>6475.5007594936751</v>
          </cell>
          <cell r="CO282">
            <v>0</v>
          </cell>
          <cell r="CP282">
            <v>0</v>
          </cell>
          <cell r="CQ282">
            <v>6475.5007594936751</v>
          </cell>
          <cell r="CR282">
            <v>1303433.7301287171</v>
          </cell>
          <cell r="CS282">
            <v>0</v>
          </cell>
          <cell r="CT282">
            <v>1303433.7301287171</v>
          </cell>
          <cell r="CU282">
            <v>145000</v>
          </cell>
          <cell r="CV282">
            <v>0</v>
          </cell>
          <cell r="CW282">
            <v>145000</v>
          </cell>
          <cell r="CX282">
            <v>1</v>
          </cell>
          <cell r="CY282">
            <v>0</v>
          </cell>
          <cell r="CZ282">
            <v>0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32788.230000000003</v>
          </cell>
          <cell r="DH282">
            <v>43012.81</v>
          </cell>
          <cell r="DI282">
            <v>10224.579999999994</v>
          </cell>
          <cell r="DJ282">
            <v>0</v>
          </cell>
          <cell r="DK282">
            <v>53237.39</v>
          </cell>
          <cell r="DL282">
            <v>53237.39</v>
          </cell>
          <cell r="DM282">
            <v>0</v>
          </cell>
          <cell r="DN282">
            <v>242720</v>
          </cell>
          <cell r="DO282">
            <v>0</v>
          </cell>
          <cell r="DP282">
            <v>242720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440957.39</v>
          </cell>
          <cell r="DV282">
            <v>0</v>
          </cell>
          <cell r="DW282">
            <v>440957.39</v>
          </cell>
          <cell r="DX282">
            <v>1744391.1201287173</v>
          </cell>
          <cell r="DY282">
            <v>0</v>
          </cell>
          <cell r="DZ282">
            <v>1744391.1201287173</v>
          </cell>
          <cell r="EA282">
            <v>1448433.7301287171</v>
          </cell>
          <cell r="EB282">
            <v>4272.6658705861864</v>
          </cell>
          <cell r="EC282">
            <v>3750</v>
          </cell>
          <cell r="ED282">
            <v>0</v>
          </cell>
          <cell r="EE282">
            <v>1271250</v>
          </cell>
          <cell r="EF282">
            <v>0</v>
          </cell>
          <cell r="EG282">
            <v>1744391.1201287173</v>
          </cell>
          <cell r="EH282">
            <v>1701222.0567661934</v>
          </cell>
          <cell r="EI282">
            <v>0</v>
          </cell>
          <cell r="EJ282">
            <v>1744391.1201287173</v>
          </cell>
        </row>
        <row r="283">
          <cell r="A283">
            <v>2010</v>
          </cell>
          <cell r="B283">
            <v>8812010</v>
          </cell>
          <cell r="C283">
            <v>1852</v>
          </cell>
          <cell r="D283" t="str">
            <v>RB051852</v>
          </cell>
          <cell r="E283" t="str">
            <v>Old Heath Cmty P, Colchester</v>
          </cell>
          <cell r="F283" t="str">
            <v>P</v>
          </cell>
          <cell r="G283" t="str">
            <v>Y</v>
          </cell>
          <cell r="H283">
            <v>10017216</v>
          </cell>
          <cell r="I283" t="str">
            <v/>
          </cell>
          <cell r="J283"/>
          <cell r="K283">
            <v>2010</v>
          </cell>
          <cell r="L283">
            <v>114710</v>
          </cell>
          <cell r="M283"/>
          <cell r="N283"/>
          <cell r="O283">
            <v>7</v>
          </cell>
          <cell r="P283">
            <v>0</v>
          </cell>
          <cell r="Q283">
            <v>0</v>
          </cell>
          <cell r="R283">
            <v>0</v>
          </cell>
          <cell r="S283">
            <v>30</v>
          </cell>
          <cell r="T283">
            <v>179</v>
          </cell>
          <cell r="U283">
            <v>209</v>
          </cell>
          <cell r="V283">
            <v>209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209</v>
          </cell>
          <cell r="AF283">
            <v>639861.86</v>
          </cell>
          <cell r="AG283">
            <v>0</v>
          </cell>
          <cell r="AH283">
            <v>0</v>
          </cell>
          <cell r="AI283">
            <v>0</v>
          </cell>
          <cell r="AJ283">
            <v>639861.86</v>
          </cell>
          <cell r="AK283">
            <v>23.999999999999901</v>
          </cell>
          <cell r="AL283">
            <v>10487.999999999955</v>
          </cell>
          <cell r="AM283">
            <v>0</v>
          </cell>
          <cell r="AN283">
            <v>0</v>
          </cell>
          <cell r="AO283">
            <v>10487.999999999955</v>
          </cell>
          <cell r="AP283">
            <v>117.5625</v>
          </cell>
          <cell r="AQ283">
            <v>0</v>
          </cell>
          <cell r="AR283">
            <v>9.0432692307692371</v>
          </cell>
          <cell r="AS283">
            <v>2155.5536538461556</v>
          </cell>
          <cell r="AT283">
            <v>5.0240384615384537</v>
          </cell>
          <cell r="AU283">
            <v>1463.6531249999975</v>
          </cell>
          <cell r="AV283">
            <v>3.0144230769230722</v>
          </cell>
          <cell r="AW283">
            <v>1037.8658653846137</v>
          </cell>
          <cell r="AX283">
            <v>71.341346153846189</v>
          </cell>
          <cell r="AY283">
            <v>28341.776586538475</v>
          </cell>
          <cell r="AZ283">
            <v>0</v>
          </cell>
          <cell r="BA283">
            <v>0</v>
          </cell>
          <cell r="BB283">
            <v>3.0144230769230722</v>
          </cell>
          <cell r="BC283">
            <v>2395.0495673076884</v>
          </cell>
          <cell r="BD283">
            <v>35393.898798076931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35393.898798076931</v>
          </cell>
          <cell r="BU283">
            <v>45881.898798076887</v>
          </cell>
          <cell r="BV283">
            <v>0</v>
          </cell>
          <cell r="BW283">
            <v>45881.898798076887</v>
          </cell>
          <cell r="BX283">
            <v>47.115606936416249</v>
          </cell>
          <cell r="BY283">
            <v>22755.424682080957</v>
          </cell>
          <cell r="BZ283">
            <v>0</v>
          </cell>
          <cell r="CA283">
            <v>0</v>
          </cell>
          <cell r="CB283">
            <v>0</v>
          </cell>
          <cell r="CC283">
            <v>0</v>
          </cell>
          <cell r="CD283">
            <v>0</v>
          </cell>
          <cell r="CE283">
            <v>0</v>
          </cell>
          <cell r="CF283">
            <v>0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22755.424682080957</v>
          </cell>
          <cell r="CM283">
            <v>5.9374999999999982</v>
          </cell>
          <cell r="CN283">
            <v>3359.9718749999988</v>
          </cell>
          <cell r="CO283">
            <v>0</v>
          </cell>
          <cell r="CP283">
            <v>0</v>
          </cell>
          <cell r="CQ283">
            <v>3359.9718749999988</v>
          </cell>
          <cell r="CR283">
            <v>711859.15535515791</v>
          </cell>
          <cell r="CS283">
            <v>0</v>
          </cell>
          <cell r="CT283">
            <v>711859.15535515791</v>
          </cell>
          <cell r="CU283">
            <v>145000</v>
          </cell>
          <cell r="CV283">
            <v>0</v>
          </cell>
          <cell r="CW283">
            <v>145000</v>
          </cell>
          <cell r="CX283">
            <v>1</v>
          </cell>
          <cell r="CY283">
            <v>0</v>
          </cell>
          <cell r="CZ283">
            <v>0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19560</v>
          </cell>
          <cell r="DH283">
            <v>20008.25</v>
          </cell>
          <cell r="DI283">
            <v>448.25</v>
          </cell>
          <cell r="DJ283">
            <v>0</v>
          </cell>
          <cell r="DK283">
            <v>20456.5</v>
          </cell>
          <cell r="DL283">
            <v>20456.5</v>
          </cell>
          <cell r="DM283">
            <v>0</v>
          </cell>
          <cell r="DN283">
            <v>0</v>
          </cell>
          <cell r="DO283">
            <v>0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165456.5</v>
          </cell>
          <cell r="DV283">
            <v>0</v>
          </cell>
          <cell r="DW283">
            <v>165456.5</v>
          </cell>
          <cell r="DX283">
            <v>877315.65535515791</v>
          </cell>
          <cell r="DY283">
            <v>0</v>
          </cell>
          <cell r="DZ283">
            <v>877315.65535515791</v>
          </cell>
          <cell r="EA283">
            <v>856859.15535515791</v>
          </cell>
          <cell r="EB283">
            <v>4099.8045710773104</v>
          </cell>
          <cell r="EC283">
            <v>3750</v>
          </cell>
          <cell r="ED283">
            <v>0</v>
          </cell>
          <cell r="EE283">
            <v>783750</v>
          </cell>
          <cell r="EF283">
            <v>0</v>
          </cell>
          <cell r="EG283">
            <v>877315.65535515791</v>
          </cell>
          <cell r="EH283">
            <v>849420.35656238091</v>
          </cell>
          <cell r="EI283">
            <v>0</v>
          </cell>
          <cell r="EJ283">
            <v>877315.65535515791</v>
          </cell>
        </row>
        <row r="284">
          <cell r="A284">
            <v>2840</v>
          </cell>
          <cell r="B284">
            <v>8812840</v>
          </cell>
          <cell r="C284"/>
          <cell r="D284"/>
          <cell r="E284" t="str">
            <v>Ongar P (was Shelley P)</v>
          </cell>
          <cell r="F284" t="str">
            <v>P</v>
          </cell>
          <cell r="G284"/>
          <cell r="H284"/>
          <cell r="I284" t="str">
            <v>Y</v>
          </cell>
          <cell r="J284"/>
          <cell r="K284">
            <v>2840</v>
          </cell>
          <cell r="L284">
            <v>146230</v>
          </cell>
          <cell r="M284"/>
          <cell r="N284"/>
          <cell r="O284">
            <v>7</v>
          </cell>
          <cell r="P284">
            <v>0</v>
          </cell>
          <cell r="Q284">
            <v>0</v>
          </cell>
          <cell r="R284">
            <v>2</v>
          </cell>
          <cell r="S284">
            <v>23</v>
          </cell>
          <cell r="T284">
            <v>126</v>
          </cell>
          <cell r="U284">
            <v>149</v>
          </cell>
          <cell r="V284">
            <v>151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151</v>
          </cell>
          <cell r="AF284">
            <v>462292.54</v>
          </cell>
          <cell r="AG284">
            <v>0</v>
          </cell>
          <cell r="AH284">
            <v>0</v>
          </cell>
          <cell r="AI284">
            <v>0</v>
          </cell>
          <cell r="AJ284">
            <v>462292.54</v>
          </cell>
          <cell r="AK284">
            <v>37.496644295302055</v>
          </cell>
          <cell r="AL284">
            <v>16386.033557046994</v>
          </cell>
          <cell r="AM284">
            <v>0</v>
          </cell>
          <cell r="AN284">
            <v>0</v>
          </cell>
          <cell r="AO284">
            <v>16386.033557046994</v>
          </cell>
          <cell r="AP284">
            <v>24.653061224489797</v>
          </cell>
          <cell r="AQ284">
            <v>0</v>
          </cell>
          <cell r="AR284">
            <v>12.326530612244898</v>
          </cell>
          <cell r="AS284">
            <v>2938.1518367346939</v>
          </cell>
          <cell r="AT284">
            <v>110.93877551020402</v>
          </cell>
          <cell r="AU284">
            <v>32319.793469387736</v>
          </cell>
          <cell r="AV284">
            <v>0</v>
          </cell>
          <cell r="AW284">
            <v>0</v>
          </cell>
          <cell r="AX284">
            <v>3.081632653061221</v>
          </cell>
          <cell r="AY284">
            <v>1224.2402040816312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36482.185510204057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36482.185510204057</v>
          </cell>
          <cell r="BU284">
            <v>52868.219067251048</v>
          </cell>
          <cell r="BV284">
            <v>0</v>
          </cell>
          <cell r="BW284">
            <v>52868.219067251048</v>
          </cell>
          <cell r="BX284">
            <v>63.837398373983675</v>
          </cell>
          <cell r="BY284">
            <v>30831.548292682895</v>
          </cell>
          <cell r="BZ284">
            <v>0</v>
          </cell>
          <cell r="CA284">
            <v>0</v>
          </cell>
          <cell r="CB284">
            <v>0</v>
          </cell>
          <cell r="CC284">
            <v>0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30831.548292682895</v>
          </cell>
          <cell r="CM284">
            <v>1.1984126984126988</v>
          </cell>
          <cell r="CN284">
            <v>678.16976190476214</v>
          </cell>
          <cell r="CO284">
            <v>0</v>
          </cell>
          <cell r="CP284">
            <v>0</v>
          </cell>
          <cell r="CQ284">
            <v>678.16976190476214</v>
          </cell>
          <cell r="CR284">
            <v>546670.47712183872</v>
          </cell>
          <cell r="CS284">
            <v>0</v>
          </cell>
          <cell r="CT284">
            <v>546670.47712183872</v>
          </cell>
          <cell r="CU284">
            <v>145000</v>
          </cell>
          <cell r="CV284">
            <v>0</v>
          </cell>
          <cell r="CW284">
            <v>145000</v>
          </cell>
          <cell r="CX284">
            <v>1.0156360164</v>
          </cell>
          <cell r="CY284">
            <v>10814.970923672901</v>
          </cell>
          <cell r="CZ284">
            <v>0</v>
          </cell>
          <cell r="DA284">
            <v>10814.970923672901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12496.27</v>
          </cell>
          <cell r="DH284">
            <v>2499.2539999999999</v>
          </cell>
          <cell r="DI284">
            <v>-9997.0159999999996</v>
          </cell>
          <cell r="DJ284">
            <v>0</v>
          </cell>
          <cell r="DK284">
            <v>-7497.76</v>
          </cell>
          <cell r="DL284">
            <v>-7497.76</v>
          </cell>
          <cell r="DM284">
            <v>0</v>
          </cell>
          <cell r="DN284">
            <v>0</v>
          </cell>
          <cell r="DO284">
            <v>0</v>
          </cell>
          <cell r="DP284">
            <v>0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148317.21092367289</v>
          </cell>
          <cell r="DV284">
            <v>0</v>
          </cell>
          <cell r="DW284">
            <v>148317.21092367289</v>
          </cell>
          <cell r="DX284">
            <v>694987.6880455116</v>
          </cell>
          <cell r="DY284">
            <v>0</v>
          </cell>
          <cell r="DZ284">
            <v>694987.6880455116</v>
          </cell>
          <cell r="EA284">
            <v>702485.44804551161</v>
          </cell>
          <cell r="EB284">
            <v>4652.2215102351765</v>
          </cell>
          <cell r="EC284">
            <v>3750</v>
          </cell>
          <cell r="ED284">
            <v>0</v>
          </cell>
          <cell r="EE284">
            <v>566250</v>
          </cell>
          <cell r="EF284">
            <v>0</v>
          </cell>
          <cell r="EG284">
            <v>694987.6880455116</v>
          </cell>
          <cell r="EH284">
            <v>663411.61554630985</v>
          </cell>
          <cell r="EI284">
            <v>0</v>
          </cell>
          <cell r="EJ284">
            <v>694987.6880455116</v>
          </cell>
        </row>
        <row r="285">
          <cell r="A285">
            <v>5250</v>
          </cell>
          <cell r="B285">
            <v>8815250</v>
          </cell>
          <cell r="C285"/>
          <cell r="D285"/>
          <cell r="E285" t="str">
            <v>Our Lady Immaculate Cath P, Chelmsford</v>
          </cell>
          <cell r="F285" t="str">
            <v>P</v>
          </cell>
          <cell r="G285"/>
          <cell r="H285"/>
          <cell r="I285" t="str">
            <v>Y</v>
          </cell>
          <cell r="J285"/>
          <cell r="K285">
            <v>5250</v>
          </cell>
          <cell r="L285">
            <v>138105</v>
          </cell>
          <cell r="M285"/>
          <cell r="N285"/>
          <cell r="O285">
            <v>7</v>
          </cell>
          <cell r="P285">
            <v>0</v>
          </cell>
          <cell r="Q285">
            <v>0</v>
          </cell>
          <cell r="R285">
            <v>0</v>
          </cell>
          <cell r="S285">
            <v>30</v>
          </cell>
          <cell r="T285">
            <v>189</v>
          </cell>
          <cell r="U285">
            <v>219</v>
          </cell>
          <cell r="V285">
            <v>219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219</v>
          </cell>
          <cell r="AF285">
            <v>670477.26</v>
          </cell>
          <cell r="AG285">
            <v>0</v>
          </cell>
          <cell r="AH285">
            <v>0</v>
          </cell>
          <cell r="AI285">
            <v>0</v>
          </cell>
          <cell r="AJ285">
            <v>670477.26</v>
          </cell>
          <cell r="AK285">
            <v>3</v>
          </cell>
          <cell r="AL285">
            <v>1310.9999999999998</v>
          </cell>
          <cell r="AM285">
            <v>0</v>
          </cell>
          <cell r="AN285">
            <v>0</v>
          </cell>
          <cell r="AO285">
            <v>1310.9999999999998</v>
          </cell>
          <cell r="AP285">
            <v>170.77981651376149</v>
          </cell>
          <cell r="AQ285">
            <v>0</v>
          </cell>
          <cell r="AR285">
            <v>28.128440366972459</v>
          </cell>
          <cell r="AS285">
            <v>6704.6950458715555</v>
          </cell>
          <cell r="AT285">
            <v>1.0045871559633022</v>
          </cell>
          <cell r="AU285">
            <v>292.66637614678882</v>
          </cell>
          <cell r="AV285">
            <v>17.077981651376149</v>
          </cell>
          <cell r="AW285">
            <v>5879.9490825688081</v>
          </cell>
          <cell r="AX285">
            <v>0</v>
          </cell>
          <cell r="AY285">
            <v>0</v>
          </cell>
          <cell r="AZ285">
            <v>2.0091743119266066</v>
          </cell>
          <cell r="BA285">
            <v>957.81357798165197</v>
          </cell>
          <cell r="BB285">
            <v>0</v>
          </cell>
          <cell r="BC285">
            <v>0</v>
          </cell>
          <cell r="BD285">
            <v>13835.124082568804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13835.124082568804</v>
          </cell>
          <cell r="BU285">
            <v>15146.124082568804</v>
          </cell>
          <cell r="BV285">
            <v>0</v>
          </cell>
          <cell r="BW285">
            <v>15146.124082568804</v>
          </cell>
          <cell r="BX285">
            <v>48.01604278074872</v>
          </cell>
          <cell r="BY285">
            <v>23190.308181818211</v>
          </cell>
          <cell r="BZ285">
            <v>0</v>
          </cell>
          <cell r="CA285">
            <v>0</v>
          </cell>
          <cell r="CB285">
            <v>0</v>
          </cell>
          <cell r="CC285">
            <v>0</v>
          </cell>
          <cell r="CD285">
            <v>0</v>
          </cell>
          <cell r="CE285">
            <v>0</v>
          </cell>
          <cell r="CF285">
            <v>0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23190.308181818211</v>
          </cell>
          <cell r="CM285">
            <v>12.746031746031745</v>
          </cell>
          <cell r="CN285">
            <v>7212.8519047619038</v>
          </cell>
          <cell r="CO285">
            <v>0</v>
          </cell>
          <cell r="CP285">
            <v>0</v>
          </cell>
          <cell r="CQ285">
            <v>7212.8519047619038</v>
          </cell>
          <cell r="CR285">
            <v>716026.5441691489</v>
          </cell>
          <cell r="CS285">
            <v>0</v>
          </cell>
          <cell r="CT285">
            <v>716026.5441691489</v>
          </cell>
          <cell r="CU285">
            <v>145000</v>
          </cell>
          <cell r="CV285">
            <v>0</v>
          </cell>
          <cell r="CW285">
            <v>145000</v>
          </cell>
          <cell r="CX285">
            <v>1</v>
          </cell>
          <cell r="CY285">
            <v>0</v>
          </cell>
          <cell r="CZ285">
            <v>0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4683.5</v>
          </cell>
          <cell r="DH285">
            <v>4683.5</v>
          </cell>
          <cell r="DI285">
            <v>0</v>
          </cell>
          <cell r="DJ285">
            <v>0</v>
          </cell>
          <cell r="DK285">
            <v>4683.5</v>
          </cell>
          <cell r="DL285">
            <v>4683.5</v>
          </cell>
          <cell r="DM285">
            <v>0</v>
          </cell>
          <cell r="DN285">
            <v>0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149683.5</v>
          </cell>
          <cell r="DV285">
            <v>0</v>
          </cell>
          <cell r="DW285">
            <v>149683.5</v>
          </cell>
          <cell r="DX285">
            <v>865710.0441691489</v>
          </cell>
          <cell r="DY285">
            <v>0</v>
          </cell>
          <cell r="DZ285">
            <v>865710.0441691489</v>
          </cell>
          <cell r="EA285">
            <v>861026.5441691489</v>
          </cell>
          <cell r="EB285">
            <v>3931.62805556689</v>
          </cell>
          <cell r="EC285">
            <v>3750</v>
          </cell>
          <cell r="ED285">
            <v>0</v>
          </cell>
          <cell r="EE285">
            <v>821250</v>
          </cell>
          <cell r="EF285">
            <v>0</v>
          </cell>
          <cell r="EG285">
            <v>865710.0441691489</v>
          </cell>
          <cell r="EH285">
            <v>829501.73183944949</v>
          </cell>
          <cell r="EI285">
            <v>0</v>
          </cell>
          <cell r="EJ285">
            <v>865710.0441691489</v>
          </cell>
        </row>
        <row r="286">
          <cell r="A286">
            <v>3461</v>
          </cell>
          <cell r="B286">
            <v>8813461</v>
          </cell>
          <cell r="C286"/>
          <cell r="D286"/>
          <cell r="E286" t="str">
            <v>Our Lady of Ransom Cath P, Rayleigh</v>
          </cell>
          <cell r="F286" t="str">
            <v>P</v>
          </cell>
          <cell r="G286"/>
          <cell r="H286"/>
          <cell r="I286" t="str">
            <v>Y</v>
          </cell>
          <cell r="J286"/>
          <cell r="K286">
            <v>3461</v>
          </cell>
          <cell r="L286">
            <v>145996</v>
          </cell>
          <cell r="M286"/>
          <cell r="N286"/>
          <cell r="O286">
            <v>7</v>
          </cell>
          <cell r="P286">
            <v>0</v>
          </cell>
          <cell r="Q286">
            <v>0</v>
          </cell>
          <cell r="R286">
            <v>0</v>
          </cell>
          <cell r="S286">
            <v>46</v>
          </cell>
          <cell r="T286">
            <v>315</v>
          </cell>
          <cell r="U286">
            <v>361</v>
          </cell>
          <cell r="V286">
            <v>361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361</v>
          </cell>
          <cell r="AF286">
            <v>1105215.94</v>
          </cell>
          <cell r="AG286">
            <v>0</v>
          </cell>
          <cell r="AH286">
            <v>0</v>
          </cell>
          <cell r="AI286">
            <v>0</v>
          </cell>
          <cell r="AJ286">
            <v>1105215.94</v>
          </cell>
          <cell r="AK286">
            <v>26.999999999999993</v>
          </cell>
          <cell r="AL286">
            <v>11798.999999999995</v>
          </cell>
          <cell r="AM286">
            <v>0</v>
          </cell>
          <cell r="AN286">
            <v>0</v>
          </cell>
          <cell r="AO286">
            <v>11798.999999999995</v>
          </cell>
          <cell r="AP286">
            <v>306.00000000000006</v>
          </cell>
          <cell r="AQ286">
            <v>0</v>
          </cell>
          <cell r="AR286">
            <v>48.000000000000156</v>
          </cell>
          <cell r="AS286">
            <v>11441.280000000037</v>
          </cell>
          <cell r="AT286">
            <v>2</v>
          </cell>
          <cell r="AU286">
            <v>582.66</v>
          </cell>
          <cell r="AV286">
            <v>2</v>
          </cell>
          <cell r="AW286">
            <v>688.6</v>
          </cell>
          <cell r="AX286">
            <v>0</v>
          </cell>
          <cell r="AY286">
            <v>0</v>
          </cell>
          <cell r="AZ286">
            <v>2.9999999999999982</v>
          </cell>
          <cell r="BA286">
            <v>1430.1599999999992</v>
          </cell>
          <cell r="BB286">
            <v>0</v>
          </cell>
          <cell r="BC286">
            <v>0</v>
          </cell>
          <cell r="BD286">
            <v>14142.700000000037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14142.700000000037</v>
          </cell>
          <cell r="BU286">
            <v>25941.700000000033</v>
          </cell>
          <cell r="BV286">
            <v>0</v>
          </cell>
          <cell r="BW286">
            <v>25941.700000000033</v>
          </cell>
          <cell r="BX286">
            <v>94.938311688311686</v>
          </cell>
          <cell r="BY286">
            <v>45852.356396103896</v>
          </cell>
          <cell r="BZ286">
            <v>0</v>
          </cell>
          <cell r="CA286">
            <v>0</v>
          </cell>
          <cell r="CB286">
            <v>0</v>
          </cell>
          <cell r="CC286">
            <v>0</v>
          </cell>
          <cell r="CD286">
            <v>0</v>
          </cell>
          <cell r="CE286">
            <v>0</v>
          </cell>
          <cell r="CF286">
            <v>0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45852.356396103896</v>
          </cell>
          <cell r="CM286">
            <v>1.1460317460317444</v>
          </cell>
          <cell r="CN286">
            <v>648.52790476190387</v>
          </cell>
          <cell r="CO286">
            <v>0</v>
          </cell>
          <cell r="CP286">
            <v>0</v>
          </cell>
          <cell r="CQ286">
            <v>648.52790476190387</v>
          </cell>
          <cell r="CR286">
            <v>1177658.5243008658</v>
          </cell>
          <cell r="CS286">
            <v>0</v>
          </cell>
          <cell r="CT286">
            <v>1177658.5243008658</v>
          </cell>
          <cell r="CU286">
            <v>145000</v>
          </cell>
          <cell r="CV286">
            <v>0</v>
          </cell>
          <cell r="CW286">
            <v>145000</v>
          </cell>
          <cell r="CX286">
            <v>1</v>
          </cell>
          <cell r="CY286">
            <v>0</v>
          </cell>
          <cell r="CZ286">
            <v>0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5965.3</v>
          </cell>
          <cell r="DH286">
            <v>1193.06</v>
          </cell>
          <cell r="DI286">
            <v>-4772.24</v>
          </cell>
          <cell r="DJ286">
            <v>0</v>
          </cell>
          <cell r="DK286">
            <v>-3579.18</v>
          </cell>
          <cell r="DL286">
            <v>-3579.18</v>
          </cell>
          <cell r="DM286">
            <v>0</v>
          </cell>
          <cell r="DN286">
            <v>0</v>
          </cell>
          <cell r="DO286">
            <v>0</v>
          </cell>
          <cell r="DP286">
            <v>0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141420.82</v>
          </cell>
          <cell r="DV286">
            <v>0</v>
          </cell>
          <cell r="DW286">
            <v>141420.82</v>
          </cell>
          <cell r="DX286">
            <v>1319079.3443008659</v>
          </cell>
          <cell r="DY286">
            <v>0</v>
          </cell>
          <cell r="DZ286">
            <v>1319079.3443008659</v>
          </cell>
          <cell r="EA286">
            <v>1322658.5243008658</v>
          </cell>
          <cell r="EB286">
            <v>3663.8740285342542</v>
          </cell>
          <cell r="EC286">
            <v>3750</v>
          </cell>
          <cell r="ED286">
            <v>86.125971465745806</v>
          </cell>
          <cell r="EE286">
            <v>1353750</v>
          </cell>
          <cell r="EF286">
            <v>31091.475699134171</v>
          </cell>
          <cell r="EG286">
            <v>1350170.82</v>
          </cell>
          <cell r="EH286">
            <v>1255128.0939842521</v>
          </cell>
          <cell r="EI286">
            <v>0</v>
          </cell>
          <cell r="EJ286">
            <v>1350170.82</v>
          </cell>
        </row>
        <row r="287">
          <cell r="A287">
            <v>2114</v>
          </cell>
          <cell r="B287">
            <v>8812114</v>
          </cell>
          <cell r="C287"/>
          <cell r="D287"/>
          <cell r="E287" t="str">
            <v>Parkwood P (was Melbourne Park P &amp; N)</v>
          </cell>
          <cell r="F287" t="str">
            <v>P</v>
          </cell>
          <cell r="G287"/>
          <cell r="H287"/>
          <cell r="I287" t="str">
            <v>Y</v>
          </cell>
          <cell r="J287"/>
          <cell r="K287">
            <v>2114</v>
          </cell>
          <cell r="L287">
            <v>141355</v>
          </cell>
          <cell r="M287"/>
          <cell r="N287"/>
          <cell r="O287">
            <v>7</v>
          </cell>
          <cell r="P287">
            <v>0</v>
          </cell>
          <cell r="Q287">
            <v>0</v>
          </cell>
          <cell r="R287">
            <v>3</v>
          </cell>
          <cell r="S287">
            <v>28</v>
          </cell>
          <cell r="T287">
            <v>162</v>
          </cell>
          <cell r="U287">
            <v>190</v>
          </cell>
          <cell r="V287">
            <v>193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193</v>
          </cell>
          <cell r="AF287">
            <v>590877.22</v>
          </cell>
          <cell r="AG287">
            <v>0</v>
          </cell>
          <cell r="AH287">
            <v>0</v>
          </cell>
          <cell r="AI287">
            <v>0</v>
          </cell>
          <cell r="AJ287">
            <v>590877.22</v>
          </cell>
          <cell r="AK287">
            <v>78.215789473684239</v>
          </cell>
          <cell r="AL287">
            <v>34180.30000000001</v>
          </cell>
          <cell r="AM287">
            <v>0</v>
          </cell>
          <cell r="AN287">
            <v>0</v>
          </cell>
          <cell r="AO287">
            <v>34180.30000000001</v>
          </cell>
          <cell r="AP287">
            <v>54.121693121693042</v>
          </cell>
          <cell r="AQ287">
            <v>0</v>
          </cell>
          <cell r="AR287">
            <v>29.613756613756525</v>
          </cell>
          <cell r="AS287">
            <v>7058.7350264550059</v>
          </cell>
          <cell r="AT287">
            <v>7.1481481481481408</v>
          </cell>
          <cell r="AU287">
            <v>2082.4699999999975</v>
          </cell>
          <cell r="AV287">
            <v>60.248677248677211</v>
          </cell>
          <cell r="AW287">
            <v>20743.619576719564</v>
          </cell>
          <cell r="AX287">
            <v>0</v>
          </cell>
          <cell r="AY287">
            <v>0</v>
          </cell>
          <cell r="AZ287">
            <v>41.867724867724881</v>
          </cell>
          <cell r="BA287">
            <v>19959.181798941805</v>
          </cell>
          <cell r="BB287">
            <v>0</v>
          </cell>
          <cell r="BC287">
            <v>0</v>
          </cell>
          <cell r="BD287">
            <v>49844.006402116371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49844.006402116371</v>
          </cell>
          <cell r="BU287">
            <v>84024.306402116374</v>
          </cell>
          <cell r="BV287">
            <v>0</v>
          </cell>
          <cell r="BW287">
            <v>84024.306402116374</v>
          </cell>
          <cell r="BX287">
            <v>73.255474452554651</v>
          </cell>
          <cell r="BY287">
            <v>35380.19649635032</v>
          </cell>
          <cell r="BZ287">
            <v>0</v>
          </cell>
          <cell r="CA287">
            <v>0</v>
          </cell>
          <cell r="CB287">
            <v>0</v>
          </cell>
          <cell r="CC287">
            <v>0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35380.19649635032</v>
          </cell>
          <cell r="CM287">
            <v>13.104938271604933</v>
          </cell>
          <cell r="CN287">
            <v>7415.953518518515</v>
          </cell>
          <cell r="CO287">
            <v>0</v>
          </cell>
          <cell r="CP287">
            <v>0</v>
          </cell>
          <cell r="CQ287">
            <v>7415.953518518515</v>
          </cell>
          <cell r="CR287">
            <v>717697.67641698522</v>
          </cell>
          <cell r="CS287">
            <v>0</v>
          </cell>
          <cell r="CT287">
            <v>717697.67641698522</v>
          </cell>
          <cell r="CU287">
            <v>145000</v>
          </cell>
          <cell r="CV287">
            <v>0</v>
          </cell>
          <cell r="CW287">
            <v>145000</v>
          </cell>
          <cell r="CX287">
            <v>1</v>
          </cell>
          <cell r="CY287">
            <v>0</v>
          </cell>
          <cell r="CZ287">
            <v>0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4740.5680000000002</v>
          </cell>
          <cell r="DH287">
            <v>4740.5680000000002</v>
          </cell>
          <cell r="DI287">
            <v>0</v>
          </cell>
          <cell r="DJ287">
            <v>0</v>
          </cell>
          <cell r="DK287">
            <v>4740.57</v>
          </cell>
          <cell r="DL287">
            <v>4740.57</v>
          </cell>
          <cell r="DM287">
            <v>0</v>
          </cell>
          <cell r="DN287">
            <v>0</v>
          </cell>
          <cell r="DO287">
            <v>0</v>
          </cell>
          <cell r="DP287">
            <v>0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149740.57</v>
          </cell>
          <cell r="DV287">
            <v>0</v>
          </cell>
          <cell r="DW287">
            <v>149740.57</v>
          </cell>
          <cell r="DX287">
            <v>867438.24641698529</v>
          </cell>
          <cell r="DY287">
            <v>0</v>
          </cell>
          <cell r="DZ287">
            <v>867438.24641698529</v>
          </cell>
          <cell r="EA287">
            <v>862697.67641698522</v>
          </cell>
          <cell r="EB287">
            <v>4469.9361472382652</v>
          </cell>
          <cell r="EC287">
            <v>3750</v>
          </cell>
          <cell r="ED287">
            <v>0</v>
          </cell>
          <cell r="EE287">
            <v>723750</v>
          </cell>
          <cell r="EF287">
            <v>0</v>
          </cell>
          <cell r="EG287">
            <v>867438.24641698529</v>
          </cell>
          <cell r="EH287">
            <v>855552.42676111101</v>
          </cell>
          <cell r="EI287">
            <v>0</v>
          </cell>
          <cell r="EJ287">
            <v>867438.24641698529</v>
          </cell>
        </row>
        <row r="288">
          <cell r="A288">
            <v>3040</v>
          </cell>
          <cell r="B288">
            <v>8813040</v>
          </cell>
          <cell r="C288">
            <v>1854</v>
          </cell>
          <cell r="D288" t="str">
            <v>RB051854</v>
          </cell>
          <cell r="E288" t="str">
            <v>Parsons Heath CE (V/C) P, Colchester</v>
          </cell>
          <cell r="F288" t="str">
            <v>P</v>
          </cell>
          <cell r="G288" t="str">
            <v>Y</v>
          </cell>
          <cell r="H288">
            <v>10017083</v>
          </cell>
          <cell r="I288" t="str">
            <v/>
          </cell>
          <cell r="J288"/>
          <cell r="K288">
            <v>3040</v>
          </cell>
          <cell r="L288">
            <v>115088</v>
          </cell>
          <cell r="M288"/>
          <cell r="N288"/>
          <cell r="O288">
            <v>7</v>
          </cell>
          <cell r="P288">
            <v>0</v>
          </cell>
          <cell r="Q288">
            <v>0</v>
          </cell>
          <cell r="R288">
            <v>0</v>
          </cell>
          <cell r="S288">
            <v>28</v>
          </cell>
          <cell r="T288">
            <v>176</v>
          </cell>
          <cell r="U288">
            <v>204</v>
          </cell>
          <cell r="V288">
            <v>204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204</v>
          </cell>
          <cell r="AF288">
            <v>624554.16</v>
          </cell>
          <cell r="AG288">
            <v>0</v>
          </cell>
          <cell r="AH288">
            <v>0</v>
          </cell>
          <cell r="AI288">
            <v>0</v>
          </cell>
          <cell r="AJ288">
            <v>624554.16</v>
          </cell>
          <cell r="AK288">
            <v>46.999999999999979</v>
          </cell>
          <cell r="AL288">
            <v>20538.999999999989</v>
          </cell>
          <cell r="AM288">
            <v>0</v>
          </cell>
          <cell r="AN288">
            <v>0</v>
          </cell>
          <cell r="AO288">
            <v>20538.999999999989</v>
          </cell>
          <cell r="AP288">
            <v>45.000000000000071</v>
          </cell>
          <cell r="AQ288">
            <v>0</v>
          </cell>
          <cell r="AR288">
            <v>64.999999999999972</v>
          </cell>
          <cell r="AS288">
            <v>15493.399999999994</v>
          </cell>
          <cell r="AT288">
            <v>55.000000000000021</v>
          </cell>
          <cell r="AU288">
            <v>16023.150000000005</v>
          </cell>
          <cell r="AV288">
            <v>11.000000000000004</v>
          </cell>
          <cell r="AW288">
            <v>3787.3000000000015</v>
          </cell>
          <cell r="AX288">
            <v>11.999999999999998</v>
          </cell>
          <cell r="AY288">
            <v>4767.2399999999989</v>
          </cell>
          <cell r="AZ288">
            <v>11.000000000000004</v>
          </cell>
          <cell r="BA288">
            <v>5243.9200000000019</v>
          </cell>
          <cell r="BB288">
            <v>4.9999999999999947</v>
          </cell>
          <cell r="BC288">
            <v>3972.6499999999955</v>
          </cell>
          <cell r="BD288">
            <v>49287.659999999989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49287.659999999989</v>
          </cell>
          <cell r="BU288">
            <v>69826.659999999974</v>
          </cell>
          <cell r="BV288">
            <v>0</v>
          </cell>
          <cell r="BW288">
            <v>69826.659999999974</v>
          </cell>
          <cell r="BX288">
            <v>64.421052631579045</v>
          </cell>
          <cell r="BY288">
            <v>31113.435789473733</v>
          </cell>
          <cell r="BZ288">
            <v>0</v>
          </cell>
          <cell r="CA288">
            <v>0</v>
          </cell>
          <cell r="CB288">
            <v>0</v>
          </cell>
          <cell r="CC288">
            <v>0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31113.435789473733</v>
          </cell>
          <cell r="CM288">
            <v>2.3181818181818259</v>
          </cell>
          <cell r="CN288">
            <v>1311.8359090909134</v>
          </cell>
          <cell r="CO288">
            <v>0</v>
          </cell>
          <cell r="CP288">
            <v>0</v>
          </cell>
          <cell r="CQ288">
            <v>1311.8359090909134</v>
          </cell>
          <cell r="CR288">
            <v>726806.09169856471</v>
          </cell>
          <cell r="CS288">
            <v>0</v>
          </cell>
          <cell r="CT288">
            <v>726806.09169856471</v>
          </cell>
          <cell r="CU288">
            <v>145000</v>
          </cell>
          <cell r="CV288">
            <v>0</v>
          </cell>
          <cell r="CW288">
            <v>145000</v>
          </cell>
          <cell r="CX288">
            <v>1</v>
          </cell>
          <cell r="CY288">
            <v>0</v>
          </cell>
          <cell r="CZ288">
            <v>0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18148.34</v>
          </cell>
          <cell r="DH288">
            <v>20253.75</v>
          </cell>
          <cell r="DI288">
            <v>2105.41</v>
          </cell>
          <cell r="DJ288">
            <v>0</v>
          </cell>
          <cell r="DK288">
            <v>22359.16</v>
          </cell>
          <cell r="DL288">
            <v>22359.16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167359.16</v>
          </cell>
          <cell r="DV288">
            <v>0</v>
          </cell>
          <cell r="DW288">
            <v>167359.16</v>
          </cell>
          <cell r="DX288">
            <v>894165.25169856474</v>
          </cell>
          <cell r="DY288">
            <v>0</v>
          </cell>
          <cell r="DZ288">
            <v>894165.25169856474</v>
          </cell>
          <cell r="EA288">
            <v>871806.09169856471</v>
          </cell>
          <cell r="EB288">
            <v>4273.5592730321796</v>
          </cell>
          <cell r="EC288">
            <v>3750</v>
          </cell>
          <cell r="ED288">
            <v>0</v>
          </cell>
          <cell r="EE288">
            <v>765000</v>
          </cell>
          <cell r="EF288">
            <v>0</v>
          </cell>
          <cell r="EG288">
            <v>894165.25169856474</v>
          </cell>
          <cell r="EH288">
            <v>858373.24706285715</v>
          </cell>
          <cell r="EI288">
            <v>0</v>
          </cell>
          <cell r="EJ288">
            <v>894165.25169856474</v>
          </cell>
        </row>
        <row r="289">
          <cell r="A289">
            <v>2785</v>
          </cell>
          <cell r="B289">
            <v>8812785</v>
          </cell>
          <cell r="C289"/>
          <cell r="D289"/>
          <cell r="E289" t="str">
            <v>Pear Tree Mead P &amp; N, Harlow</v>
          </cell>
          <cell r="F289" t="str">
            <v>P</v>
          </cell>
          <cell r="G289"/>
          <cell r="H289"/>
          <cell r="I289" t="str">
            <v>Y</v>
          </cell>
          <cell r="J289"/>
          <cell r="K289">
            <v>2785</v>
          </cell>
          <cell r="L289">
            <v>141304</v>
          </cell>
          <cell r="M289">
            <v>15</v>
          </cell>
          <cell r="N289"/>
          <cell r="O289">
            <v>7</v>
          </cell>
          <cell r="P289">
            <v>0</v>
          </cell>
          <cell r="Q289">
            <v>0</v>
          </cell>
          <cell r="R289">
            <v>0</v>
          </cell>
          <cell r="S289">
            <v>68.75</v>
          </cell>
          <cell r="T289">
            <v>340</v>
          </cell>
          <cell r="U289">
            <v>408.75</v>
          </cell>
          <cell r="V289">
            <v>408.75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408.75</v>
          </cell>
          <cell r="AF289">
            <v>1251404.4750000001</v>
          </cell>
          <cell r="AG289">
            <v>0</v>
          </cell>
          <cell r="AH289">
            <v>0</v>
          </cell>
          <cell r="AI289">
            <v>0</v>
          </cell>
          <cell r="AJ289">
            <v>1251404.4750000001</v>
          </cell>
          <cell r="AK289">
            <v>100.14375</v>
          </cell>
          <cell r="AL289">
            <v>43762.818749999991</v>
          </cell>
          <cell r="AM289">
            <v>0</v>
          </cell>
          <cell r="AN289">
            <v>0</v>
          </cell>
          <cell r="AO289">
            <v>43762.818749999991</v>
          </cell>
          <cell r="AP289">
            <v>24.77272727272727</v>
          </cell>
          <cell r="AQ289">
            <v>0</v>
          </cell>
          <cell r="AR289">
            <v>174.44128787878799</v>
          </cell>
          <cell r="AS289">
            <v>41579.825378787908</v>
          </cell>
          <cell r="AT289">
            <v>186.8276515151515</v>
          </cell>
          <cell r="AU289">
            <v>54428.499715909085</v>
          </cell>
          <cell r="AV289">
            <v>14.450757575757596</v>
          </cell>
          <cell r="AW289">
            <v>4975.3958333333403</v>
          </cell>
          <cell r="AX289">
            <v>7.2253787878787978</v>
          </cell>
          <cell r="AY289">
            <v>2870.42623106061</v>
          </cell>
          <cell r="AZ289">
            <v>1.0321969696969715</v>
          </cell>
          <cell r="BA289">
            <v>492.0689393939403</v>
          </cell>
          <cell r="BB289">
            <v>0</v>
          </cell>
          <cell r="BC289">
            <v>0</v>
          </cell>
          <cell r="BD289">
            <v>104346.21609848489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104346.21609848489</v>
          </cell>
          <cell r="BU289">
            <v>148109.03484848488</v>
          </cell>
          <cell r="BV289">
            <v>0</v>
          </cell>
          <cell r="BW289">
            <v>148109.03484848488</v>
          </cell>
          <cell r="BX289">
            <v>129.94212962962953</v>
          </cell>
          <cell r="BY289">
            <v>62758.150347222181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62758.150347222181</v>
          </cell>
          <cell r="CM289">
            <v>12.022058823529431</v>
          </cell>
          <cell r="CN289">
            <v>6803.1628676470691</v>
          </cell>
          <cell r="CO289">
            <v>0</v>
          </cell>
          <cell r="CP289">
            <v>0</v>
          </cell>
          <cell r="CQ289">
            <v>6803.1628676470691</v>
          </cell>
          <cell r="CR289">
            <v>1469074.8230633542</v>
          </cell>
          <cell r="CS289">
            <v>0</v>
          </cell>
          <cell r="CT289">
            <v>1469074.8230633542</v>
          </cell>
          <cell r="CU289">
            <v>145000</v>
          </cell>
          <cell r="CV289">
            <v>0</v>
          </cell>
          <cell r="CW289">
            <v>145000</v>
          </cell>
          <cell r="CX289">
            <v>1.0156360164</v>
          </cell>
          <cell r="CY289">
            <v>25237.700404245719</v>
          </cell>
          <cell r="CZ289">
            <v>0</v>
          </cell>
          <cell r="DA289">
            <v>25237.700404245719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7973.7</v>
          </cell>
          <cell r="DH289">
            <v>7973.7</v>
          </cell>
          <cell r="DI289">
            <v>0</v>
          </cell>
          <cell r="DJ289">
            <v>0</v>
          </cell>
          <cell r="DK289">
            <v>7973.7</v>
          </cell>
          <cell r="DL289">
            <v>7973.7</v>
          </cell>
          <cell r="DM289">
            <v>0</v>
          </cell>
          <cell r="DN289">
            <v>0</v>
          </cell>
          <cell r="DO289">
            <v>0</v>
          </cell>
          <cell r="DP289">
            <v>0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178211.40040424574</v>
          </cell>
          <cell r="DV289">
            <v>0</v>
          </cell>
          <cell r="DW289">
            <v>178211.40040424574</v>
          </cell>
          <cell r="DX289">
            <v>1647286.2234676001</v>
          </cell>
          <cell r="DY289">
            <v>0</v>
          </cell>
          <cell r="DZ289">
            <v>1647286.2234676001</v>
          </cell>
          <cell r="EA289">
            <v>1639312.5234675999</v>
          </cell>
          <cell r="EB289">
            <v>4010.5505161286846</v>
          </cell>
          <cell r="EC289">
            <v>3750</v>
          </cell>
          <cell r="ED289">
            <v>0</v>
          </cell>
          <cell r="EE289">
            <v>1532812.5</v>
          </cell>
          <cell r="EF289">
            <v>0</v>
          </cell>
          <cell r="EG289">
            <v>1647286.2234676001</v>
          </cell>
          <cell r="EH289">
            <v>1576679.1680589856</v>
          </cell>
          <cell r="EI289">
            <v>0</v>
          </cell>
          <cell r="EJ289">
            <v>1647286.2234676001</v>
          </cell>
        </row>
        <row r="290">
          <cell r="A290">
            <v>2099</v>
          </cell>
          <cell r="B290">
            <v>8812099</v>
          </cell>
          <cell r="C290"/>
          <cell r="D290"/>
          <cell r="E290" t="str">
            <v>Pemberley, Harlow</v>
          </cell>
          <cell r="F290" t="str">
            <v>P</v>
          </cell>
          <cell r="G290"/>
          <cell r="H290"/>
          <cell r="I290" t="str">
            <v>Y</v>
          </cell>
          <cell r="J290"/>
          <cell r="K290">
            <v>2099</v>
          </cell>
          <cell r="L290">
            <v>140380</v>
          </cell>
          <cell r="M290"/>
          <cell r="N290"/>
          <cell r="O290">
            <v>7</v>
          </cell>
          <cell r="P290">
            <v>0</v>
          </cell>
          <cell r="Q290">
            <v>0</v>
          </cell>
          <cell r="R290">
            <v>0</v>
          </cell>
          <cell r="S290">
            <v>31</v>
          </cell>
          <cell r="T290">
            <v>180</v>
          </cell>
          <cell r="U290">
            <v>211</v>
          </cell>
          <cell r="V290">
            <v>211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211</v>
          </cell>
          <cell r="AF290">
            <v>645984.93999999994</v>
          </cell>
          <cell r="AG290">
            <v>0</v>
          </cell>
          <cell r="AH290">
            <v>0</v>
          </cell>
          <cell r="AI290">
            <v>0</v>
          </cell>
          <cell r="AJ290">
            <v>645984.93999999994</v>
          </cell>
          <cell r="AK290">
            <v>43.000000000000043</v>
          </cell>
          <cell r="AL290">
            <v>18791.000000000015</v>
          </cell>
          <cell r="AM290">
            <v>0</v>
          </cell>
          <cell r="AN290">
            <v>0</v>
          </cell>
          <cell r="AO290">
            <v>18791.000000000015</v>
          </cell>
          <cell r="AP290">
            <v>124.99999999999991</v>
          </cell>
          <cell r="AQ290">
            <v>0</v>
          </cell>
          <cell r="AR290">
            <v>15.999999999999995</v>
          </cell>
          <cell r="AS290">
            <v>3813.7599999999989</v>
          </cell>
          <cell r="AT290">
            <v>48.00000000000005</v>
          </cell>
          <cell r="AU290">
            <v>13983.840000000013</v>
          </cell>
          <cell r="AV290">
            <v>11.999999999999991</v>
          </cell>
          <cell r="AW290">
            <v>4131.5999999999967</v>
          </cell>
          <cell r="AX290">
            <v>1.0000000000000009</v>
          </cell>
          <cell r="AY290">
            <v>397.27000000000032</v>
          </cell>
          <cell r="AZ290">
            <v>9.0000000000000089</v>
          </cell>
          <cell r="BA290">
            <v>4290.4800000000041</v>
          </cell>
          <cell r="BB290">
            <v>0</v>
          </cell>
          <cell r="BC290">
            <v>0</v>
          </cell>
          <cell r="BD290">
            <v>26616.950000000015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26616.950000000015</v>
          </cell>
          <cell r="BU290">
            <v>45407.950000000026</v>
          </cell>
          <cell r="BV290">
            <v>0</v>
          </cell>
          <cell r="BW290">
            <v>45407.950000000026</v>
          </cell>
          <cell r="BX290">
            <v>68.227544910179716</v>
          </cell>
          <cell r="BY290">
            <v>32951.857365269498</v>
          </cell>
          <cell r="BZ290">
            <v>0</v>
          </cell>
          <cell r="CA290">
            <v>0</v>
          </cell>
          <cell r="CB290">
            <v>0</v>
          </cell>
          <cell r="CC290">
            <v>0</v>
          </cell>
          <cell r="CD290">
            <v>0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32951.857365269498</v>
          </cell>
          <cell r="CM290">
            <v>10.55</v>
          </cell>
          <cell r="CN290">
            <v>5970.1395000000002</v>
          </cell>
          <cell r="CO290">
            <v>0</v>
          </cell>
          <cell r="CP290">
            <v>0</v>
          </cell>
          <cell r="CQ290">
            <v>5970.1395000000002</v>
          </cell>
          <cell r="CR290">
            <v>730314.88686526951</v>
          </cell>
          <cell r="CS290">
            <v>0</v>
          </cell>
          <cell r="CT290">
            <v>730314.88686526951</v>
          </cell>
          <cell r="CU290">
            <v>145000</v>
          </cell>
          <cell r="CV290">
            <v>0</v>
          </cell>
          <cell r="CW290">
            <v>145000</v>
          </cell>
          <cell r="CX290">
            <v>1.0156360164</v>
          </cell>
          <cell r="CY290">
            <v>13686.437926189506</v>
          </cell>
          <cell r="CZ290">
            <v>0</v>
          </cell>
          <cell r="DA290">
            <v>13686.437926189506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2267.8000000000002</v>
          </cell>
          <cell r="DH290">
            <v>2267.8000000000002</v>
          </cell>
          <cell r="DI290">
            <v>0</v>
          </cell>
          <cell r="DJ290">
            <v>0</v>
          </cell>
          <cell r="DK290">
            <v>2267.8000000000002</v>
          </cell>
          <cell r="DL290">
            <v>2267.8000000000002</v>
          </cell>
          <cell r="DM290">
            <v>0</v>
          </cell>
          <cell r="DN290">
            <v>0</v>
          </cell>
          <cell r="DO290">
            <v>0</v>
          </cell>
          <cell r="DP290">
            <v>0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160954.2379261895</v>
          </cell>
          <cell r="DV290">
            <v>0</v>
          </cell>
          <cell r="DW290">
            <v>160954.2379261895</v>
          </cell>
          <cell r="DX290">
            <v>891269.12479145895</v>
          </cell>
          <cell r="DY290">
            <v>0</v>
          </cell>
          <cell r="DZ290">
            <v>891269.12479145895</v>
          </cell>
          <cell r="EA290">
            <v>889001.32479145902</v>
          </cell>
          <cell r="EB290">
            <v>4213.2764208126018</v>
          </cell>
          <cell r="EC290">
            <v>3750</v>
          </cell>
          <cell r="ED290">
            <v>0</v>
          </cell>
          <cell r="EE290">
            <v>791250</v>
          </cell>
          <cell r="EF290">
            <v>0</v>
          </cell>
          <cell r="EG290">
            <v>891269.12479145895</v>
          </cell>
          <cell r="EH290">
            <v>872522.31930706976</v>
          </cell>
          <cell r="EI290">
            <v>0</v>
          </cell>
          <cell r="EJ290">
            <v>891269.12479145895</v>
          </cell>
        </row>
        <row r="291">
          <cell r="A291">
            <v>2629</v>
          </cell>
          <cell r="B291">
            <v>8812629</v>
          </cell>
          <cell r="C291"/>
          <cell r="D291"/>
          <cell r="E291" t="str">
            <v>Perryfields I, Chelmsford</v>
          </cell>
          <cell r="F291" t="str">
            <v>P</v>
          </cell>
          <cell r="G291"/>
          <cell r="H291"/>
          <cell r="I291" t="str">
            <v>Y</v>
          </cell>
          <cell r="J291"/>
          <cell r="K291">
            <v>2629</v>
          </cell>
          <cell r="L291">
            <v>145988</v>
          </cell>
          <cell r="M291"/>
          <cell r="N291"/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60</v>
          </cell>
          <cell r="T291">
            <v>121</v>
          </cell>
          <cell r="U291">
            <v>181</v>
          </cell>
          <cell r="V291">
            <v>181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181</v>
          </cell>
          <cell r="AF291">
            <v>554138.74</v>
          </cell>
          <cell r="AG291">
            <v>0</v>
          </cell>
          <cell r="AH291">
            <v>0</v>
          </cell>
          <cell r="AI291">
            <v>0</v>
          </cell>
          <cell r="AJ291">
            <v>554138.74</v>
          </cell>
          <cell r="AK291">
            <v>2.9999999999999973</v>
          </cell>
          <cell r="AL291">
            <v>1310.9999999999986</v>
          </cell>
          <cell r="AM291">
            <v>0</v>
          </cell>
          <cell r="AN291">
            <v>0</v>
          </cell>
          <cell r="AO291">
            <v>1310.9999999999986</v>
          </cell>
          <cell r="AP291">
            <v>178.00000000000003</v>
          </cell>
          <cell r="AQ291">
            <v>0</v>
          </cell>
          <cell r="AR291">
            <v>2.000000000000004</v>
          </cell>
          <cell r="AS291">
            <v>476.72000000000099</v>
          </cell>
          <cell r="AT291">
            <v>1.0000000000000002</v>
          </cell>
          <cell r="AU291">
            <v>291.33000000000004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768.05000000000109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768.05000000000109</v>
          </cell>
          <cell r="BU291">
            <v>2079.0499999999997</v>
          </cell>
          <cell r="BV291">
            <v>0</v>
          </cell>
          <cell r="BW291">
            <v>2079.0499999999997</v>
          </cell>
          <cell r="BX291">
            <v>49.775000000000006</v>
          </cell>
          <cell r="BY291">
            <v>24039.831750000005</v>
          </cell>
          <cell r="BZ291">
            <v>0</v>
          </cell>
          <cell r="CA291">
            <v>0</v>
          </cell>
          <cell r="CB291">
            <v>0</v>
          </cell>
          <cell r="CC291">
            <v>0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24039.831750000005</v>
          </cell>
          <cell r="CM291">
            <v>7.4793388429752108</v>
          </cell>
          <cell r="CN291">
            <v>4232.4830578512419</v>
          </cell>
          <cell r="CO291">
            <v>0</v>
          </cell>
          <cell r="CP291">
            <v>0</v>
          </cell>
          <cell r="CQ291">
            <v>4232.4830578512419</v>
          </cell>
          <cell r="CR291">
            <v>584490.10480785125</v>
          </cell>
          <cell r="CS291">
            <v>0</v>
          </cell>
          <cell r="CT291">
            <v>584490.10480785125</v>
          </cell>
          <cell r="CU291">
            <v>145000</v>
          </cell>
          <cell r="CV291">
            <v>0</v>
          </cell>
          <cell r="CW291">
            <v>145000</v>
          </cell>
          <cell r="CX291">
            <v>1</v>
          </cell>
          <cell r="CY291">
            <v>0</v>
          </cell>
          <cell r="CZ291">
            <v>0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11524.34</v>
          </cell>
          <cell r="DH291">
            <v>2304.8679999999999</v>
          </cell>
          <cell r="DI291">
            <v>-9219.4719999999998</v>
          </cell>
          <cell r="DJ291">
            <v>0</v>
          </cell>
          <cell r="DK291">
            <v>-6914.6</v>
          </cell>
          <cell r="DL291">
            <v>-6914.6</v>
          </cell>
          <cell r="DM291">
            <v>0</v>
          </cell>
          <cell r="DN291">
            <v>0</v>
          </cell>
          <cell r="DO291">
            <v>0</v>
          </cell>
          <cell r="DP291">
            <v>0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138085.4</v>
          </cell>
          <cell r="DV291">
            <v>0</v>
          </cell>
          <cell r="DW291">
            <v>138085.4</v>
          </cell>
          <cell r="DX291">
            <v>722575.50480785128</v>
          </cell>
          <cell r="DY291">
            <v>0</v>
          </cell>
          <cell r="DZ291">
            <v>722575.50480785128</v>
          </cell>
          <cell r="EA291">
            <v>729490.10480785125</v>
          </cell>
          <cell r="EB291">
            <v>4030.332070761609</v>
          </cell>
          <cell r="EC291">
            <v>3750</v>
          </cell>
          <cell r="ED291">
            <v>0</v>
          </cell>
          <cell r="EE291">
            <v>678750</v>
          </cell>
          <cell r="EF291">
            <v>0</v>
          </cell>
          <cell r="EG291">
            <v>722575.50480785128</v>
          </cell>
          <cell r="EH291">
            <v>687719.14767932973</v>
          </cell>
          <cell r="EI291">
            <v>0</v>
          </cell>
          <cell r="EJ291">
            <v>722575.50480785128</v>
          </cell>
        </row>
        <row r="292">
          <cell r="A292">
            <v>2589</v>
          </cell>
          <cell r="B292">
            <v>8812589</v>
          </cell>
          <cell r="C292"/>
          <cell r="D292"/>
          <cell r="E292" t="str">
            <v>Perryfields J, Chelmsford</v>
          </cell>
          <cell r="F292" t="str">
            <v>P</v>
          </cell>
          <cell r="G292"/>
          <cell r="H292"/>
          <cell r="I292" t="str">
            <v>Y</v>
          </cell>
          <cell r="J292"/>
          <cell r="K292">
            <v>2589</v>
          </cell>
          <cell r="L292">
            <v>143784</v>
          </cell>
          <cell r="M292"/>
          <cell r="N292"/>
          <cell r="O292">
            <v>4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299</v>
          </cell>
          <cell r="U292">
            <v>299</v>
          </cell>
          <cell r="V292">
            <v>299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299</v>
          </cell>
          <cell r="AF292">
            <v>915400.46</v>
          </cell>
          <cell r="AG292">
            <v>0</v>
          </cell>
          <cell r="AH292">
            <v>0</v>
          </cell>
          <cell r="AI292">
            <v>0</v>
          </cell>
          <cell r="AJ292">
            <v>915400.46</v>
          </cell>
          <cell r="AK292">
            <v>12.999999999999995</v>
          </cell>
          <cell r="AL292">
            <v>5680.9999999999973</v>
          </cell>
          <cell r="AM292">
            <v>0</v>
          </cell>
          <cell r="AN292">
            <v>0</v>
          </cell>
          <cell r="AO292">
            <v>5680.9999999999973</v>
          </cell>
          <cell r="AP292">
            <v>279.00000000000011</v>
          </cell>
          <cell r="AQ292">
            <v>0</v>
          </cell>
          <cell r="AR292">
            <v>9.9999999999999982</v>
          </cell>
          <cell r="AS292">
            <v>2383.6</v>
          </cell>
          <cell r="AT292">
            <v>1.9999999999999998</v>
          </cell>
          <cell r="AU292">
            <v>582.65999999999985</v>
          </cell>
          <cell r="AV292">
            <v>8.0000000000000107</v>
          </cell>
          <cell r="AW292">
            <v>2754.4000000000037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5720.6600000000035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5720.6600000000035</v>
          </cell>
          <cell r="BU292">
            <v>11401.66</v>
          </cell>
          <cell r="BV292">
            <v>0</v>
          </cell>
          <cell r="BW292">
            <v>11401.66</v>
          </cell>
          <cell r="BX292">
            <v>73.181818181818258</v>
          </cell>
          <cell r="BY292">
            <v>35344.622727272763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35344.622727272763</v>
          </cell>
          <cell r="CM292">
            <v>1.9999999999999998</v>
          </cell>
          <cell r="CN292">
            <v>1131.7799999999997</v>
          </cell>
          <cell r="CO292">
            <v>0</v>
          </cell>
          <cell r="CP292">
            <v>0</v>
          </cell>
          <cell r="CQ292">
            <v>1131.7799999999997</v>
          </cell>
          <cell r="CR292">
            <v>963278.52272727282</v>
          </cell>
          <cell r="CS292">
            <v>0</v>
          </cell>
          <cell r="CT292">
            <v>963278.52272727282</v>
          </cell>
          <cell r="CU292">
            <v>145000</v>
          </cell>
          <cell r="CV292">
            <v>0</v>
          </cell>
          <cell r="CW292">
            <v>145000</v>
          </cell>
          <cell r="CX292">
            <v>1</v>
          </cell>
          <cell r="CY292">
            <v>0</v>
          </cell>
          <cell r="CZ292">
            <v>0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3141.2159999999999</v>
          </cell>
          <cell r="DH292">
            <v>3141.2159999999999</v>
          </cell>
          <cell r="DI292">
            <v>0</v>
          </cell>
          <cell r="DJ292">
            <v>0</v>
          </cell>
          <cell r="DK292">
            <v>3141.22</v>
          </cell>
          <cell r="DL292">
            <v>3141.22</v>
          </cell>
          <cell r="DM292">
            <v>0</v>
          </cell>
          <cell r="DN292">
            <v>0</v>
          </cell>
          <cell r="DO292">
            <v>0</v>
          </cell>
          <cell r="DP292">
            <v>0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148141.22</v>
          </cell>
          <cell r="DV292">
            <v>0</v>
          </cell>
          <cell r="DW292">
            <v>148141.22</v>
          </cell>
          <cell r="DX292">
            <v>1111419.7427272729</v>
          </cell>
          <cell r="DY292">
            <v>0</v>
          </cell>
          <cell r="DZ292">
            <v>1111419.7427272729</v>
          </cell>
          <cell r="EA292">
            <v>1108278.5227272729</v>
          </cell>
          <cell r="EB292">
            <v>3706.6171328671335</v>
          </cell>
          <cell r="EC292">
            <v>3750</v>
          </cell>
          <cell r="ED292">
            <v>43.382867132866522</v>
          </cell>
          <cell r="EE292">
            <v>1121250</v>
          </cell>
          <cell r="EF292">
            <v>12971.477272727061</v>
          </cell>
          <cell r="EG292">
            <v>1124391.22</v>
          </cell>
          <cell r="EH292">
            <v>1061582.7535867111</v>
          </cell>
          <cell r="EI292">
            <v>0</v>
          </cell>
          <cell r="EJ292">
            <v>1124391.22</v>
          </cell>
        </row>
        <row r="293">
          <cell r="A293">
            <v>2148</v>
          </cell>
          <cell r="B293">
            <v>8812148</v>
          </cell>
          <cell r="C293"/>
          <cell r="D293"/>
          <cell r="E293" t="str">
            <v>Phoenix P, The, Laindon</v>
          </cell>
          <cell r="F293" t="str">
            <v>P</v>
          </cell>
          <cell r="G293"/>
          <cell r="H293"/>
          <cell r="I293" t="str">
            <v>Y</v>
          </cell>
          <cell r="J293"/>
          <cell r="K293">
            <v>2148</v>
          </cell>
          <cell r="L293">
            <v>143128</v>
          </cell>
          <cell r="M293">
            <v>25</v>
          </cell>
          <cell r="N293"/>
          <cell r="O293">
            <v>7</v>
          </cell>
          <cell r="P293">
            <v>0</v>
          </cell>
          <cell r="Q293">
            <v>0</v>
          </cell>
          <cell r="R293">
            <v>2</v>
          </cell>
          <cell r="S293">
            <v>98.583333333333329</v>
          </cell>
          <cell r="T293">
            <v>421</v>
          </cell>
          <cell r="U293">
            <v>519.58333333333337</v>
          </cell>
          <cell r="V293">
            <v>521.58333333333337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521.58333333333337</v>
          </cell>
          <cell r="AF293">
            <v>1596848.2383333335</v>
          </cell>
          <cell r="AG293">
            <v>0</v>
          </cell>
          <cell r="AH293">
            <v>0</v>
          </cell>
          <cell r="AI293">
            <v>0</v>
          </cell>
          <cell r="AJ293">
            <v>1596848.2383333335</v>
          </cell>
          <cell r="AK293">
            <v>137.36749174917472</v>
          </cell>
          <cell r="AL293">
            <v>60029.593894389342</v>
          </cell>
          <cell r="AM293">
            <v>0</v>
          </cell>
          <cell r="AN293">
            <v>0</v>
          </cell>
          <cell r="AO293">
            <v>60029.593894389342</v>
          </cell>
          <cell r="AP293">
            <v>41.313531353135311</v>
          </cell>
          <cell r="AQ293">
            <v>0</v>
          </cell>
          <cell r="AR293">
            <v>65.068811881188253</v>
          </cell>
          <cell r="AS293">
            <v>15509.802000000032</v>
          </cell>
          <cell r="AT293">
            <v>90.889768976897557</v>
          </cell>
          <cell r="AU293">
            <v>26478.916396039564</v>
          </cell>
          <cell r="AV293">
            <v>29.952310231023091</v>
          </cell>
          <cell r="AW293">
            <v>10312.580412541251</v>
          </cell>
          <cell r="AX293">
            <v>100.1853135313531</v>
          </cell>
          <cell r="AY293">
            <v>39800.619506600648</v>
          </cell>
          <cell r="AZ293">
            <v>89.85693069306916</v>
          </cell>
          <cell r="BA293">
            <v>42836.595999999932</v>
          </cell>
          <cell r="BB293">
            <v>104.31666666666668</v>
          </cell>
          <cell r="BC293">
            <v>82882.72116666667</v>
          </cell>
          <cell r="BD293">
            <v>217821.23548184807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217821.23548184807</v>
          </cell>
          <cell r="BU293">
            <v>277850.82937623741</v>
          </cell>
          <cell r="BV293">
            <v>0</v>
          </cell>
          <cell r="BW293">
            <v>277850.82937623741</v>
          </cell>
          <cell r="BX293">
            <v>161.41069906223359</v>
          </cell>
          <cell r="BY293">
            <v>77956.525326086965</v>
          </cell>
          <cell r="BZ293">
            <v>0</v>
          </cell>
          <cell r="CA293">
            <v>0</v>
          </cell>
          <cell r="CB293">
            <v>0</v>
          </cell>
          <cell r="CC293">
            <v>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77956.525326086965</v>
          </cell>
          <cell r="CM293">
            <v>17.344813935075219</v>
          </cell>
          <cell r="CN293">
            <v>9815.2567577197151</v>
          </cell>
          <cell r="CO293">
            <v>0</v>
          </cell>
          <cell r="CP293">
            <v>0</v>
          </cell>
          <cell r="CQ293">
            <v>9815.2567577197151</v>
          </cell>
          <cell r="CR293">
            <v>1962470.8497933773</v>
          </cell>
          <cell r="CS293">
            <v>0</v>
          </cell>
          <cell r="CT293">
            <v>1962470.8497933773</v>
          </cell>
          <cell r="CU293">
            <v>145000</v>
          </cell>
          <cell r="CV293">
            <v>0</v>
          </cell>
          <cell r="CW293">
            <v>145000</v>
          </cell>
          <cell r="CX293">
            <v>1.0156360164</v>
          </cell>
          <cell r="CY293">
            <v>32952.448769891198</v>
          </cell>
          <cell r="CZ293">
            <v>0</v>
          </cell>
          <cell r="DA293">
            <v>32952.448769891198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4817.116</v>
          </cell>
          <cell r="DH293">
            <v>4817.116</v>
          </cell>
          <cell r="DI293">
            <v>0</v>
          </cell>
          <cell r="DJ293">
            <v>0</v>
          </cell>
          <cell r="DK293">
            <v>4817.12</v>
          </cell>
          <cell r="DL293">
            <v>4817.12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182769.56876989119</v>
          </cell>
          <cell r="DV293">
            <v>0</v>
          </cell>
          <cell r="DW293">
            <v>182769.56876989119</v>
          </cell>
          <cell r="DX293">
            <v>2145240.4185632686</v>
          </cell>
          <cell r="DY293">
            <v>0</v>
          </cell>
          <cell r="DZ293">
            <v>2145240.4185632686</v>
          </cell>
          <cell r="EA293">
            <v>2140423.2985632685</v>
          </cell>
          <cell r="EB293">
            <v>4103.703400344978</v>
          </cell>
          <cell r="EC293">
            <v>3750</v>
          </cell>
          <cell r="ED293">
            <v>0</v>
          </cell>
          <cell r="EE293">
            <v>1955937.5000000002</v>
          </cell>
          <cell r="EF293">
            <v>0</v>
          </cell>
          <cell r="EG293">
            <v>2145240.4185632686</v>
          </cell>
          <cell r="EH293">
            <v>2228105.5339391544</v>
          </cell>
          <cell r="EI293">
            <v>82865.11537588574</v>
          </cell>
          <cell r="EJ293">
            <v>2228105.5339391544</v>
          </cell>
        </row>
        <row r="294">
          <cell r="A294">
            <v>5233</v>
          </cell>
          <cell r="B294">
            <v>8815233</v>
          </cell>
          <cell r="C294"/>
          <cell r="D294"/>
          <cell r="E294" t="str">
            <v>Plumberow P, Hockley</v>
          </cell>
          <cell r="F294" t="str">
            <v>P</v>
          </cell>
          <cell r="G294"/>
          <cell r="H294"/>
          <cell r="I294" t="str">
            <v>Y</v>
          </cell>
          <cell r="J294"/>
          <cell r="K294">
            <v>5233</v>
          </cell>
          <cell r="L294">
            <v>137381</v>
          </cell>
          <cell r="M294"/>
          <cell r="N294"/>
          <cell r="O294">
            <v>7</v>
          </cell>
          <cell r="P294">
            <v>0</v>
          </cell>
          <cell r="Q294">
            <v>0</v>
          </cell>
          <cell r="R294">
            <v>0</v>
          </cell>
          <cell r="S294">
            <v>76</v>
          </cell>
          <cell r="T294">
            <v>556</v>
          </cell>
          <cell r="U294">
            <v>632</v>
          </cell>
          <cell r="V294">
            <v>632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632</v>
          </cell>
          <cell r="AF294">
            <v>1934893.28</v>
          </cell>
          <cell r="AG294">
            <v>0</v>
          </cell>
          <cell r="AH294">
            <v>0</v>
          </cell>
          <cell r="AI294">
            <v>0</v>
          </cell>
          <cell r="AJ294">
            <v>1934893.28</v>
          </cell>
          <cell r="AK294">
            <v>12</v>
          </cell>
          <cell r="AL294">
            <v>5243.9999999999991</v>
          </cell>
          <cell r="AM294">
            <v>0</v>
          </cell>
          <cell r="AN294">
            <v>0</v>
          </cell>
          <cell r="AO294">
            <v>5243.9999999999991</v>
          </cell>
          <cell r="AP294">
            <v>608.96354992076056</v>
          </cell>
          <cell r="AQ294">
            <v>0</v>
          </cell>
          <cell r="AR294">
            <v>5.0079239302694134</v>
          </cell>
          <cell r="AS294">
            <v>1193.6887480190173</v>
          </cell>
          <cell r="AT294">
            <v>5.0079239302694134</v>
          </cell>
          <cell r="AU294">
            <v>1458.9584786053881</v>
          </cell>
          <cell r="AV294">
            <v>4.0063391442155289</v>
          </cell>
          <cell r="AW294">
            <v>1379.3825673534066</v>
          </cell>
          <cell r="AX294">
            <v>0</v>
          </cell>
          <cell r="AY294">
            <v>0</v>
          </cell>
          <cell r="AZ294">
            <v>9.0142630744849246</v>
          </cell>
          <cell r="BA294">
            <v>4297.2794928684534</v>
          </cell>
          <cell r="BB294">
            <v>0</v>
          </cell>
          <cell r="BC294">
            <v>0</v>
          </cell>
          <cell r="BD294">
            <v>8329.3092868462663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8329.3092868462663</v>
          </cell>
          <cell r="BU294">
            <v>13573.309286846266</v>
          </cell>
          <cell r="BV294">
            <v>0</v>
          </cell>
          <cell r="BW294">
            <v>13573.309286846266</v>
          </cell>
          <cell r="BX294">
            <v>151.68</v>
          </cell>
          <cell r="BY294">
            <v>73256.88960000001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0</v>
          </cell>
          <cell r="CF294">
            <v>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73256.88960000001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2021723.4788868465</v>
          </cell>
          <cell r="CS294">
            <v>0</v>
          </cell>
          <cell r="CT294">
            <v>2021723.4788868465</v>
          </cell>
          <cell r="CU294">
            <v>145000</v>
          </cell>
          <cell r="CV294">
            <v>0</v>
          </cell>
          <cell r="CW294">
            <v>145000</v>
          </cell>
          <cell r="CX294">
            <v>1</v>
          </cell>
          <cell r="CY294">
            <v>0</v>
          </cell>
          <cell r="CZ294">
            <v>0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8726.1</v>
          </cell>
          <cell r="DH294">
            <v>8726.1</v>
          </cell>
          <cell r="DI294">
            <v>0</v>
          </cell>
          <cell r="DJ294">
            <v>0</v>
          </cell>
          <cell r="DK294">
            <v>8726.1</v>
          </cell>
          <cell r="DL294">
            <v>8726.1</v>
          </cell>
          <cell r="DM294">
            <v>0</v>
          </cell>
          <cell r="DN294">
            <v>0</v>
          </cell>
          <cell r="DO294">
            <v>0</v>
          </cell>
          <cell r="DP294">
            <v>0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153726.1</v>
          </cell>
          <cell r="DV294">
            <v>0</v>
          </cell>
          <cell r="DW294">
            <v>153726.1</v>
          </cell>
          <cell r="DX294">
            <v>2175449.5788868465</v>
          </cell>
          <cell r="DY294">
            <v>0</v>
          </cell>
          <cell r="DZ294">
            <v>2175449.5788868465</v>
          </cell>
          <cell r="EA294">
            <v>2166723.4788868465</v>
          </cell>
          <cell r="EB294">
            <v>3428.3599349475417</v>
          </cell>
          <cell r="EC294">
            <v>3750</v>
          </cell>
          <cell r="ED294">
            <v>321.64006505245834</v>
          </cell>
          <cell r="EE294">
            <v>2370000</v>
          </cell>
          <cell r="EF294">
            <v>203276.52111315355</v>
          </cell>
          <cell r="EG294">
            <v>2378726.1</v>
          </cell>
          <cell r="EH294">
            <v>2105657.9946006266</v>
          </cell>
          <cell r="EI294">
            <v>0</v>
          </cell>
          <cell r="EJ294">
            <v>2378726.1</v>
          </cell>
        </row>
        <row r="295">
          <cell r="A295">
            <v>2079</v>
          </cell>
          <cell r="B295">
            <v>8812079</v>
          </cell>
          <cell r="C295"/>
          <cell r="D295"/>
          <cell r="E295" t="str">
            <v>Potter Street P, Harlow</v>
          </cell>
          <cell r="F295" t="str">
            <v>P</v>
          </cell>
          <cell r="G295"/>
          <cell r="H295"/>
          <cell r="I295" t="str">
            <v>Y</v>
          </cell>
          <cell r="J295"/>
          <cell r="K295">
            <v>2079</v>
          </cell>
          <cell r="L295">
            <v>139802</v>
          </cell>
          <cell r="M295"/>
          <cell r="N295"/>
          <cell r="O295">
            <v>7</v>
          </cell>
          <cell r="P295">
            <v>0</v>
          </cell>
          <cell r="Q295">
            <v>0</v>
          </cell>
          <cell r="R295">
            <v>1</v>
          </cell>
          <cell r="S295">
            <v>27</v>
          </cell>
          <cell r="T295">
            <v>207</v>
          </cell>
          <cell r="U295">
            <v>234</v>
          </cell>
          <cell r="V295">
            <v>235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235</v>
          </cell>
          <cell r="AF295">
            <v>719461.9</v>
          </cell>
          <cell r="AG295">
            <v>0</v>
          </cell>
          <cell r="AH295">
            <v>0</v>
          </cell>
          <cell r="AI295">
            <v>0</v>
          </cell>
          <cell r="AJ295">
            <v>719461.9</v>
          </cell>
          <cell r="AK295">
            <v>47.200854700854734</v>
          </cell>
          <cell r="AL295">
            <v>20626.773504273515</v>
          </cell>
          <cell r="AM295">
            <v>0</v>
          </cell>
          <cell r="AN295">
            <v>0</v>
          </cell>
          <cell r="AO295">
            <v>20626.773504273515</v>
          </cell>
          <cell r="AP295">
            <v>45.192307692307622</v>
          </cell>
          <cell r="AQ295">
            <v>0</v>
          </cell>
          <cell r="AR295">
            <v>52.222222222222165</v>
          </cell>
          <cell r="AS295">
            <v>12447.688888888875</v>
          </cell>
          <cell r="AT295">
            <v>125.53418803418798</v>
          </cell>
          <cell r="AU295">
            <v>36571.874999999978</v>
          </cell>
          <cell r="AV295">
            <v>5.0213675213675284</v>
          </cell>
          <cell r="AW295">
            <v>1728.8568376068401</v>
          </cell>
          <cell r="AX295">
            <v>7.0299145299145263</v>
          </cell>
          <cell r="AY295">
            <v>2792.7741452991436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53541.19487179484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53541.19487179484</v>
          </cell>
          <cell r="BU295">
            <v>74167.968376068355</v>
          </cell>
          <cell r="BV295">
            <v>0</v>
          </cell>
          <cell r="BW295">
            <v>74167.968376068355</v>
          </cell>
          <cell r="BX295">
            <v>89.523809523809533</v>
          </cell>
          <cell r="BY295">
            <v>43237.314285714296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43237.314285714296</v>
          </cell>
          <cell r="CM295">
            <v>12.487922705314013</v>
          </cell>
          <cell r="CN295">
            <v>7066.7905797101466</v>
          </cell>
          <cell r="CO295">
            <v>0</v>
          </cell>
          <cell r="CP295">
            <v>0</v>
          </cell>
          <cell r="CQ295">
            <v>7066.7905797101466</v>
          </cell>
          <cell r="CR295">
            <v>843933.97324149276</v>
          </cell>
          <cell r="CS295">
            <v>0</v>
          </cell>
          <cell r="CT295">
            <v>843933.97324149276</v>
          </cell>
          <cell r="CU295">
            <v>145000</v>
          </cell>
          <cell r="CV295">
            <v>0</v>
          </cell>
          <cell r="CW295">
            <v>145000</v>
          </cell>
          <cell r="CX295">
            <v>1.0156360164</v>
          </cell>
          <cell r="CY295">
            <v>15462.98782412115</v>
          </cell>
          <cell r="CZ295">
            <v>0</v>
          </cell>
          <cell r="DA295">
            <v>15462.98782412115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2797.192</v>
          </cell>
          <cell r="DH295">
            <v>2797.192</v>
          </cell>
          <cell r="DI295">
            <v>0</v>
          </cell>
          <cell r="DJ295">
            <v>0</v>
          </cell>
          <cell r="DK295">
            <v>2797.19</v>
          </cell>
          <cell r="DL295">
            <v>2797.19</v>
          </cell>
          <cell r="DM295">
            <v>0</v>
          </cell>
          <cell r="DN295">
            <v>0</v>
          </cell>
          <cell r="DO295">
            <v>0</v>
          </cell>
          <cell r="DP295">
            <v>0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163260.17782412114</v>
          </cell>
          <cell r="DV295">
            <v>0</v>
          </cell>
          <cell r="DW295">
            <v>163260.17782412114</v>
          </cell>
          <cell r="DX295">
            <v>1007194.1510656138</v>
          </cell>
          <cell r="DY295">
            <v>0</v>
          </cell>
          <cell r="DZ295">
            <v>1007194.1510656138</v>
          </cell>
          <cell r="EA295">
            <v>1004396.9610656139</v>
          </cell>
          <cell r="EB295">
            <v>4274.0296215558037</v>
          </cell>
          <cell r="EC295">
            <v>3750</v>
          </cell>
          <cell r="ED295">
            <v>0</v>
          </cell>
          <cell r="EE295">
            <v>881250</v>
          </cell>
          <cell r="EF295">
            <v>0</v>
          </cell>
          <cell r="EG295">
            <v>1007194.1510656138</v>
          </cell>
          <cell r="EH295">
            <v>964212.01229970204</v>
          </cell>
          <cell r="EI295">
            <v>0</v>
          </cell>
          <cell r="EJ295">
            <v>1007194.1510656138</v>
          </cell>
        </row>
        <row r="296">
          <cell r="A296">
            <v>2699</v>
          </cell>
          <cell r="B296">
            <v>8812699</v>
          </cell>
          <cell r="C296"/>
          <cell r="D296"/>
          <cell r="E296" t="str">
            <v>Powers Hall J, Witham</v>
          </cell>
          <cell r="F296" t="str">
            <v>P</v>
          </cell>
          <cell r="G296"/>
          <cell r="H296"/>
          <cell r="I296" t="str">
            <v>Y</v>
          </cell>
          <cell r="J296"/>
          <cell r="K296">
            <v>2699</v>
          </cell>
          <cell r="L296">
            <v>139871</v>
          </cell>
          <cell r="M296"/>
          <cell r="N296"/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305</v>
          </cell>
          <cell r="U296">
            <v>305</v>
          </cell>
          <cell r="V296">
            <v>305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305</v>
          </cell>
          <cell r="AF296">
            <v>933769.7</v>
          </cell>
          <cell r="AG296">
            <v>0</v>
          </cell>
          <cell r="AH296">
            <v>0</v>
          </cell>
          <cell r="AI296">
            <v>0</v>
          </cell>
          <cell r="AJ296">
            <v>933769.7</v>
          </cell>
          <cell r="AK296">
            <v>61.99999999999995</v>
          </cell>
          <cell r="AL296">
            <v>27093.999999999975</v>
          </cell>
          <cell r="AM296">
            <v>0</v>
          </cell>
          <cell r="AN296">
            <v>0</v>
          </cell>
          <cell r="AO296">
            <v>27093.999999999975</v>
          </cell>
          <cell r="AP296">
            <v>97.000000000000028</v>
          </cell>
          <cell r="AQ296">
            <v>0</v>
          </cell>
          <cell r="AR296">
            <v>87.999999999999872</v>
          </cell>
          <cell r="AS296">
            <v>20975.679999999971</v>
          </cell>
          <cell r="AT296">
            <v>116</v>
          </cell>
          <cell r="AU296">
            <v>33794.28</v>
          </cell>
          <cell r="AV296">
            <v>0</v>
          </cell>
          <cell r="AW296">
            <v>0</v>
          </cell>
          <cell r="AX296">
            <v>4.0000000000000133</v>
          </cell>
          <cell r="AY296">
            <v>1589.0800000000052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56359.039999999972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56359.039999999972</v>
          </cell>
          <cell r="BU296">
            <v>83453.03999999995</v>
          </cell>
          <cell r="BV296">
            <v>0</v>
          </cell>
          <cell r="BW296">
            <v>83453.03999999995</v>
          </cell>
          <cell r="BX296">
            <v>103.40753424657535</v>
          </cell>
          <cell r="BY296">
            <v>49942.7368150685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49942.7368150685</v>
          </cell>
          <cell r="CM296">
            <v>0</v>
          </cell>
          <cell r="CN296">
            <v>0</v>
          </cell>
          <cell r="CO296">
            <v>0</v>
          </cell>
          <cell r="CP296">
            <v>0</v>
          </cell>
          <cell r="CQ296">
            <v>0</v>
          </cell>
          <cell r="CR296">
            <v>1067165.4768150684</v>
          </cell>
          <cell r="CS296">
            <v>0</v>
          </cell>
          <cell r="CT296">
            <v>1067165.4768150684</v>
          </cell>
          <cell r="CU296">
            <v>145000</v>
          </cell>
          <cell r="CV296">
            <v>0</v>
          </cell>
          <cell r="CW296">
            <v>145000</v>
          </cell>
          <cell r="CX296">
            <v>1</v>
          </cell>
          <cell r="CY296">
            <v>0</v>
          </cell>
          <cell r="CZ296">
            <v>0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4668.384</v>
          </cell>
          <cell r="DH296">
            <v>4668.384</v>
          </cell>
          <cell r="DI296">
            <v>0</v>
          </cell>
          <cell r="DJ296">
            <v>0</v>
          </cell>
          <cell r="DK296">
            <v>4668.38</v>
          </cell>
          <cell r="DL296">
            <v>4668.38</v>
          </cell>
          <cell r="DM296">
            <v>0</v>
          </cell>
          <cell r="DN296">
            <v>0</v>
          </cell>
          <cell r="DO296">
            <v>0</v>
          </cell>
          <cell r="DP296">
            <v>0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149668.38</v>
          </cell>
          <cell r="DV296">
            <v>0</v>
          </cell>
          <cell r="DW296">
            <v>149668.38</v>
          </cell>
          <cell r="DX296">
            <v>1216833.8568150685</v>
          </cell>
          <cell r="DY296">
            <v>0</v>
          </cell>
          <cell r="DZ296">
            <v>1216833.8568150685</v>
          </cell>
          <cell r="EA296">
            <v>1212165.4768150684</v>
          </cell>
          <cell r="EB296">
            <v>3974.3130387379292</v>
          </cell>
          <cell r="EC296">
            <v>3750</v>
          </cell>
          <cell r="ED296">
            <v>0</v>
          </cell>
          <cell r="EE296">
            <v>1143750</v>
          </cell>
          <cell r="EF296">
            <v>0</v>
          </cell>
          <cell r="EG296">
            <v>1216833.8568150685</v>
          </cell>
          <cell r="EH296">
            <v>1181246.2545750854</v>
          </cell>
          <cell r="EI296">
            <v>0</v>
          </cell>
          <cell r="EJ296">
            <v>1216833.8568150685</v>
          </cell>
        </row>
        <row r="297">
          <cell r="A297">
            <v>2056</v>
          </cell>
          <cell r="B297">
            <v>8812056</v>
          </cell>
          <cell r="C297">
            <v>1858</v>
          </cell>
          <cell r="D297" t="str">
            <v>RB051858</v>
          </cell>
          <cell r="E297" t="str">
            <v>Prettygate I, Colchester</v>
          </cell>
          <cell r="F297" t="str">
            <v>P</v>
          </cell>
          <cell r="G297" t="str">
            <v>Y</v>
          </cell>
          <cell r="H297">
            <v>10021265</v>
          </cell>
          <cell r="I297" t="str">
            <v/>
          </cell>
          <cell r="J297"/>
          <cell r="K297">
            <v>2056</v>
          </cell>
          <cell r="L297">
            <v>114744</v>
          </cell>
          <cell r="M297"/>
          <cell r="N297"/>
          <cell r="O297">
            <v>3</v>
          </cell>
          <cell r="P297">
            <v>0</v>
          </cell>
          <cell r="Q297">
            <v>0</v>
          </cell>
          <cell r="R297">
            <v>0</v>
          </cell>
          <cell r="S297">
            <v>51</v>
          </cell>
          <cell r="T297">
            <v>119</v>
          </cell>
          <cell r="U297">
            <v>170</v>
          </cell>
          <cell r="V297">
            <v>170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170</v>
          </cell>
          <cell r="AF297">
            <v>520461.8</v>
          </cell>
          <cell r="AG297">
            <v>0</v>
          </cell>
          <cell r="AH297">
            <v>0</v>
          </cell>
          <cell r="AI297">
            <v>0</v>
          </cell>
          <cell r="AJ297">
            <v>520461.8</v>
          </cell>
          <cell r="AK297">
            <v>11.999999999999993</v>
          </cell>
          <cell r="AL297">
            <v>5243.9999999999964</v>
          </cell>
          <cell r="AM297">
            <v>0</v>
          </cell>
          <cell r="AN297">
            <v>0</v>
          </cell>
          <cell r="AO297">
            <v>5243.9999999999964</v>
          </cell>
          <cell r="AP297">
            <v>134.99999999999991</v>
          </cell>
          <cell r="AQ297">
            <v>0</v>
          </cell>
          <cell r="AR297">
            <v>12.999999999999996</v>
          </cell>
          <cell r="AS297">
            <v>3098.6799999999994</v>
          </cell>
          <cell r="AT297">
            <v>7.0000000000000009</v>
          </cell>
          <cell r="AU297">
            <v>2039.3100000000002</v>
          </cell>
          <cell r="AV297">
            <v>8.9999999999999947</v>
          </cell>
          <cell r="AW297">
            <v>3098.6999999999985</v>
          </cell>
          <cell r="AX297">
            <v>5.9999999999999964</v>
          </cell>
          <cell r="AY297">
            <v>2383.6199999999985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10620.309999999998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10620.309999999998</v>
          </cell>
          <cell r="BU297">
            <v>15864.309999999994</v>
          </cell>
          <cell r="BV297">
            <v>0</v>
          </cell>
          <cell r="BW297">
            <v>15864.309999999994</v>
          </cell>
          <cell r="BX297">
            <v>29.999999999999979</v>
          </cell>
          <cell r="BY297">
            <v>14489.099999999991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14489.099999999991</v>
          </cell>
          <cell r="CM297">
            <v>9.9999999999999982</v>
          </cell>
          <cell r="CN297">
            <v>5658.8999999999987</v>
          </cell>
          <cell r="CO297">
            <v>0</v>
          </cell>
          <cell r="CP297">
            <v>0</v>
          </cell>
          <cell r="CQ297">
            <v>5658.8999999999987</v>
          </cell>
          <cell r="CR297">
            <v>556474.10999999987</v>
          </cell>
          <cell r="CS297">
            <v>0</v>
          </cell>
          <cell r="CT297">
            <v>556474.10999999987</v>
          </cell>
          <cell r="CU297">
            <v>145000</v>
          </cell>
          <cell r="CV297">
            <v>0</v>
          </cell>
          <cell r="CW297">
            <v>145000</v>
          </cell>
          <cell r="CX297">
            <v>1</v>
          </cell>
          <cell r="CY297">
            <v>0</v>
          </cell>
          <cell r="CZ297">
            <v>0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14451.46</v>
          </cell>
          <cell r="DH297">
            <v>14975.5</v>
          </cell>
          <cell r="DI297">
            <v>524.04000000000087</v>
          </cell>
          <cell r="DJ297">
            <v>0</v>
          </cell>
          <cell r="DK297">
            <v>15499.54</v>
          </cell>
          <cell r="DL297">
            <v>15499.54</v>
          </cell>
          <cell r="DM297">
            <v>0</v>
          </cell>
          <cell r="DN297">
            <v>0</v>
          </cell>
          <cell r="DO297">
            <v>0</v>
          </cell>
          <cell r="DP297">
            <v>0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160499.54</v>
          </cell>
          <cell r="DV297">
            <v>0</v>
          </cell>
          <cell r="DW297">
            <v>160499.54</v>
          </cell>
          <cell r="DX297">
            <v>716973.64999999991</v>
          </cell>
          <cell r="DY297">
            <v>0</v>
          </cell>
          <cell r="DZ297">
            <v>716973.64999999991</v>
          </cell>
          <cell r="EA297">
            <v>701474.10999999987</v>
          </cell>
          <cell r="EB297">
            <v>4126.3182941176465</v>
          </cell>
          <cell r="EC297">
            <v>3750</v>
          </cell>
          <cell r="ED297">
            <v>0</v>
          </cell>
          <cell r="EE297">
            <v>637500</v>
          </cell>
          <cell r="EF297">
            <v>0</v>
          </cell>
          <cell r="EG297">
            <v>716973.64999999991</v>
          </cell>
          <cell r="EH297">
            <v>689620.72416111117</v>
          </cell>
          <cell r="EI297">
            <v>0</v>
          </cell>
          <cell r="EJ297">
            <v>716973.64999999991</v>
          </cell>
        </row>
        <row r="298">
          <cell r="A298">
            <v>2055</v>
          </cell>
          <cell r="B298">
            <v>8812055</v>
          </cell>
          <cell r="C298">
            <v>1856</v>
          </cell>
          <cell r="D298" t="str">
            <v>RB051856</v>
          </cell>
          <cell r="E298" t="str">
            <v>Prettygate J, Colchester</v>
          </cell>
          <cell r="F298" t="str">
            <v>P</v>
          </cell>
          <cell r="G298" t="str">
            <v>Y</v>
          </cell>
          <cell r="H298">
            <v>10026605</v>
          </cell>
          <cell r="I298" t="str">
            <v/>
          </cell>
          <cell r="J298"/>
          <cell r="K298">
            <v>2055</v>
          </cell>
          <cell r="L298">
            <v>114743</v>
          </cell>
          <cell r="M298"/>
          <cell r="N298"/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254</v>
          </cell>
          <cell r="U298">
            <v>254</v>
          </cell>
          <cell r="V298">
            <v>254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254</v>
          </cell>
          <cell r="AF298">
            <v>777631.16</v>
          </cell>
          <cell r="AG298">
            <v>0</v>
          </cell>
          <cell r="AH298">
            <v>0</v>
          </cell>
          <cell r="AI298">
            <v>0</v>
          </cell>
          <cell r="AJ298">
            <v>777631.16</v>
          </cell>
          <cell r="AK298">
            <v>28.000000000000014</v>
          </cell>
          <cell r="AL298">
            <v>12236.000000000005</v>
          </cell>
          <cell r="AM298">
            <v>0</v>
          </cell>
          <cell r="AN298">
            <v>0</v>
          </cell>
          <cell r="AO298">
            <v>12236.000000000005</v>
          </cell>
          <cell r="AP298">
            <v>200.99999999999989</v>
          </cell>
          <cell r="AQ298">
            <v>0</v>
          </cell>
          <cell r="AR298">
            <v>25</v>
          </cell>
          <cell r="AS298">
            <v>5959</v>
          </cell>
          <cell r="AT298">
            <v>1.0000000000000004</v>
          </cell>
          <cell r="AU298">
            <v>291.3300000000001</v>
          </cell>
          <cell r="AV298">
            <v>12.000000000000005</v>
          </cell>
          <cell r="AW298">
            <v>4131.6000000000022</v>
          </cell>
          <cell r="AX298">
            <v>14.000000000000007</v>
          </cell>
          <cell r="AY298">
            <v>5561.7800000000025</v>
          </cell>
          <cell r="AZ298">
            <v>0</v>
          </cell>
          <cell r="BA298">
            <v>0</v>
          </cell>
          <cell r="BB298">
            <v>1.0000000000000004</v>
          </cell>
          <cell r="BC298">
            <v>794.53000000000031</v>
          </cell>
          <cell r="BD298">
            <v>16738.240000000005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16738.240000000005</v>
          </cell>
          <cell r="BU298">
            <v>28974.240000000013</v>
          </cell>
          <cell r="BV298">
            <v>0</v>
          </cell>
          <cell r="BW298">
            <v>28974.240000000013</v>
          </cell>
          <cell r="BX298">
            <v>59.943999999999996</v>
          </cell>
          <cell r="BY298">
            <v>28951.153679999999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28951.153679999999</v>
          </cell>
          <cell r="CM298">
            <v>1.0000000000000004</v>
          </cell>
          <cell r="CN298">
            <v>565.89000000000021</v>
          </cell>
          <cell r="CO298">
            <v>0</v>
          </cell>
          <cell r="CP298">
            <v>0</v>
          </cell>
          <cell r="CQ298">
            <v>565.89000000000021</v>
          </cell>
          <cell r="CR298">
            <v>836122.44368000003</v>
          </cell>
          <cell r="CS298">
            <v>0</v>
          </cell>
          <cell r="CT298">
            <v>836122.44368000003</v>
          </cell>
          <cell r="CU298">
            <v>145000</v>
          </cell>
          <cell r="CV298">
            <v>0</v>
          </cell>
          <cell r="CW298">
            <v>145000</v>
          </cell>
          <cell r="CX298">
            <v>1</v>
          </cell>
          <cell r="CY298">
            <v>0</v>
          </cell>
          <cell r="CZ298">
            <v>0</v>
          </cell>
          <cell r="DA298">
            <v>0</v>
          </cell>
          <cell r="DB298">
            <v>0</v>
          </cell>
          <cell r="DC298">
            <v>0</v>
          </cell>
          <cell r="DD298">
            <v>0</v>
          </cell>
          <cell r="DE298">
            <v>0</v>
          </cell>
          <cell r="DF298">
            <v>0</v>
          </cell>
          <cell r="DG298">
            <v>14578.99</v>
          </cell>
          <cell r="DH298">
            <v>14578.99</v>
          </cell>
          <cell r="DI298">
            <v>0</v>
          </cell>
          <cell r="DJ298">
            <v>0</v>
          </cell>
          <cell r="DK298">
            <v>14578.99</v>
          </cell>
          <cell r="DL298">
            <v>14578.99</v>
          </cell>
          <cell r="DM298">
            <v>0</v>
          </cell>
          <cell r="DN298">
            <v>0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159578.99</v>
          </cell>
          <cell r="DV298">
            <v>0</v>
          </cell>
          <cell r="DW298">
            <v>159578.99</v>
          </cell>
          <cell r="DX298">
            <v>995701.43368000002</v>
          </cell>
          <cell r="DY298">
            <v>0</v>
          </cell>
          <cell r="DZ298">
            <v>995701.43368000002</v>
          </cell>
          <cell r="EA298">
            <v>981122.44368000003</v>
          </cell>
          <cell r="EB298">
            <v>3862.6867861417322</v>
          </cell>
          <cell r="EC298">
            <v>3750</v>
          </cell>
          <cell r="ED298">
            <v>0</v>
          </cell>
          <cell r="EE298">
            <v>952500</v>
          </cell>
          <cell r="EF298">
            <v>0</v>
          </cell>
          <cell r="EG298">
            <v>995701.43368000002</v>
          </cell>
          <cell r="EH298">
            <v>951517.98002109374</v>
          </cell>
          <cell r="EI298">
            <v>0</v>
          </cell>
          <cell r="EJ298">
            <v>995701.43368000002</v>
          </cell>
        </row>
        <row r="299">
          <cell r="A299">
            <v>2799</v>
          </cell>
          <cell r="B299">
            <v>8812799</v>
          </cell>
          <cell r="C299">
            <v>1240</v>
          </cell>
          <cell r="D299" t="str">
            <v>RB051240</v>
          </cell>
          <cell r="E299" t="str">
            <v>Priory P, Bicknacre</v>
          </cell>
          <cell r="F299" t="str">
            <v>P</v>
          </cell>
          <cell r="G299" t="str">
            <v/>
          </cell>
          <cell r="H299" t="str">
            <v/>
          </cell>
          <cell r="I299" t="str">
            <v/>
          </cell>
          <cell r="J299"/>
          <cell r="K299">
            <v>2799</v>
          </cell>
          <cell r="L299">
            <v>115000</v>
          </cell>
          <cell r="M299"/>
          <cell r="N299"/>
          <cell r="O299">
            <v>7</v>
          </cell>
          <cell r="P299">
            <v>0</v>
          </cell>
          <cell r="Q299">
            <v>0</v>
          </cell>
          <cell r="R299">
            <v>0</v>
          </cell>
          <cell r="S299">
            <v>17</v>
          </cell>
          <cell r="T299">
            <v>160</v>
          </cell>
          <cell r="U299">
            <v>177</v>
          </cell>
          <cell r="V299">
            <v>177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177</v>
          </cell>
          <cell r="AF299">
            <v>541892.57999999996</v>
          </cell>
          <cell r="AG299">
            <v>0</v>
          </cell>
          <cell r="AH299">
            <v>0</v>
          </cell>
          <cell r="AI299">
            <v>0</v>
          </cell>
          <cell r="AJ299">
            <v>541892.57999999996</v>
          </cell>
          <cell r="AK299">
            <v>2.0000000000000022</v>
          </cell>
          <cell r="AL299">
            <v>874.00000000000091</v>
          </cell>
          <cell r="AM299">
            <v>0</v>
          </cell>
          <cell r="AN299">
            <v>0</v>
          </cell>
          <cell r="AO299">
            <v>874.00000000000091</v>
          </cell>
          <cell r="AP299">
            <v>171.97159090909088</v>
          </cell>
          <cell r="AQ299">
            <v>0</v>
          </cell>
          <cell r="AR299">
            <v>5.0284090909090899</v>
          </cell>
          <cell r="AS299">
            <v>1198.5715909090907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1198.5715909090907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0</v>
          </cell>
          <cell r="BK299">
            <v>0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1198.5715909090907</v>
          </cell>
          <cell r="BU299">
            <v>2072.5715909090914</v>
          </cell>
          <cell r="BV299">
            <v>0</v>
          </cell>
          <cell r="BW299">
            <v>2072.5715909090914</v>
          </cell>
          <cell r="BX299">
            <v>48.588235294117709</v>
          </cell>
          <cell r="BY299">
            <v>23466.660000000033</v>
          </cell>
          <cell r="BZ299">
            <v>0</v>
          </cell>
          <cell r="CA299">
            <v>0</v>
          </cell>
          <cell r="CB299">
            <v>0</v>
          </cell>
          <cell r="CC299">
            <v>0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23466.660000000033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567431.81159090903</v>
          </cell>
          <cell r="CS299">
            <v>0</v>
          </cell>
          <cell r="CT299">
            <v>567431.81159090903</v>
          </cell>
          <cell r="CU299">
            <v>145000</v>
          </cell>
          <cell r="CV299">
            <v>0</v>
          </cell>
          <cell r="CW299">
            <v>145000</v>
          </cell>
          <cell r="CX299">
            <v>1</v>
          </cell>
          <cell r="CY299">
            <v>0</v>
          </cell>
          <cell r="CZ299">
            <v>0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-10197.800000000001</v>
          </cell>
          <cell r="DH299">
            <v>15471.46</v>
          </cell>
          <cell r="DI299">
            <v>25669.260000000002</v>
          </cell>
          <cell r="DJ299">
            <v>0</v>
          </cell>
          <cell r="DK299">
            <v>41140.720000000001</v>
          </cell>
          <cell r="DL299">
            <v>41140.720000000001</v>
          </cell>
          <cell r="DM299">
            <v>0</v>
          </cell>
          <cell r="DN299">
            <v>0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186140.72</v>
          </cell>
          <cell r="DV299">
            <v>0</v>
          </cell>
          <cell r="DW299">
            <v>186140.72</v>
          </cell>
          <cell r="DX299">
            <v>753572.531590909</v>
          </cell>
          <cell r="DY299">
            <v>0</v>
          </cell>
          <cell r="DZ299">
            <v>753572.531590909</v>
          </cell>
          <cell r="EA299">
            <v>712431.81159090903</v>
          </cell>
          <cell r="EB299">
            <v>4025.0384835644577</v>
          </cell>
          <cell r="EC299">
            <v>3750</v>
          </cell>
          <cell r="ED299">
            <v>0</v>
          </cell>
          <cell r="EE299">
            <v>663750</v>
          </cell>
          <cell r="EF299">
            <v>0</v>
          </cell>
          <cell r="EG299">
            <v>753572.531590909</v>
          </cell>
          <cell r="EH299">
            <v>727296.30999728257</v>
          </cell>
          <cell r="EI299">
            <v>0</v>
          </cell>
          <cell r="EJ299">
            <v>753572.531590909</v>
          </cell>
        </row>
        <row r="300">
          <cell r="A300">
            <v>2092</v>
          </cell>
          <cell r="B300">
            <v>8812092</v>
          </cell>
          <cell r="C300"/>
          <cell r="D300"/>
          <cell r="E300" t="str">
            <v>Purford Green P, Harlow</v>
          </cell>
          <cell r="F300" t="str">
            <v>P</v>
          </cell>
          <cell r="G300"/>
          <cell r="H300"/>
          <cell r="I300" t="str">
            <v>Y</v>
          </cell>
          <cell r="J300"/>
          <cell r="K300">
            <v>2092</v>
          </cell>
          <cell r="L300">
            <v>139950</v>
          </cell>
          <cell r="M300"/>
          <cell r="N300"/>
          <cell r="O300">
            <v>7</v>
          </cell>
          <cell r="P300">
            <v>0</v>
          </cell>
          <cell r="Q300">
            <v>0</v>
          </cell>
          <cell r="R300">
            <v>0</v>
          </cell>
          <cell r="S300">
            <v>30</v>
          </cell>
          <cell r="T300">
            <v>169</v>
          </cell>
          <cell r="U300">
            <v>199</v>
          </cell>
          <cell r="V300">
            <v>199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199</v>
          </cell>
          <cell r="AF300">
            <v>609246.46</v>
          </cell>
          <cell r="AG300">
            <v>0</v>
          </cell>
          <cell r="AH300">
            <v>0</v>
          </cell>
          <cell r="AI300">
            <v>0</v>
          </cell>
          <cell r="AJ300">
            <v>609246.46</v>
          </cell>
          <cell r="AK300">
            <v>35.999999999999936</v>
          </cell>
          <cell r="AL300">
            <v>15731.999999999971</v>
          </cell>
          <cell r="AM300">
            <v>0</v>
          </cell>
          <cell r="AN300">
            <v>0</v>
          </cell>
          <cell r="AO300">
            <v>15731.999999999971</v>
          </cell>
          <cell r="AP300">
            <v>5.9999999999999956</v>
          </cell>
          <cell r="AQ300">
            <v>0</v>
          </cell>
          <cell r="AR300">
            <v>75.999999999999915</v>
          </cell>
          <cell r="AS300">
            <v>18115.359999999982</v>
          </cell>
          <cell r="AT300">
            <v>109.99999999999993</v>
          </cell>
          <cell r="AU300">
            <v>32046.299999999977</v>
          </cell>
          <cell r="AV300">
            <v>3.9999999999999973</v>
          </cell>
          <cell r="AW300">
            <v>1377.1999999999991</v>
          </cell>
          <cell r="AX300">
            <v>1.9999999999999987</v>
          </cell>
          <cell r="AY300">
            <v>794.5399999999994</v>
          </cell>
          <cell r="AZ300">
            <v>0.99999999999999933</v>
          </cell>
          <cell r="BA300">
            <v>476.71999999999969</v>
          </cell>
          <cell r="BB300">
            <v>0</v>
          </cell>
          <cell r="BC300">
            <v>0</v>
          </cell>
          <cell r="BD300">
            <v>52810.119999999959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52810.119999999959</v>
          </cell>
          <cell r="BU300">
            <v>68542.119999999937</v>
          </cell>
          <cell r="BV300">
            <v>0</v>
          </cell>
          <cell r="BW300">
            <v>68542.119999999937</v>
          </cell>
          <cell r="BX300">
            <v>54.603658536585357</v>
          </cell>
          <cell r="BY300">
            <v>26371.92896341463</v>
          </cell>
          <cell r="BZ300">
            <v>0</v>
          </cell>
          <cell r="CA300">
            <v>0</v>
          </cell>
          <cell r="CB300">
            <v>0</v>
          </cell>
          <cell r="CC300">
            <v>0</v>
          </cell>
          <cell r="CD300">
            <v>0</v>
          </cell>
          <cell r="CE300">
            <v>0</v>
          </cell>
          <cell r="CF300">
            <v>0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26371.92896341463</v>
          </cell>
          <cell r="CM300">
            <v>8.2426035502958648</v>
          </cell>
          <cell r="CN300">
            <v>4664.4069230769264</v>
          </cell>
          <cell r="CO300">
            <v>0</v>
          </cell>
          <cell r="CP300">
            <v>0</v>
          </cell>
          <cell r="CQ300">
            <v>4664.4069230769264</v>
          </cell>
          <cell r="CR300">
            <v>708824.91588649154</v>
          </cell>
          <cell r="CS300">
            <v>0</v>
          </cell>
          <cell r="CT300">
            <v>708824.91588649154</v>
          </cell>
          <cell r="CU300">
            <v>145000</v>
          </cell>
          <cell r="CV300">
            <v>0</v>
          </cell>
          <cell r="CW300">
            <v>145000</v>
          </cell>
          <cell r="CX300">
            <v>1.0156360164</v>
          </cell>
          <cell r="CY300">
            <v>13350.420387529808</v>
          </cell>
          <cell r="CZ300">
            <v>0</v>
          </cell>
          <cell r="DA300">
            <v>13350.420387529808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3696.16</v>
          </cell>
          <cell r="DH300">
            <v>3696.16</v>
          </cell>
          <cell r="DI300">
            <v>0</v>
          </cell>
          <cell r="DJ300">
            <v>0</v>
          </cell>
          <cell r="DK300">
            <v>3696.16</v>
          </cell>
          <cell r="DL300">
            <v>3696.16</v>
          </cell>
          <cell r="DM300">
            <v>0</v>
          </cell>
          <cell r="DN300">
            <v>0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</v>
          </cell>
          <cell r="DT300">
            <v>0</v>
          </cell>
          <cell r="DU300">
            <v>162046.5803875298</v>
          </cell>
          <cell r="DV300">
            <v>0</v>
          </cell>
          <cell r="DW300">
            <v>162046.5803875298</v>
          </cell>
          <cell r="DX300">
            <v>870871.49627402134</v>
          </cell>
          <cell r="DY300">
            <v>0</v>
          </cell>
          <cell r="DZ300">
            <v>870871.49627402134</v>
          </cell>
          <cell r="EA300">
            <v>867175.33627402131</v>
          </cell>
          <cell r="EB300">
            <v>4357.6650064021169</v>
          </cell>
          <cell r="EC300">
            <v>3750</v>
          </cell>
          <cell r="ED300">
            <v>0</v>
          </cell>
          <cell r="EE300">
            <v>746250</v>
          </cell>
          <cell r="EF300">
            <v>0</v>
          </cell>
          <cell r="EG300">
            <v>870871.49627402134</v>
          </cell>
          <cell r="EH300">
            <v>835656.42137800017</v>
          </cell>
          <cell r="EI300">
            <v>0</v>
          </cell>
          <cell r="EJ300">
            <v>870871.49627402134</v>
          </cell>
        </row>
        <row r="301">
          <cell r="A301">
            <v>2620</v>
          </cell>
          <cell r="B301">
            <v>8812620</v>
          </cell>
          <cell r="C301"/>
          <cell r="D301"/>
          <cell r="E301" t="str">
            <v>Purleigh Cmty P</v>
          </cell>
          <cell r="F301" t="str">
            <v>P</v>
          </cell>
          <cell r="G301"/>
          <cell r="H301"/>
          <cell r="I301" t="str">
            <v>Y</v>
          </cell>
          <cell r="J301"/>
          <cell r="K301">
            <v>2620</v>
          </cell>
          <cell r="L301">
            <v>140744</v>
          </cell>
          <cell r="M301"/>
          <cell r="N301"/>
          <cell r="O301">
            <v>7</v>
          </cell>
          <cell r="P301">
            <v>0</v>
          </cell>
          <cell r="Q301">
            <v>0</v>
          </cell>
          <cell r="R301">
            <v>0</v>
          </cell>
          <cell r="S301">
            <v>30</v>
          </cell>
          <cell r="T301">
            <v>184</v>
          </cell>
          <cell r="U301">
            <v>214</v>
          </cell>
          <cell r="V301">
            <v>214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214</v>
          </cell>
          <cell r="AF301">
            <v>655169.55999999994</v>
          </cell>
          <cell r="AG301">
            <v>0</v>
          </cell>
          <cell r="AH301">
            <v>0</v>
          </cell>
          <cell r="AI301">
            <v>0</v>
          </cell>
          <cell r="AJ301">
            <v>655169.55999999994</v>
          </cell>
          <cell r="AK301">
            <v>3.9999999999999938</v>
          </cell>
          <cell r="AL301">
            <v>1747.999999999997</v>
          </cell>
          <cell r="AM301">
            <v>0</v>
          </cell>
          <cell r="AN301">
            <v>0</v>
          </cell>
          <cell r="AO301">
            <v>1747.999999999997</v>
          </cell>
          <cell r="AP301">
            <v>172.99999999999997</v>
          </cell>
          <cell r="AQ301">
            <v>0</v>
          </cell>
          <cell r="AR301">
            <v>30.999999999999968</v>
          </cell>
          <cell r="AS301">
            <v>7389.1599999999926</v>
          </cell>
          <cell r="AT301">
            <v>6.0000000000000018</v>
          </cell>
          <cell r="AU301">
            <v>1747.9800000000005</v>
          </cell>
          <cell r="AV301">
            <v>0.99999999999999956</v>
          </cell>
          <cell r="AW301">
            <v>344.29999999999984</v>
          </cell>
          <cell r="AX301">
            <v>0</v>
          </cell>
          <cell r="AY301">
            <v>0</v>
          </cell>
          <cell r="AZ301">
            <v>2.9999999999999898</v>
          </cell>
          <cell r="BA301">
            <v>1430.1599999999953</v>
          </cell>
          <cell r="BB301">
            <v>0</v>
          </cell>
          <cell r="BC301">
            <v>0</v>
          </cell>
          <cell r="BD301">
            <v>10911.599999999988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10911.599999999988</v>
          </cell>
          <cell r="BU301">
            <v>12659.599999999984</v>
          </cell>
          <cell r="BV301">
            <v>0</v>
          </cell>
          <cell r="BW301">
            <v>12659.599999999984</v>
          </cell>
          <cell r="BX301">
            <v>46.366666666666738</v>
          </cell>
          <cell r="BY301">
            <v>22393.709000000035</v>
          </cell>
          <cell r="BZ301">
            <v>0</v>
          </cell>
          <cell r="CA301">
            <v>0</v>
          </cell>
          <cell r="CB301">
            <v>0</v>
          </cell>
          <cell r="CC301">
            <v>0</v>
          </cell>
          <cell r="CD301">
            <v>0</v>
          </cell>
          <cell r="CE301">
            <v>0</v>
          </cell>
          <cell r="CF301">
            <v>0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22393.709000000035</v>
          </cell>
          <cell r="CM301">
            <v>0</v>
          </cell>
          <cell r="CN301">
            <v>0</v>
          </cell>
          <cell r="CO301">
            <v>0</v>
          </cell>
          <cell r="CP301">
            <v>0</v>
          </cell>
          <cell r="CQ301">
            <v>0</v>
          </cell>
          <cell r="CR301">
            <v>690222.86899999995</v>
          </cell>
          <cell r="CS301">
            <v>0</v>
          </cell>
          <cell r="CT301">
            <v>690222.86899999995</v>
          </cell>
          <cell r="CU301">
            <v>145000</v>
          </cell>
          <cell r="CV301">
            <v>0</v>
          </cell>
          <cell r="CW301">
            <v>145000</v>
          </cell>
          <cell r="CX301">
            <v>1</v>
          </cell>
          <cell r="CY301">
            <v>0</v>
          </cell>
          <cell r="CZ301">
            <v>0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4289.1000000000004</v>
          </cell>
          <cell r="DH301">
            <v>4289.1000000000004</v>
          </cell>
          <cell r="DI301">
            <v>0</v>
          </cell>
          <cell r="DJ301">
            <v>0</v>
          </cell>
          <cell r="DK301">
            <v>4289.1000000000004</v>
          </cell>
          <cell r="DL301">
            <v>4289.1000000000004</v>
          </cell>
          <cell r="DM301">
            <v>0</v>
          </cell>
          <cell r="DN301">
            <v>0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149289.1</v>
          </cell>
          <cell r="DV301">
            <v>0</v>
          </cell>
          <cell r="DW301">
            <v>149289.1</v>
          </cell>
          <cell r="DX301">
            <v>839511.96899999992</v>
          </cell>
          <cell r="DY301">
            <v>0</v>
          </cell>
          <cell r="DZ301">
            <v>839511.96899999992</v>
          </cell>
          <cell r="EA301">
            <v>835222.86899999995</v>
          </cell>
          <cell r="EB301">
            <v>3902.9106028037381</v>
          </cell>
          <cell r="EC301">
            <v>3750</v>
          </cell>
          <cell r="ED301">
            <v>0</v>
          </cell>
          <cell r="EE301">
            <v>802500</v>
          </cell>
          <cell r="EF301">
            <v>0</v>
          </cell>
          <cell r="EG301">
            <v>839511.96899999992</v>
          </cell>
          <cell r="EH301">
            <v>804132.9196055046</v>
          </cell>
          <cell r="EI301">
            <v>0</v>
          </cell>
          <cell r="EJ301">
            <v>839511.96899999992</v>
          </cell>
        </row>
        <row r="302">
          <cell r="A302">
            <v>3839</v>
          </cell>
          <cell r="B302">
            <v>8813839</v>
          </cell>
          <cell r="C302">
            <v>1888</v>
          </cell>
          <cell r="D302" t="str">
            <v>RB051888</v>
          </cell>
          <cell r="E302" t="str">
            <v>Queen Boudica, Colchester</v>
          </cell>
          <cell r="F302" t="str">
            <v>P</v>
          </cell>
          <cell r="G302" t="str">
            <v>Y</v>
          </cell>
          <cell r="H302">
            <v>10020674</v>
          </cell>
          <cell r="I302" t="str">
            <v/>
          </cell>
          <cell r="J302"/>
          <cell r="K302">
            <v>3839</v>
          </cell>
          <cell r="L302">
            <v>135585</v>
          </cell>
          <cell r="M302"/>
          <cell r="N302"/>
          <cell r="O302">
            <v>7</v>
          </cell>
          <cell r="P302">
            <v>0</v>
          </cell>
          <cell r="Q302">
            <v>0</v>
          </cell>
          <cell r="R302">
            <v>5</v>
          </cell>
          <cell r="S302">
            <v>51</v>
          </cell>
          <cell r="T302">
            <v>348</v>
          </cell>
          <cell r="U302">
            <v>399</v>
          </cell>
          <cell r="V302">
            <v>404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404</v>
          </cell>
          <cell r="AF302">
            <v>1236862.1599999999</v>
          </cell>
          <cell r="AG302">
            <v>0</v>
          </cell>
          <cell r="AH302">
            <v>0</v>
          </cell>
          <cell r="AI302">
            <v>0</v>
          </cell>
          <cell r="AJ302">
            <v>1236862.1599999999</v>
          </cell>
          <cell r="AK302">
            <v>43.53884711779439</v>
          </cell>
          <cell r="AL302">
            <v>19026.476190476147</v>
          </cell>
          <cell r="AM302">
            <v>0</v>
          </cell>
          <cell r="AN302">
            <v>0</v>
          </cell>
          <cell r="AO302">
            <v>19026.476190476147</v>
          </cell>
          <cell r="AP302">
            <v>381.72431077694227</v>
          </cell>
          <cell r="AQ302">
            <v>0</v>
          </cell>
          <cell r="AR302">
            <v>11.137844611528818</v>
          </cell>
          <cell r="AS302">
            <v>2654.8166416040094</v>
          </cell>
          <cell r="AT302">
            <v>4.050125313283206</v>
          </cell>
          <cell r="AU302">
            <v>1179.9230075187963</v>
          </cell>
          <cell r="AV302">
            <v>4.050125313283206</v>
          </cell>
          <cell r="AW302">
            <v>1394.4581453634078</v>
          </cell>
          <cell r="AX302">
            <v>0</v>
          </cell>
          <cell r="AY302">
            <v>0</v>
          </cell>
          <cell r="AZ302">
            <v>1.0125313283208015</v>
          </cell>
          <cell r="BA302">
            <v>482.69393483709251</v>
          </cell>
          <cell r="BB302">
            <v>2.025062656641603</v>
          </cell>
          <cell r="BC302">
            <v>1608.9730325814528</v>
          </cell>
          <cell r="BD302">
            <v>7320.8647619047588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7320.8647619047588</v>
          </cell>
          <cell r="BU302">
            <v>26347.340952380906</v>
          </cell>
          <cell r="BV302">
            <v>0</v>
          </cell>
          <cell r="BW302">
            <v>26347.340952380906</v>
          </cell>
          <cell r="BX302">
            <v>144.28571428571422</v>
          </cell>
          <cell r="BY302">
            <v>69685.671428571397</v>
          </cell>
          <cell r="BZ302">
            <v>0</v>
          </cell>
          <cell r="CA302">
            <v>0</v>
          </cell>
          <cell r="CB302">
            <v>0</v>
          </cell>
          <cell r="CC302">
            <v>0</v>
          </cell>
          <cell r="CD302">
            <v>0</v>
          </cell>
          <cell r="CE302">
            <v>0</v>
          </cell>
          <cell r="CF302">
            <v>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69685.671428571397</v>
          </cell>
          <cell r="CM302">
            <v>25.540229885057467</v>
          </cell>
          <cell r="CN302">
            <v>14452.96068965517</v>
          </cell>
          <cell r="CO302">
            <v>0</v>
          </cell>
          <cell r="CP302">
            <v>0</v>
          </cell>
          <cell r="CQ302">
            <v>14452.96068965517</v>
          </cell>
          <cell r="CR302">
            <v>1347348.1330706077</v>
          </cell>
          <cell r="CS302">
            <v>0</v>
          </cell>
          <cell r="CT302">
            <v>1347348.1330706077</v>
          </cell>
          <cell r="CU302">
            <v>145000</v>
          </cell>
          <cell r="CV302">
            <v>0</v>
          </cell>
          <cell r="CW302">
            <v>145000</v>
          </cell>
          <cell r="CX302">
            <v>1</v>
          </cell>
          <cell r="CY302">
            <v>0</v>
          </cell>
          <cell r="CZ302">
            <v>0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51050.11</v>
          </cell>
          <cell r="DH302">
            <v>53952.79</v>
          </cell>
          <cell r="DI302">
            <v>2902.6800000000003</v>
          </cell>
          <cell r="DJ302">
            <v>-45351.08</v>
          </cell>
          <cell r="DK302">
            <v>11504.39</v>
          </cell>
          <cell r="DL302">
            <v>11504.39</v>
          </cell>
          <cell r="DM302">
            <v>0</v>
          </cell>
          <cell r="DN302">
            <v>0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0</v>
          </cell>
          <cell r="DT302">
            <v>0</v>
          </cell>
          <cell r="DU302">
            <v>156504.39000000001</v>
          </cell>
          <cell r="DV302">
            <v>0</v>
          </cell>
          <cell r="DW302">
            <v>156504.39000000001</v>
          </cell>
          <cell r="DX302">
            <v>1503852.5230706078</v>
          </cell>
          <cell r="DY302">
            <v>0</v>
          </cell>
          <cell r="DZ302">
            <v>1503852.5230706078</v>
          </cell>
          <cell r="EA302">
            <v>1492348.1330706077</v>
          </cell>
          <cell r="EB302">
            <v>3693.9310224519991</v>
          </cell>
          <cell r="EC302">
            <v>3750</v>
          </cell>
          <cell r="ED302">
            <v>56.06897754800093</v>
          </cell>
          <cell r="EE302">
            <v>1515000</v>
          </cell>
          <cell r="EF302">
            <v>22651.86692939233</v>
          </cell>
          <cell r="EG302">
            <v>1526504.3900000001</v>
          </cell>
          <cell r="EH302">
            <v>1416220.1758446428</v>
          </cell>
          <cell r="EI302">
            <v>0</v>
          </cell>
          <cell r="EJ302">
            <v>1526504.3900000001</v>
          </cell>
        </row>
        <row r="303">
          <cell r="A303">
            <v>2541</v>
          </cell>
          <cell r="B303">
            <v>8812541</v>
          </cell>
          <cell r="C303">
            <v>1258</v>
          </cell>
          <cell r="D303" t="str">
            <v>RB051258</v>
          </cell>
          <cell r="E303" t="str">
            <v>Quilters I, Billericay</v>
          </cell>
          <cell r="F303" t="str">
            <v>P</v>
          </cell>
          <cell r="G303" t="str">
            <v>Y</v>
          </cell>
          <cell r="H303">
            <v>10020685</v>
          </cell>
          <cell r="I303" t="str">
            <v/>
          </cell>
          <cell r="J303"/>
          <cell r="K303">
            <v>2541</v>
          </cell>
          <cell r="L303">
            <v>114884</v>
          </cell>
          <cell r="M303"/>
          <cell r="N303"/>
          <cell r="O303">
            <v>3</v>
          </cell>
          <cell r="P303">
            <v>0</v>
          </cell>
          <cell r="Q303">
            <v>0</v>
          </cell>
          <cell r="R303">
            <v>0</v>
          </cell>
          <cell r="S303">
            <v>60</v>
          </cell>
          <cell r="T303">
            <v>120</v>
          </cell>
          <cell r="U303">
            <v>180</v>
          </cell>
          <cell r="V303">
            <v>180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180</v>
          </cell>
          <cell r="AF303">
            <v>551077.19999999995</v>
          </cell>
          <cell r="AG303">
            <v>0</v>
          </cell>
          <cell r="AH303">
            <v>0</v>
          </cell>
          <cell r="AI303">
            <v>0</v>
          </cell>
          <cell r="AJ303">
            <v>551077.19999999995</v>
          </cell>
          <cell r="AK303">
            <v>5.0000000000000044</v>
          </cell>
          <cell r="AL303">
            <v>2185.0000000000018</v>
          </cell>
          <cell r="AM303">
            <v>0</v>
          </cell>
          <cell r="AN303">
            <v>0</v>
          </cell>
          <cell r="AO303">
            <v>2185.0000000000018</v>
          </cell>
          <cell r="AP303">
            <v>176.98324022346367</v>
          </cell>
          <cell r="AQ303">
            <v>0</v>
          </cell>
          <cell r="AR303">
            <v>0</v>
          </cell>
          <cell r="AS303">
            <v>0</v>
          </cell>
          <cell r="AT303">
            <v>1.005586592178771</v>
          </cell>
          <cell r="AU303">
            <v>292.95754189944137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1.005586592178771</v>
          </cell>
          <cell r="BA303">
            <v>479.38324022346376</v>
          </cell>
          <cell r="BB303">
            <v>1.005586592178771</v>
          </cell>
          <cell r="BC303">
            <v>798.96871508379888</v>
          </cell>
          <cell r="BD303">
            <v>1571.309497206704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1571.309497206704</v>
          </cell>
          <cell r="BU303">
            <v>3756.3094972067056</v>
          </cell>
          <cell r="BV303">
            <v>0</v>
          </cell>
          <cell r="BW303">
            <v>3756.3094972067056</v>
          </cell>
          <cell r="BX303">
            <v>24.2016806722689</v>
          </cell>
          <cell r="BY303">
            <v>11688.685714285712</v>
          </cell>
          <cell r="BZ303">
            <v>0</v>
          </cell>
          <cell r="CA303">
            <v>0</v>
          </cell>
          <cell r="CB303">
            <v>0</v>
          </cell>
          <cell r="CC303">
            <v>0</v>
          </cell>
          <cell r="CD303">
            <v>0</v>
          </cell>
          <cell r="CE303">
            <v>0</v>
          </cell>
          <cell r="CF303">
            <v>0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11688.685714285712</v>
          </cell>
          <cell r="CM303">
            <v>4.5</v>
          </cell>
          <cell r="CN303">
            <v>2546.5050000000001</v>
          </cell>
          <cell r="CO303">
            <v>0</v>
          </cell>
          <cell r="CP303">
            <v>0</v>
          </cell>
          <cell r="CQ303">
            <v>2546.5050000000001</v>
          </cell>
          <cell r="CR303">
            <v>569068.70021149237</v>
          </cell>
          <cell r="CS303">
            <v>0</v>
          </cell>
          <cell r="CT303">
            <v>569068.70021149237</v>
          </cell>
          <cell r="CU303">
            <v>145000</v>
          </cell>
          <cell r="CV303">
            <v>0</v>
          </cell>
          <cell r="CW303">
            <v>145000</v>
          </cell>
          <cell r="CX303">
            <v>1.0156360164</v>
          </cell>
          <cell r="CY303">
            <v>11165.189907233584</v>
          </cell>
          <cell r="CZ303">
            <v>0</v>
          </cell>
          <cell r="DA303">
            <v>11165.189907233584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4239.8</v>
          </cell>
          <cell r="DH303">
            <v>4334.3999999999996</v>
          </cell>
          <cell r="DI303">
            <v>94.599999999999454</v>
          </cell>
          <cell r="DJ303">
            <v>0</v>
          </cell>
          <cell r="DK303">
            <v>4429</v>
          </cell>
          <cell r="DL303">
            <v>4429</v>
          </cell>
          <cell r="DM303">
            <v>0</v>
          </cell>
          <cell r="DN303">
            <v>0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0</v>
          </cell>
          <cell r="DT303">
            <v>0</v>
          </cell>
          <cell r="DU303">
            <v>160594.18990723358</v>
          </cell>
          <cell r="DV303">
            <v>0</v>
          </cell>
          <cell r="DW303">
            <v>160594.18990723358</v>
          </cell>
          <cell r="DX303">
            <v>729662.89011872595</v>
          </cell>
          <cell r="DY303">
            <v>0</v>
          </cell>
          <cell r="DZ303">
            <v>729662.89011872595</v>
          </cell>
          <cell r="EA303">
            <v>725233.89011872595</v>
          </cell>
          <cell r="EB303">
            <v>4029.0771673262552</v>
          </cell>
          <cell r="EC303">
            <v>3750</v>
          </cell>
          <cell r="ED303">
            <v>0</v>
          </cell>
          <cell r="EE303">
            <v>675000</v>
          </cell>
          <cell r="EF303">
            <v>0</v>
          </cell>
          <cell r="EG303">
            <v>729662.89011872595</v>
          </cell>
          <cell r="EH303">
            <v>703231.60877800011</v>
          </cell>
          <cell r="EI303">
            <v>0</v>
          </cell>
          <cell r="EJ303">
            <v>729662.89011872595</v>
          </cell>
        </row>
        <row r="304">
          <cell r="A304">
            <v>2181</v>
          </cell>
          <cell r="B304">
            <v>8812181</v>
          </cell>
          <cell r="C304">
            <v>1256</v>
          </cell>
          <cell r="D304" t="str">
            <v>RB051256</v>
          </cell>
          <cell r="E304" t="str">
            <v>Quilters J, Billericay</v>
          </cell>
          <cell r="F304" t="str">
            <v>P</v>
          </cell>
          <cell r="G304" t="str">
            <v>Y</v>
          </cell>
          <cell r="H304">
            <v>10020686</v>
          </cell>
          <cell r="I304" t="str">
            <v/>
          </cell>
          <cell r="J304"/>
          <cell r="K304">
            <v>2181</v>
          </cell>
          <cell r="L304">
            <v>114801</v>
          </cell>
          <cell r="M304"/>
          <cell r="N304"/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262</v>
          </cell>
          <cell r="U304">
            <v>262</v>
          </cell>
          <cell r="V304">
            <v>262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262</v>
          </cell>
          <cell r="AF304">
            <v>802123.48</v>
          </cell>
          <cell r="AG304">
            <v>0</v>
          </cell>
          <cell r="AH304">
            <v>0</v>
          </cell>
          <cell r="AI304">
            <v>0</v>
          </cell>
          <cell r="AJ304">
            <v>802123.48</v>
          </cell>
          <cell r="AK304">
            <v>7.0000000000000009</v>
          </cell>
          <cell r="AL304">
            <v>3059</v>
          </cell>
          <cell r="AM304">
            <v>0</v>
          </cell>
          <cell r="AN304">
            <v>0</v>
          </cell>
          <cell r="AO304">
            <v>3059</v>
          </cell>
          <cell r="AP304">
            <v>255.99999999999991</v>
          </cell>
          <cell r="AQ304">
            <v>0</v>
          </cell>
          <cell r="AR304">
            <v>2.9999999999999969</v>
          </cell>
          <cell r="AS304">
            <v>715.07999999999925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1.9999999999999996</v>
          </cell>
          <cell r="AY304">
            <v>794.53999999999974</v>
          </cell>
          <cell r="AZ304">
            <v>0.99999999999999978</v>
          </cell>
          <cell r="BA304">
            <v>476.71999999999991</v>
          </cell>
          <cell r="BB304">
            <v>0</v>
          </cell>
          <cell r="BC304">
            <v>0</v>
          </cell>
          <cell r="BD304">
            <v>1986.3399999999988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1986.3399999999988</v>
          </cell>
          <cell r="BU304">
            <v>5045.3399999999983</v>
          </cell>
          <cell r="BV304">
            <v>0</v>
          </cell>
          <cell r="BW304">
            <v>5045.3399999999983</v>
          </cell>
          <cell r="BX304">
            <v>69.936254980079767</v>
          </cell>
          <cell r="BY304">
            <v>33777.113067729129</v>
          </cell>
          <cell r="BZ304">
            <v>0</v>
          </cell>
          <cell r="CA304">
            <v>0</v>
          </cell>
          <cell r="CB304">
            <v>0</v>
          </cell>
          <cell r="CC304">
            <v>0</v>
          </cell>
          <cell r="CD304">
            <v>0</v>
          </cell>
          <cell r="CE304">
            <v>0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33777.113067729129</v>
          </cell>
          <cell r="CM304">
            <v>0</v>
          </cell>
          <cell r="CN304">
            <v>0</v>
          </cell>
          <cell r="CO304">
            <v>0</v>
          </cell>
          <cell r="CP304">
            <v>0</v>
          </cell>
          <cell r="CQ304">
            <v>0</v>
          </cell>
          <cell r="CR304">
            <v>840945.93306772911</v>
          </cell>
          <cell r="CS304">
            <v>0</v>
          </cell>
          <cell r="CT304">
            <v>840945.93306772911</v>
          </cell>
          <cell r="CU304">
            <v>145000</v>
          </cell>
          <cell r="CV304">
            <v>0</v>
          </cell>
          <cell r="CW304">
            <v>145000</v>
          </cell>
          <cell r="CX304">
            <v>1.0156360164</v>
          </cell>
          <cell r="CY304">
            <v>15416.266778960322</v>
          </cell>
          <cell r="CZ304">
            <v>0</v>
          </cell>
          <cell r="DA304">
            <v>15416.266778960322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4124.16</v>
          </cell>
          <cell r="DH304">
            <v>4838.3999999999996</v>
          </cell>
          <cell r="DI304">
            <v>714.23999999999978</v>
          </cell>
          <cell r="DJ304">
            <v>0</v>
          </cell>
          <cell r="DK304">
            <v>5552.64</v>
          </cell>
          <cell r="DL304">
            <v>5552.64</v>
          </cell>
          <cell r="DM304">
            <v>0</v>
          </cell>
          <cell r="DN304">
            <v>0</v>
          </cell>
          <cell r="DO304">
            <v>0</v>
          </cell>
          <cell r="DP304">
            <v>0</v>
          </cell>
          <cell r="DQ304">
            <v>0</v>
          </cell>
          <cell r="DR304">
            <v>0</v>
          </cell>
          <cell r="DS304">
            <v>0</v>
          </cell>
          <cell r="DT304">
            <v>0</v>
          </cell>
          <cell r="DU304">
            <v>165968.90677896034</v>
          </cell>
          <cell r="DV304">
            <v>0</v>
          </cell>
          <cell r="DW304">
            <v>165968.90677896034</v>
          </cell>
          <cell r="DX304">
            <v>1006914.8398466895</v>
          </cell>
          <cell r="DY304">
            <v>0</v>
          </cell>
          <cell r="DZ304">
            <v>1006914.8398466895</v>
          </cell>
          <cell r="EA304">
            <v>1001362.1998466895</v>
          </cell>
          <cell r="EB304">
            <v>3821.9931291858375</v>
          </cell>
          <cell r="EC304">
            <v>3750</v>
          </cell>
          <cell r="ED304">
            <v>0</v>
          </cell>
          <cell r="EE304">
            <v>982500</v>
          </cell>
          <cell r="EF304">
            <v>0</v>
          </cell>
          <cell r="EG304">
            <v>1006914.8398466895</v>
          </cell>
          <cell r="EH304">
            <v>959832.72823415382</v>
          </cell>
          <cell r="EI304">
            <v>0</v>
          </cell>
          <cell r="EJ304">
            <v>1006914.8398466895</v>
          </cell>
        </row>
        <row r="305">
          <cell r="A305">
            <v>5263</v>
          </cell>
          <cell r="B305">
            <v>8815263</v>
          </cell>
          <cell r="C305"/>
          <cell r="D305"/>
          <cell r="E305" t="str">
            <v>R A Butler I, Saffron Walden</v>
          </cell>
          <cell r="F305" t="str">
            <v>P</v>
          </cell>
          <cell r="G305"/>
          <cell r="H305"/>
          <cell r="I305" t="str">
            <v>Y</v>
          </cell>
          <cell r="J305"/>
          <cell r="K305">
            <v>5263</v>
          </cell>
          <cell r="L305">
            <v>136325</v>
          </cell>
          <cell r="M305"/>
          <cell r="N305"/>
          <cell r="O305">
            <v>3</v>
          </cell>
          <cell r="P305">
            <v>0</v>
          </cell>
          <cell r="Q305">
            <v>0</v>
          </cell>
          <cell r="R305">
            <v>2</v>
          </cell>
          <cell r="S305">
            <v>69</v>
          </cell>
          <cell r="T305">
            <v>171</v>
          </cell>
          <cell r="U305">
            <v>240</v>
          </cell>
          <cell r="V305">
            <v>242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242</v>
          </cell>
          <cell r="AF305">
            <v>740892.67999999993</v>
          </cell>
          <cell r="AG305">
            <v>0</v>
          </cell>
          <cell r="AH305">
            <v>0</v>
          </cell>
          <cell r="AI305">
            <v>0</v>
          </cell>
          <cell r="AJ305">
            <v>740892.67999999993</v>
          </cell>
          <cell r="AK305">
            <v>12.100000000000001</v>
          </cell>
          <cell r="AL305">
            <v>5287.7</v>
          </cell>
          <cell r="AM305">
            <v>0</v>
          </cell>
          <cell r="AN305">
            <v>0</v>
          </cell>
          <cell r="AO305">
            <v>5287.7</v>
          </cell>
          <cell r="AP305">
            <v>242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5287.7</v>
          </cell>
          <cell r="BV305">
            <v>0</v>
          </cell>
          <cell r="BW305">
            <v>5287.7</v>
          </cell>
          <cell r="BX305">
            <v>54.932515337423354</v>
          </cell>
          <cell r="BY305">
            <v>26530.75693251536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0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26530.75693251536</v>
          </cell>
          <cell r="CM305">
            <v>11.321637426900573</v>
          </cell>
          <cell r="CN305">
            <v>6406.8014035087645</v>
          </cell>
          <cell r="CO305">
            <v>0</v>
          </cell>
          <cell r="CP305">
            <v>0</v>
          </cell>
          <cell r="CQ305">
            <v>6406.8014035087645</v>
          </cell>
          <cell r="CR305">
            <v>779117.93833602406</v>
          </cell>
          <cell r="CS305">
            <v>0</v>
          </cell>
          <cell r="CT305">
            <v>779117.93833602406</v>
          </cell>
          <cell r="CU305">
            <v>145000</v>
          </cell>
          <cell r="CV305">
            <v>0</v>
          </cell>
          <cell r="CW305">
            <v>145000</v>
          </cell>
          <cell r="CX305">
            <v>1</v>
          </cell>
          <cell r="CY305">
            <v>0</v>
          </cell>
          <cell r="CZ305">
            <v>0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399.37600000000003</v>
          </cell>
          <cell r="DH305">
            <v>399.37600000000003</v>
          </cell>
          <cell r="DI305">
            <v>0</v>
          </cell>
          <cell r="DJ305">
            <v>0</v>
          </cell>
          <cell r="DK305">
            <v>399.38</v>
          </cell>
          <cell r="DL305">
            <v>399.37999999999994</v>
          </cell>
          <cell r="DM305">
            <v>0</v>
          </cell>
          <cell r="DN305">
            <v>0</v>
          </cell>
          <cell r="DO305">
            <v>0</v>
          </cell>
          <cell r="DP305">
            <v>0</v>
          </cell>
          <cell r="DQ305">
            <v>0</v>
          </cell>
          <cell r="DR305">
            <v>0</v>
          </cell>
          <cell r="DS305">
            <v>0</v>
          </cell>
          <cell r="DT305">
            <v>0</v>
          </cell>
          <cell r="DU305">
            <v>145399.38</v>
          </cell>
          <cell r="DV305">
            <v>0</v>
          </cell>
          <cell r="DW305">
            <v>145399.38</v>
          </cell>
          <cell r="DX305">
            <v>924517.31833602407</v>
          </cell>
          <cell r="DY305">
            <v>0</v>
          </cell>
          <cell r="DZ305">
            <v>924517.31833602407</v>
          </cell>
          <cell r="EA305">
            <v>924117.93833602406</v>
          </cell>
          <cell r="EB305">
            <v>3818.6691666777856</v>
          </cell>
          <cell r="EC305">
            <v>3750</v>
          </cell>
          <cell r="ED305">
            <v>0</v>
          </cell>
          <cell r="EE305">
            <v>907500</v>
          </cell>
          <cell r="EF305">
            <v>0</v>
          </cell>
          <cell r="EG305">
            <v>924517.31833602407</v>
          </cell>
          <cell r="EH305">
            <v>885869.12681171542</v>
          </cell>
          <cell r="EI305">
            <v>0</v>
          </cell>
          <cell r="EJ305">
            <v>924517.31833602407</v>
          </cell>
        </row>
        <row r="306">
          <cell r="A306">
            <v>5264</v>
          </cell>
          <cell r="B306">
            <v>8815264</v>
          </cell>
          <cell r="C306"/>
          <cell r="D306"/>
          <cell r="E306" t="str">
            <v>R A Butler J, Saffron Walden</v>
          </cell>
          <cell r="F306" t="str">
            <v>P</v>
          </cell>
          <cell r="G306"/>
          <cell r="H306"/>
          <cell r="I306" t="str">
            <v>Y</v>
          </cell>
          <cell r="J306"/>
          <cell r="K306">
            <v>5264</v>
          </cell>
          <cell r="L306">
            <v>136328</v>
          </cell>
          <cell r="M306">
            <v>15</v>
          </cell>
          <cell r="N306"/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384.75</v>
          </cell>
          <cell r="U306">
            <v>384.75</v>
          </cell>
          <cell r="V306">
            <v>384.75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384.75</v>
          </cell>
          <cell r="AF306">
            <v>1177927.5149999999</v>
          </cell>
          <cell r="AG306">
            <v>0</v>
          </cell>
          <cell r="AH306">
            <v>0</v>
          </cell>
          <cell r="AI306">
            <v>0</v>
          </cell>
          <cell r="AJ306">
            <v>1177927.5149999999</v>
          </cell>
          <cell r="AK306">
            <v>13.302526595744686</v>
          </cell>
          <cell r="AL306">
            <v>5813.2041223404267</v>
          </cell>
          <cell r="AM306">
            <v>0</v>
          </cell>
          <cell r="AN306">
            <v>0</v>
          </cell>
          <cell r="AO306">
            <v>5813.2041223404267</v>
          </cell>
          <cell r="AP306">
            <v>384.75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5813.2041223404267</v>
          </cell>
          <cell r="BV306">
            <v>0</v>
          </cell>
          <cell r="BW306">
            <v>5813.2041223404267</v>
          </cell>
          <cell r="BX306">
            <v>90.980769230769056</v>
          </cell>
          <cell r="BY306">
            <v>43940.982115384533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43940.982115384533</v>
          </cell>
          <cell r="CM306">
            <v>5.1163563829787115</v>
          </cell>
          <cell r="CN306">
            <v>2895.2949135638228</v>
          </cell>
          <cell r="CO306">
            <v>0</v>
          </cell>
          <cell r="CP306">
            <v>0</v>
          </cell>
          <cell r="CQ306">
            <v>2895.2949135638228</v>
          </cell>
          <cell r="CR306">
            <v>1230576.9961512887</v>
          </cell>
          <cell r="CS306">
            <v>0</v>
          </cell>
          <cell r="CT306">
            <v>1230576.9961512887</v>
          </cell>
          <cell r="CU306">
            <v>145000</v>
          </cell>
          <cell r="CV306">
            <v>0</v>
          </cell>
          <cell r="CW306">
            <v>145000</v>
          </cell>
          <cell r="CX306">
            <v>1</v>
          </cell>
          <cell r="CY306">
            <v>0</v>
          </cell>
          <cell r="CZ306">
            <v>0</v>
          </cell>
          <cell r="DA306">
            <v>0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8151.1959999999999</v>
          </cell>
          <cell r="DH306">
            <v>8151.1959999999999</v>
          </cell>
          <cell r="DI306">
            <v>0</v>
          </cell>
          <cell r="DJ306">
            <v>0</v>
          </cell>
          <cell r="DK306">
            <v>8151.2</v>
          </cell>
          <cell r="DL306">
            <v>8151.1999999999989</v>
          </cell>
          <cell r="DM306">
            <v>0</v>
          </cell>
          <cell r="DN306">
            <v>0</v>
          </cell>
          <cell r="DO306">
            <v>0</v>
          </cell>
          <cell r="DP306">
            <v>0</v>
          </cell>
          <cell r="DQ306">
            <v>0</v>
          </cell>
          <cell r="DR306">
            <v>0</v>
          </cell>
          <cell r="DS306">
            <v>0</v>
          </cell>
          <cell r="DT306">
            <v>0</v>
          </cell>
          <cell r="DU306">
            <v>153151.20000000001</v>
          </cell>
          <cell r="DV306">
            <v>0</v>
          </cell>
          <cell r="DW306">
            <v>153151.20000000001</v>
          </cell>
          <cell r="DX306">
            <v>1383728.1961512887</v>
          </cell>
          <cell r="DY306">
            <v>0</v>
          </cell>
          <cell r="DZ306">
            <v>1383728.1961512887</v>
          </cell>
          <cell r="EA306">
            <v>1375576.9961512887</v>
          </cell>
          <cell r="EB306">
            <v>3575.2488528948375</v>
          </cell>
          <cell r="EC306">
            <v>3750</v>
          </cell>
          <cell r="ED306">
            <v>174.75114710516254</v>
          </cell>
          <cell r="EE306">
            <v>1442812.5</v>
          </cell>
          <cell r="EF306">
            <v>67235.503848711262</v>
          </cell>
          <cell r="EG306">
            <v>1450963.7</v>
          </cell>
          <cell r="EH306">
            <v>1320209.8708397937</v>
          </cell>
          <cell r="EI306">
            <v>0</v>
          </cell>
          <cell r="EJ306">
            <v>1450963.7</v>
          </cell>
        </row>
        <row r="307">
          <cell r="A307">
            <v>3730</v>
          </cell>
          <cell r="B307">
            <v>8813730</v>
          </cell>
          <cell r="C307">
            <v>3670</v>
          </cell>
          <cell r="D307" t="str">
            <v>RB053670</v>
          </cell>
          <cell r="E307" t="str">
            <v>Radwinter CE (V/A) P</v>
          </cell>
          <cell r="F307" t="str">
            <v>P</v>
          </cell>
          <cell r="G307" t="str">
            <v/>
          </cell>
          <cell r="H307" t="str">
            <v/>
          </cell>
          <cell r="I307" t="str">
            <v/>
          </cell>
          <cell r="J307"/>
          <cell r="K307">
            <v>3730</v>
          </cell>
          <cell r="L307">
            <v>115191</v>
          </cell>
          <cell r="M307"/>
          <cell r="N307"/>
          <cell r="O307">
            <v>7</v>
          </cell>
          <cell r="P307">
            <v>0</v>
          </cell>
          <cell r="Q307">
            <v>0</v>
          </cell>
          <cell r="R307">
            <v>1</v>
          </cell>
          <cell r="S307">
            <v>14</v>
          </cell>
          <cell r="T307">
            <v>114</v>
          </cell>
          <cell r="U307">
            <v>128</v>
          </cell>
          <cell r="V307">
            <v>129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129</v>
          </cell>
          <cell r="AF307">
            <v>394938.66</v>
          </cell>
          <cell r="AG307">
            <v>0</v>
          </cell>
          <cell r="AH307">
            <v>0</v>
          </cell>
          <cell r="AI307">
            <v>0</v>
          </cell>
          <cell r="AJ307">
            <v>394938.66</v>
          </cell>
          <cell r="AK307">
            <v>5.0390625</v>
          </cell>
          <cell r="AL307">
            <v>2202.0703124999995</v>
          </cell>
          <cell r="AM307">
            <v>0</v>
          </cell>
          <cell r="AN307">
            <v>0</v>
          </cell>
          <cell r="AO307">
            <v>2202.0703124999995</v>
          </cell>
          <cell r="AP307">
            <v>129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2202.0703124999995</v>
          </cell>
          <cell r="BV307">
            <v>0</v>
          </cell>
          <cell r="BW307">
            <v>2202.0703124999995</v>
          </cell>
          <cell r="BX307">
            <v>25.8</v>
          </cell>
          <cell r="BY307">
            <v>12460.626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0</v>
          </cell>
          <cell r="CF307">
            <v>0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12460.626</v>
          </cell>
          <cell r="CM307">
            <v>0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409601.35631249996</v>
          </cell>
          <cell r="CS307">
            <v>0</v>
          </cell>
          <cell r="CT307">
            <v>409601.35631249996</v>
          </cell>
          <cell r="CU307">
            <v>145000</v>
          </cell>
          <cell r="CV307">
            <v>0</v>
          </cell>
          <cell r="CW307">
            <v>145000</v>
          </cell>
          <cell r="CX307">
            <v>1</v>
          </cell>
          <cell r="CY307">
            <v>0</v>
          </cell>
          <cell r="CZ307">
            <v>0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2391.0500000000002</v>
          </cell>
          <cell r="DH307">
            <v>2570.4</v>
          </cell>
          <cell r="DI307">
            <v>179.34999999999991</v>
          </cell>
          <cell r="DJ307">
            <v>0</v>
          </cell>
          <cell r="DK307">
            <v>2749.75</v>
          </cell>
          <cell r="DL307">
            <v>2749.75</v>
          </cell>
          <cell r="DM307">
            <v>0</v>
          </cell>
          <cell r="DN307">
            <v>0</v>
          </cell>
          <cell r="DO307">
            <v>0</v>
          </cell>
          <cell r="DP307">
            <v>0</v>
          </cell>
          <cell r="DQ307">
            <v>0</v>
          </cell>
          <cell r="DR307">
            <v>0</v>
          </cell>
          <cell r="DS307">
            <v>0</v>
          </cell>
          <cell r="DT307">
            <v>0</v>
          </cell>
          <cell r="DU307">
            <v>147749.75</v>
          </cell>
          <cell r="DV307">
            <v>0</v>
          </cell>
          <cell r="DW307">
            <v>147749.75</v>
          </cell>
          <cell r="DX307">
            <v>557351.10631249996</v>
          </cell>
          <cell r="DY307">
            <v>0</v>
          </cell>
          <cell r="DZ307">
            <v>557351.10631249996</v>
          </cell>
          <cell r="EA307">
            <v>554601.35631249996</v>
          </cell>
          <cell r="EB307">
            <v>4299.235320251938</v>
          </cell>
          <cell r="EC307">
            <v>3750</v>
          </cell>
          <cell r="ED307">
            <v>0</v>
          </cell>
          <cell r="EE307">
            <v>483750</v>
          </cell>
          <cell r="EF307">
            <v>0</v>
          </cell>
          <cell r="EG307">
            <v>557351.10631249996</v>
          </cell>
          <cell r="EH307">
            <v>539368.21050000004</v>
          </cell>
          <cell r="EI307">
            <v>0</v>
          </cell>
          <cell r="EJ307">
            <v>557351.10631249996</v>
          </cell>
        </row>
        <row r="308">
          <cell r="A308">
            <v>2067</v>
          </cell>
          <cell r="B308">
            <v>8812067</v>
          </cell>
          <cell r="C308"/>
          <cell r="D308"/>
          <cell r="E308" t="str">
            <v>Ravens Academy (was Ravenscroft P, Clacton)</v>
          </cell>
          <cell r="F308" t="str">
            <v>P</v>
          </cell>
          <cell r="G308"/>
          <cell r="H308"/>
          <cell r="I308" t="str">
            <v>Y</v>
          </cell>
          <cell r="J308"/>
          <cell r="K308">
            <v>2067</v>
          </cell>
          <cell r="L308">
            <v>139641</v>
          </cell>
          <cell r="M308"/>
          <cell r="N308"/>
          <cell r="O308">
            <v>7</v>
          </cell>
          <cell r="P308">
            <v>0</v>
          </cell>
          <cell r="Q308">
            <v>0</v>
          </cell>
          <cell r="R308">
            <v>6</v>
          </cell>
          <cell r="S308">
            <v>37</v>
          </cell>
          <cell r="T308">
            <v>373</v>
          </cell>
          <cell r="U308">
            <v>410</v>
          </cell>
          <cell r="V308">
            <v>416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416</v>
          </cell>
          <cell r="AF308">
            <v>1273600.6399999999</v>
          </cell>
          <cell r="AG308">
            <v>0</v>
          </cell>
          <cell r="AH308">
            <v>0</v>
          </cell>
          <cell r="AI308">
            <v>0</v>
          </cell>
          <cell r="AJ308">
            <v>1273600.6399999999</v>
          </cell>
          <cell r="AK308">
            <v>235.39512195121935</v>
          </cell>
          <cell r="AL308">
            <v>102867.66829268284</v>
          </cell>
          <cell r="AM308">
            <v>0</v>
          </cell>
          <cell r="AN308">
            <v>0</v>
          </cell>
          <cell r="AO308">
            <v>102867.66829268284</v>
          </cell>
          <cell r="AP308">
            <v>25.365853658536601</v>
          </cell>
          <cell r="AQ308">
            <v>0</v>
          </cell>
          <cell r="AR308">
            <v>21.307317073170712</v>
          </cell>
          <cell r="AS308">
            <v>5078.8120975609709</v>
          </cell>
          <cell r="AT308">
            <v>8.1170731707316985</v>
          </cell>
          <cell r="AU308">
            <v>2364.7469268292657</v>
          </cell>
          <cell r="AV308">
            <v>40.585365853658537</v>
          </cell>
          <cell r="AW308">
            <v>13973.541463414635</v>
          </cell>
          <cell r="AX308">
            <v>64.936585365853759</v>
          </cell>
          <cell r="AY308">
            <v>25797.357268292722</v>
          </cell>
          <cell r="AZ308">
            <v>83.2</v>
          </cell>
          <cell r="BA308">
            <v>39663.104000000007</v>
          </cell>
          <cell r="BB308">
            <v>172.48780487804862</v>
          </cell>
          <cell r="BC308">
            <v>137046.73560975597</v>
          </cell>
          <cell r="BD308">
            <v>223924.29736585356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223924.29736585356</v>
          </cell>
          <cell r="BU308">
            <v>326791.96565853641</v>
          </cell>
          <cell r="BV308">
            <v>0</v>
          </cell>
          <cell r="BW308">
            <v>326791.96565853641</v>
          </cell>
          <cell r="BX308">
            <v>182.80563380281697</v>
          </cell>
          <cell r="BY308">
            <v>88289.636957746523</v>
          </cell>
          <cell r="BZ308">
            <v>0</v>
          </cell>
          <cell r="CA308">
            <v>0</v>
          </cell>
          <cell r="CB308">
            <v>0</v>
          </cell>
          <cell r="CC308">
            <v>0</v>
          </cell>
          <cell r="CD308">
            <v>0</v>
          </cell>
          <cell r="CE308">
            <v>0</v>
          </cell>
          <cell r="CF308">
            <v>0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88289.636957746523</v>
          </cell>
          <cell r="CM308">
            <v>4.4611260053619164</v>
          </cell>
          <cell r="CN308">
            <v>2524.5065951742549</v>
          </cell>
          <cell r="CO308">
            <v>0</v>
          </cell>
          <cell r="CP308">
            <v>0</v>
          </cell>
          <cell r="CQ308">
            <v>2524.5065951742549</v>
          </cell>
          <cell r="CR308">
            <v>1691206.7492114571</v>
          </cell>
          <cell r="CS308">
            <v>0</v>
          </cell>
          <cell r="CT308">
            <v>1691206.7492114571</v>
          </cell>
          <cell r="CU308">
            <v>145000</v>
          </cell>
          <cell r="CV308">
            <v>0</v>
          </cell>
          <cell r="CW308">
            <v>145000</v>
          </cell>
          <cell r="CX308">
            <v>1</v>
          </cell>
          <cell r="CY308">
            <v>0</v>
          </cell>
          <cell r="CZ308">
            <v>0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6754.1</v>
          </cell>
          <cell r="DH308">
            <v>6754.1</v>
          </cell>
          <cell r="DI308">
            <v>0</v>
          </cell>
          <cell r="DJ308">
            <v>0</v>
          </cell>
          <cell r="DK308">
            <v>6754.1</v>
          </cell>
          <cell r="DL308">
            <v>6754.1</v>
          </cell>
          <cell r="DM308">
            <v>0</v>
          </cell>
          <cell r="DN308">
            <v>0</v>
          </cell>
          <cell r="DO308">
            <v>0</v>
          </cell>
          <cell r="DP308">
            <v>0</v>
          </cell>
          <cell r="DQ308">
            <v>0</v>
          </cell>
          <cell r="DR308">
            <v>0</v>
          </cell>
          <cell r="DS308">
            <v>0</v>
          </cell>
          <cell r="DT308">
            <v>0</v>
          </cell>
          <cell r="DU308">
            <v>151754.1</v>
          </cell>
          <cell r="DV308">
            <v>0</v>
          </cell>
          <cell r="DW308">
            <v>151754.1</v>
          </cell>
          <cell r="DX308">
            <v>1842960.8492114572</v>
          </cell>
          <cell r="DY308">
            <v>0</v>
          </cell>
          <cell r="DZ308">
            <v>1842960.8492114572</v>
          </cell>
          <cell r="EA308">
            <v>1836206.7492114571</v>
          </cell>
          <cell r="EB308">
            <v>4413.9585317583105</v>
          </cell>
          <cell r="EC308">
            <v>3750</v>
          </cell>
          <cell r="ED308">
            <v>0</v>
          </cell>
          <cell r="EE308">
            <v>1560000</v>
          </cell>
          <cell r="EF308">
            <v>0</v>
          </cell>
          <cell r="EG308">
            <v>1842960.8492114572</v>
          </cell>
          <cell r="EH308">
            <v>1851617.079362567</v>
          </cell>
          <cell r="EI308">
            <v>8656.2301511098631</v>
          </cell>
          <cell r="EJ308">
            <v>1851617.079362567</v>
          </cell>
        </row>
        <row r="309">
          <cell r="A309">
            <v>2999</v>
          </cell>
          <cell r="B309">
            <v>8812999</v>
          </cell>
          <cell r="C309"/>
          <cell r="D309"/>
          <cell r="E309" t="str">
            <v>Rayleigh P</v>
          </cell>
          <cell r="F309" t="str">
            <v>P</v>
          </cell>
          <cell r="G309"/>
          <cell r="H309"/>
          <cell r="I309" t="str">
            <v>Y</v>
          </cell>
          <cell r="J309"/>
          <cell r="K309">
            <v>2999</v>
          </cell>
          <cell r="L309">
            <v>139543</v>
          </cell>
          <cell r="M309"/>
          <cell r="N309"/>
          <cell r="O309">
            <v>7</v>
          </cell>
          <cell r="P309">
            <v>0</v>
          </cell>
          <cell r="Q309">
            <v>0</v>
          </cell>
          <cell r="R309">
            <v>0</v>
          </cell>
          <cell r="S309">
            <v>59</v>
          </cell>
          <cell r="T309">
            <v>363</v>
          </cell>
          <cell r="U309">
            <v>422</v>
          </cell>
          <cell r="V309">
            <v>422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422</v>
          </cell>
          <cell r="AF309">
            <v>1291969.8799999999</v>
          </cell>
          <cell r="AG309">
            <v>0</v>
          </cell>
          <cell r="AH309">
            <v>0</v>
          </cell>
          <cell r="AI309">
            <v>0</v>
          </cell>
          <cell r="AJ309">
            <v>1291969.8799999999</v>
          </cell>
          <cell r="AK309">
            <v>52.00000000000005</v>
          </cell>
          <cell r="AL309">
            <v>22724.000000000018</v>
          </cell>
          <cell r="AM309">
            <v>0</v>
          </cell>
          <cell r="AN309">
            <v>0</v>
          </cell>
          <cell r="AO309">
            <v>22724.000000000018</v>
          </cell>
          <cell r="AP309">
            <v>367.99999999999994</v>
          </cell>
          <cell r="AQ309">
            <v>0</v>
          </cell>
          <cell r="AR309">
            <v>42</v>
          </cell>
          <cell r="AS309">
            <v>10011.120000000001</v>
          </cell>
          <cell r="AT309">
            <v>6.0000000000000062</v>
          </cell>
          <cell r="AU309">
            <v>1747.9800000000016</v>
          </cell>
          <cell r="AV309">
            <v>1.0000000000000009</v>
          </cell>
          <cell r="AW309">
            <v>344.3000000000003</v>
          </cell>
          <cell r="AX309">
            <v>2.0000000000000018</v>
          </cell>
          <cell r="AY309">
            <v>794.54000000000065</v>
          </cell>
          <cell r="AZ309">
            <v>2.9999999999999987</v>
          </cell>
          <cell r="BA309">
            <v>1430.1599999999994</v>
          </cell>
          <cell r="BB309">
            <v>0</v>
          </cell>
          <cell r="BC309">
            <v>0</v>
          </cell>
          <cell r="BD309">
            <v>14328.100000000004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14328.100000000004</v>
          </cell>
          <cell r="BU309">
            <v>37052.10000000002</v>
          </cell>
          <cell r="BV309">
            <v>0</v>
          </cell>
          <cell r="BW309">
            <v>37052.10000000002</v>
          </cell>
          <cell r="BX309">
            <v>92.093922651933696</v>
          </cell>
          <cell r="BY309">
            <v>44478.601823204423</v>
          </cell>
          <cell r="BZ309">
            <v>0</v>
          </cell>
          <cell r="CA309">
            <v>0</v>
          </cell>
          <cell r="CB309">
            <v>0</v>
          </cell>
          <cell r="CC309">
            <v>0</v>
          </cell>
          <cell r="CD309">
            <v>0</v>
          </cell>
          <cell r="CE309">
            <v>0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44478.601823204423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1373500.5818232044</v>
          </cell>
          <cell r="CS309">
            <v>0</v>
          </cell>
          <cell r="CT309">
            <v>1373500.5818232044</v>
          </cell>
          <cell r="CU309">
            <v>145000</v>
          </cell>
          <cell r="CV309">
            <v>0</v>
          </cell>
          <cell r="CW309">
            <v>145000</v>
          </cell>
          <cell r="CX309">
            <v>1</v>
          </cell>
          <cell r="CY309">
            <v>0</v>
          </cell>
          <cell r="CZ309">
            <v>0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7592.2</v>
          </cell>
          <cell r="DH309">
            <v>7592.2</v>
          </cell>
          <cell r="DI309">
            <v>0</v>
          </cell>
          <cell r="DJ309">
            <v>0</v>
          </cell>
          <cell r="DK309">
            <v>7592.2</v>
          </cell>
          <cell r="DL309">
            <v>7592.2</v>
          </cell>
          <cell r="DM309">
            <v>0</v>
          </cell>
          <cell r="DN309">
            <v>0</v>
          </cell>
          <cell r="DO309">
            <v>0</v>
          </cell>
          <cell r="DP309">
            <v>0</v>
          </cell>
          <cell r="DQ309">
            <v>0</v>
          </cell>
          <cell r="DR309">
            <v>0</v>
          </cell>
          <cell r="DS309">
            <v>0</v>
          </cell>
          <cell r="DT309">
            <v>0</v>
          </cell>
          <cell r="DU309">
            <v>152592.20000000001</v>
          </cell>
          <cell r="DV309">
            <v>0</v>
          </cell>
          <cell r="DW309">
            <v>152592.20000000001</v>
          </cell>
          <cell r="DX309">
            <v>1526092.7818232044</v>
          </cell>
          <cell r="DY309">
            <v>0</v>
          </cell>
          <cell r="DZ309">
            <v>1526092.7818232044</v>
          </cell>
          <cell r="EA309">
            <v>1518500.5818232044</v>
          </cell>
          <cell r="EB309">
            <v>3598.3426109554607</v>
          </cell>
          <cell r="EC309">
            <v>3750</v>
          </cell>
          <cell r="ED309">
            <v>151.65738904453929</v>
          </cell>
          <cell r="EE309">
            <v>1582500</v>
          </cell>
          <cell r="EF309">
            <v>63999.418176795589</v>
          </cell>
          <cell r="EG309">
            <v>1590092.2</v>
          </cell>
          <cell r="EH309">
            <v>1475806.1986293707</v>
          </cell>
          <cell r="EI309">
            <v>0</v>
          </cell>
          <cell r="EJ309">
            <v>1590092.2</v>
          </cell>
        </row>
        <row r="310">
          <cell r="A310">
            <v>2168</v>
          </cell>
          <cell r="B310">
            <v>8812168</v>
          </cell>
          <cell r="C310"/>
          <cell r="D310"/>
          <cell r="E310" t="str">
            <v>Rayne School</v>
          </cell>
          <cell r="F310" t="str">
            <v>P</v>
          </cell>
          <cell r="G310"/>
          <cell r="H310"/>
          <cell r="I310" t="str">
            <v>Y</v>
          </cell>
          <cell r="J310"/>
          <cell r="K310">
            <v>2168</v>
          </cell>
          <cell r="L310">
            <v>145407</v>
          </cell>
          <cell r="M310"/>
          <cell r="N310"/>
          <cell r="O310">
            <v>7</v>
          </cell>
          <cell r="P310">
            <v>0</v>
          </cell>
          <cell r="Q310">
            <v>0</v>
          </cell>
          <cell r="R310">
            <v>1</v>
          </cell>
          <cell r="S310">
            <v>30</v>
          </cell>
          <cell r="T310">
            <v>203</v>
          </cell>
          <cell r="U310">
            <v>233</v>
          </cell>
          <cell r="V310">
            <v>234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234</v>
          </cell>
          <cell r="AF310">
            <v>716400.36</v>
          </cell>
          <cell r="AG310">
            <v>0</v>
          </cell>
          <cell r="AH310">
            <v>0</v>
          </cell>
          <cell r="AI310">
            <v>0</v>
          </cell>
          <cell r="AJ310">
            <v>716400.36</v>
          </cell>
          <cell r="AK310">
            <v>28.12017167381963</v>
          </cell>
          <cell r="AL310">
            <v>12288.515021459178</v>
          </cell>
          <cell r="AM310">
            <v>0</v>
          </cell>
          <cell r="AN310">
            <v>0</v>
          </cell>
          <cell r="AO310">
            <v>12288.515021459178</v>
          </cell>
          <cell r="AP310">
            <v>187.80257510729606</v>
          </cell>
          <cell r="AQ310">
            <v>0</v>
          </cell>
          <cell r="AR310">
            <v>21.090128755364812</v>
          </cell>
          <cell r="AS310">
            <v>5027.0430901287573</v>
          </cell>
          <cell r="AT310">
            <v>0</v>
          </cell>
          <cell r="AU310">
            <v>0</v>
          </cell>
          <cell r="AV310">
            <v>21.090128755364812</v>
          </cell>
          <cell r="AW310">
            <v>7261.331330472105</v>
          </cell>
          <cell r="AX310">
            <v>4.0171673819742422</v>
          </cell>
          <cell r="AY310">
            <v>1595.900085836907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13884.27450643777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13884.27450643777</v>
          </cell>
          <cell r="BU310">
            <v>26172.789527896948</v>
          </cell>
          <cell r="BV310">
            <v>0</v>
          </cell>
          <cell r="BW310">
            <v>26172.789527896948</v>
          </cell>
          <cell r="BX310">
            <v>57.909090909090793</v>
          </cell>
          <cell r="BY310">
            <v>27968.353636363583</v>
          </cell>
          <cell r="BZ310">
            <v>0</v>
          </cell>
          <cell r="CA310">
            <v>0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27968.353636363583</v>
          </cell>
          <cell r="CM310">
            <v>2.3054187192118221</v>
          </cell>
          <cell r="CN310">
            <v>1304.613399014778</v>
          </cell>
          <cell r="CO310">
            <v>0</v>
          </cell>
          <cell r="CP310">
            <v>0</v>
          </cell>
          <cell r="CQ310">
            <v>1304.613399014778</v>
          </cell>
          <cell r="CR310">
            <v>771846.11656327546</v>
          </cell>
          <cell r="CS310">
            <v>0</v>
          </cell>
          <cell r="CT310">
            <v>771846.11656327546</v>
          </cell>
          <cell r="CU310">
            <v>145000</v>
          </cell>
          <cell r="CV310">
            <v>0</v>
          </cell>
          <cell r="CW310">
            <v>145000</v>
          </cell>
          <cell r="CX310">
            <v>1</v>
          </cell>
          <cell r="CY310">
            <v>0</v>
          </cell>
          <cell r="CZ310">
            <v>0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6063.9</v>
          </cell>
          <cell r="DH310">
            <v>6063.9</v>
          </cell>
          <cell r="DI310">
            <v>0</v>
          </cell>
          <cell r="DJ310">
            <v>0</v>
          </cell>
          <cell r="DK310">
            <v>6063.9</v>
          </cell>
          <cell r="DL310">
            <v>6063.9</v>
          </cell>
          <cell r="DM310">
            <v>0</v>
          </cell>
          <cell r="DN310">
            <v>0</v>
          </cell>
          <cell r="DO310">
            <v>0</v>
          </cell>
          <cell r="DP310">
            <v>0</v>
          </cell>
          <cell r="DQ310">
            <v>0</v>
          </cell>
          <cell r="DR310">
            <v>0</v>
          </cell>
          <cell r="DS310">
            <v>0</v>
          </cell>
          <cell r="DT310">
            <v>0</v>
          </cell>
          <cell r="DU310">
            <v>151063.9</v>
          </cell>
          <cell r="DV310">
            <v>0</v>
          </cell>
          <cell r="DW310">
            <v>151063.9</v>
          </cell>
          <cell r="DX310">
            <v>922910.01656327548</v>
          </cell>
          <cell r="DY310">
            <v>0</v>
          </cell>
          <cell r="DZ310">
            <v>922910.01656327548</v>
          </cell>
          <cell r="EA310">
            <v>916846.11656327546</v>
          </cell>
          <cell r="EB310">
            <v>3918.1457972789549</v>
          </cell>
          <cell r="EC310">
            <v>3750</v>
          </cell>
          <cell r="ED310">
            <v>0</v>
          </cell>
          <cell r="EE310">
            <v>877500</v>
          </cell>
          <cell r="EF310">
            <v>0</v>
          </cell>
          <cell r="EG310">
            <v>922910.01656327548</v>
          </cell>
          <cell r="EH310">
            <v>881065.43173711793</v>
          </cell>
          <cell r="EI310">
            <v>0</v>
          </cell>
          <cell r="EJ310">
            <v>922910.01656327548</v>
          </cell>
        </row>
        <row r="311">
          <cell r="A311">
            <v>2460</v>
          </cell>
          <cell r="B311">
            <v>8812460</v>
          </cell>
          <cell r="C311">
            <v>3750</v>
          </cell>
          <cell r="D311" t="str">
            <v>RB053750</v>
          </cell>
          <cell r="E311" t="str">
            <v>Rettendon P</v>
          </cell>
          <cell r="F311" t="str">
            <v>P</v>
          </cell>
          <cell r="G311" t="str">
            <v>Y</v>
          </cell>
          <cell r="H311">
            <v>10020410</v>
          </cell>
          <cell r="I311" t="str">
            <v/>
          </cell>
          <cell r="J311"/>
          <cell r="K311">
            <v>2460</v>
          </cell>
          <cell r="L311">
            <v>114856</v>
          </cell>
          <cell r="M311"/>
          <cell r="N311"/>
          <cell r="O311">
            <v>7</v>
          </cell>
          <cell r="P311">
            <v>0</v>
          </cell>
          <cell r="Q311">
            <v>0</v>
          </cell>
          <cell r="R311">
            <v>0</v>
          </cell>
          <cell r="S311">
            <v>21</v>
          </cell>
          <cell r="T311">
            <v>124</v>
          </cell>
          <cell r="U311">
            <v>145</v>
          </cell>
          <cell r="V311">
            <v>145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145</v>
          </cell>
          <cell r="AF311">
            <v>443923.3</v>
          </cell>
          <cell r="AG311">
            <v>0</v>
          </cell>
          <cell r="AH311">
            <v>0</v>
          </cell>
          <cell r="AI311">
            <v>0</v>
          </cell>
          <cell r="AJ311">
            <v>443923.3</v>
          </cell>
          <cell r="AK311">
            <v>7.9999999999999929</v>
          </cell>
          <cell r="AL311">
            <v>3495.9999999999964</v>
          </cell>
          <cell r="AM311">
            <v>0</v>
          </cell>
          <cell r="AN311">
            <v>0</v>
          </cell>
          <cell r="AO311">
            <v>3495.9999999999964</v>
          </cell>
          <cell r="AP311">
            <v>138.99999999999994</v>
          </cell>
          <cell r="AQ311">
            <v>0</v>
          </cell>
          <cell r="AR311">
            <v>6.0000000000000018</v>
          </cell>
          <cell r="AS311">
            <v>1430.1600000000005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1430.1600000000005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1430.1600000000005</v>
          </cell>
          <cell r="BU311">
            <v>4926.1599999999971</v>
          </cell>
          <cell r="BV311">
            <v>0</v>
          </cell>
          <cell r="BW311">
            <v>4926.1599999999971</v>
          </cell>
          <cell r="BX311">
            <v>42.786885245901679</v>
          </cell>
          <cell r="BY311">
            <v>20664.781967213134</v>
          </cell>
          <cell r="BZ311">
            <v>0</v>
          </cell>
          <cell r="CA311">
            <v>0</v>
          </cell>
          <cell r="CB311">
            <v>0</v>
          </cell>
          <cell r="CC311">
            <v>0</v>
          </cell>
          <cell r="CD311">
            <v>0</v>
          </cell>
          <cell r="CE311">
            <v>0</v>
          </cell>
          <cell r="CF311">
            <v>0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20664.781967213134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469514.24196721311</v>
          </cell>
          <cell r="CS311">
            <v>0</v>
          </cell>
          <cell r="CT311">
            <v>469514.24196721311</v>
          </cell>
          <cell r="CU311">
            <v>145000</v>
          </cell>
          <cell r="CV311">
            <v>0</v>
          </cell>
          <cell r="CW311">
            <v>145000</v>
          </cell>
          <cell r="CX311">
            <v>1</v>
          </cell>
          <cell r="CY311">
            <v>0</v>
          </cell>
          <cell r="CZ311">
            <v>0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16245.16</v>
          </cell>
          <cell r="DH311">
            <v>15957.5</v>
          </cell>
          <cell r="DI311">
            <v>-287.65999999999985</v>
          </cell>
          <cell r="DJ311">
            <v>0</v>
          </cell>
          <cell r="DK311">
            <v>15669.84</v>
          </cell>
          <cell r="DL311">
            <v>15669.839999999998</v>
          </cell>
          <cell r="DM311">
            <v>0</v>
          </cell>
          <cell r="DN311">
            <v>0</v>
          </cell>
          <cell r="DO311">
            <v>0</v>
          </cell>
          <cell r="DP311">
            <v>0</v>
          </cell>
          <cell r="DQ311">
            <v>0</v>
          </cell>
          <cell r="DR311">
            <v>0</v>
          </cell>
          <cell r="DS311">
            <v>0</v>
          </cell>
          <cell r="DT311">
            <v>0</v>
          </cell>
          <cell r="DU311">
            <v>160669.84</v>
          </cell>
          <cell r="DV311">
            <v>0</v>
          </cell>
          <cell r="DW311">
            <v>160669.84</v>
          </cell>
          <cell r="DX311">
            <v>630184.08196721307</v>
          </cell>
          <cell r="DY311">
            <v>0</v>
          </cell>
          <cell r="DZ311">
            <v>630184.08196721307</v>
          </cell>
          <cell r="EA311">
            <v>614514.24196721311</v>
          </cell>
          <cell r="EB311">
            <v>4238.0292549462974</v>
          </cell>
          <cell r="EC311">
            <v>3750</v>
          </cell>
          <cell r="ED311">
            <v>0</v>
          </cell>
          <cell r="EE311">
            <v>543750</v>
          </cell>
          <cell r="EF311">
            <v>0</v>
          </cell>
          <cell r="EG311">
            <v>630184.08196721307</v>
          </cell>
          <cell r="EH311">
            <v>609135.92665248225</v>
          </cell>
          <cell r="EI311">
            <v>0</v>
          </cell>
          <cell r="EJ311">
            <v>630184.08196721307</v>
          </cell>
        </row>
        <row r="312">
          <cell r="A312">
            <v>2083</v>
          </cell>
          <cell r="B312">
            <v>8812083</v>
          </cell>
          <cell r="C312"/>
          <cell r="D312"/>
          <cell r="E312" t="str">
            <v>Richard de Clare Cmty P, Halstead</v>
          </cell>
          <cell r="F312" t="str">
            <v>P</v>
          </cell>
          <cell r="G312"/>
          <cell r="H312"/>
          <cell r="I312" t="str">
            <v>Y</v>
          </cell>
          <cell r="J312"/>
          <cell r="K312">
            <v>2083</v>
          </cell>
          <cell r="L312">
            <v>143204</v>
          </cell>
          <cell r="M312"/>
          <cell r="N312"/>
          <cell r="O312">
            <v>7</v>
          </cell>
          <cell r="P312">
            <v>0</v>
          </cell>
          <cell r="Q312">
            <v>0</v>
          </cell>
          <cell r="R312">
            <v>1</v>
          </cell>
          <cell r="S312">
            <v>33</v>
          </cell>
          <cell r="T312">
            <v>329</v>
          </cell>
          <cell r="U312">
            <v>362</v>
          </cell>
          <cell r="V312">
            <v>363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363</v>
          </cell>
          <cell r="AF312">
            <v>1111339.02</v>
          </cell>
          <cell r="AG312">
            <v>0</v>
          </cell>
          <cell r="AH312">
            <v>0</v>
          </cell>
          <cell r="AI312">
            <v>0</v>
          </cell>
          <cell r="AJ312">
            <v>1111339.02</v>
          </cell>
          <cell r="AK312">
            <v>70.193370165745733</v>
          </cell>
          <cell r="AL312">
            <v>30674.502762430882</v>
          </cell>
          <cell r="AM312">
            <v>0</v>
          </cell>
          <cell r="AN312">
            <v>0</v>
          </cell>
          <cell r="AO312">
            <v>30674.502762430882</v>
          </cell>
          <cell r="AP312">
            <v>237.65469613259665</v>
          </cell>
          <cell r="AQ312">
            <v>0</v>
          </cell>
          <cell r="AR312">
            <v>8.0220994475138276</v>
          </cell>
          <cell r="AS312">
            <v>1912.1476243093962</v>
          </cell>
          <cell r="AT312">
            <v>117.32320441988959</v>
          </cell>
          <cell r="AU312">
            <v>34179.76914364643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36091.916767955823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S312">
            <v>0</v>
          </cell>
          <cell r="BT312">
            <v>36091.916767955823</v>
          </cell>
          <cell r="BU312">
            <v>66766.419530386702</v>
          </cell>
          <cell r="BV312">
            <v>0</v>
          </cell>
          <cell r="BW312">
            <v>66766.419530386702</v>
          </cell>
          <cell r="BX312">
            <v>127.84905660377349</v>
          </cell>
          <cell r="BY312">
            <v>61747.258867924487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61747.258867924487</v>
          </cell>
          <cell r="CM312">
            <v>6.6200607902735555</v>
          </cell>
          <cell r="CN312">
            <v>3746.2262006079022</v>
          </cell>
          <cell r="CO312">
            <v>0</v>
          </cell>
          <cell r="CP312">
            <v>0</v>
          </cell>
          <cell r="CQ312">
            <v>3746.2262006079022</v>
          </cell>
          <cell r="CR312">
            <v>1243598.924598919</v>
          </cell>
          <cell r="CS312">
            <v>0</v>
          </cell>
          <cell r="CT312">
            <v>1243598.924598919</v>
          </cell>
          <cell r="CU312">
            <v>145000</v>
          </cell>
          <cell r="CV312">
            <v>0</v>
          </cell>
          <cell r="CW312">
            <v>145000</v>
          </cell>
          <cell r="CX312">
            <v>1</v>
          </cell>
          <cell r="CY312">
            <v>0</v>
          </cell>
          <cell r="CZ312">
            <v>0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5866.7</v>
          </cell>
          <cell r="DH312">
            <v>5866.7</v>
          </cell>
          <cell r="DI312">
            <v>0</v>
          </cell>
          <cell r="DJ312">
            <v>0</v>
          </cell>
          <cell r="DK312">
            <v>5866.7</v>
          </cell>
          <cell r="DL312">
            <v>5866.7</v>
          </cell>
          <cell r="DM312">
            <v>0</v>
          </cell>
          <cell r="DN312">
            <v>0</v>
          </cell>
          <cell r="DO312">
            <v>0</v>
          </cell>
          <cell r="DP312">
            <v>0</v>
          </cell>
          <cell r="DQ312">
            <v>0</v>
          </cell>
          <cell r="DR312">
            <v>0</v>
          </cell>
          <cell r="DS312">
            <v>0</v>
          </cell>
          <cell r="DT312">
            <v>0</v>
          </cell>
          <cell r="DU312">
            <v>150866.70000000001</v>
          </cell>
          <cell r="DV312">
            <v>0</v>
          </cell>
          <cell r="DW312">
            <v>150866.70000000001</v>
          </cell>
          <cell r="DX312">
            <v>1394465.6245989189</v>
          </cell>
          <cell r="DY312">
            <v>0</v>
          </cell>
          <cell r="DZ312">
            <v>1394465.6245989189</v>
          </cell>
          <cell r="EA312">
            <v>1388598.924598919</v>
          </cell>
          <cell r="EB312">
            <v>3825.3413900796668</v>
          </cell>
          <cell r="EC312">
            <v>3750</v>
          </cell>
          <cell r="ED312">
            <v>0</v>
          </cell>
          <cell r="EE312">
            <v>1361250</v>
          </cell>
          <cell r="EF312">
            <v>0</v>
          </cell>
          <cell r="EG312">
            <v>1394465.6245989189</v>
          </cell>
          <cell r="EH312">
            <v>1328285.8170717945</v>
          </cell>
          <cell r="EI312">
            <v>0</v>
          </cell>
          <cell r="EJ312">
            <v>1394465.6245989189</v>
          </cell>
        </row>
        <row r="313">
          <cell r="A313">
            <v>3247</v>
          </cell>
          <cell r="B313">
            <v>8813247</v>
          </cell>
          <cell r="C313">
            <v>3758</v>
          </cell>
          <cell r="D313" t="str">
            <v>RB053758</v>
          </cell>
          <cell r="E313" t="str">
            <v>Rickling CE (V/A) P</v>
          </cell>
          <cell r="F313" t="str">
            <v>P</v>
          </cell>
          <cell r="G313" t="str">
            <v/>
          </cell>
          <cell r="H313" t="str">
            <v/>
          </cell>
          <cell r="I313" t="str">
            <v/>
          </cell>
          <cell r="J313"/>
          <cell r="K313">
            <v>3247</v>
          </cell>
          <cell r="L313">
            <v>115130</v>
          </cell>
          <cell r="M313"/>
          <cell r="N313"/>
          <cell r="O313">
            <v>7</v>
          </cell>
          <cell r="P313">
            <v>0</v>
          </cell>
          <cell r="Q313">
            <v>0</v>
          </cell>
          <cell r="R313">
            <v>0</v>
          </cell>
          <cell r="S313">
            <v>16</v>
          </cell>
          <cell r="T313">
            <v>92</v>
          </cell>
          <cell r="U313">
            <v>108</v>
          </cell>
          <cell r="V313">
            <v>108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108</v>
          </cell>
          <cell r="AF313">
            <v>330646.32</v>
          </cell>
          <cell r="AG313">
            <v>0</v>
          </cell>
          <cell r="AH313">
            <v>0</v>
          </cell>
          <cell r="AI313">
            <v>0</v>
          </cell>
          <cell r="AJ313">
            <v>330646.32</v>
          </cell>
          <cell r="AK313">
            <v>1.999999999999998</v>
          </cell>
          <cell r="AL313">
            <v>873.99999999999898</v>
          </cell>
          <cell r="AM313">
            <v>0</v>
          </cell>
          <cell r="AN313">
            <v>0</v>
          </cell>
          <cell r="AO313">
            <v>873.99999999999898</v>
          </cell>
          <cell r="AP313">
            <v>108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873.99999999999898</v>
          </cell>
          <cell r="BV313">
            <v>0</v>
          </cell>
          <cell r="BW313">
            <v>873.99999999999898</v>
          </cell>
          <cell r="BX313">
            <v>20.863636363636342</v>
          </cell>
          <cell r="BY313">
            <v>10076.510454545445</v>
          </cell>
          <cell r="BZ313">
            <v>0</v>
          </cell>
          <cell r="CA313">
            <v>0</v>
          </cell>
          <cell r="CB313">
            <v>0</v>
          </cell>
          <cell r="CC313">
            <v>0</v>
          </cell>
          <cell r="CD313">
            <v>0</v>
          </cell>
          <cell r="CE313">
            <v>0</v>
          </cell>
          <cell r="CF313">
            <v>0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10076.510454545445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341596.83045454544</v>
          </cell>
          <cell r="CS313">
            <v>0</v>
          </cell>
          <cell r="CT313">
            <v>341596.83045454544</v>
          </cell>
          <cell r="CU313">
            <v>145000</v>
          </cell>
          <cell r="CV313">
            <v>0</v>
          </cell>
          <cell r="CW313">
            <v>145000</v>
          </cell>
          <cell r="CX313">
            <v>1</v>
          </cell>
          <cell r="CY313">
            <v>0</v>
          </cell>
          <cell r="CZ313">
            <v>0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16320</v>
          </cell>
          <cell r="DH313">
            <v>16694</v>
          </cell>
          <cell r="DI313">
            <v>374</v>
          </cell>
          <cell r="DJ313">
            <v>0</v>
          </cell>
          <cell r="DK313">
            <v>17068</v>
          </cell>
          <cell r="DL313">
            <v>17068</v>
          </cell>
          <cell r="DM313">
            <v>0</v>
          </cell>
          <cell r="DN313">
            <v>0</v>
          </cell>
          <cell r="DO313">
            <v>0</v>
          </cell>
          <cell r="DP313">
            <v>0</v>
          </cell>
          <cell r="DQ313">
            <v>0</v>
          </cell>
          <cell r="DR313">
            <v>0</v>
          </cell>
          <cell r="DS313">
            <v>0</v>
          </cell>
          <cell r="DT313">
            <v>0</v>
          </cell>
          <cell r="DU313">
            <v>162068</v>
          </cell>
          <cell r="DV313">
            <v>0</v>
          </cell>
          <cell r="DW313">
            <v>162068</v>
          </cell>
          <cell r="DX313">
            <v>503664.83045454544</v>
          </cell>
          <cell r="DY313">
            <v>0</v>
          </cell>
          <cell r="DZ313">
            <v>503664.83045454544</v>
          </cell>
          <cell r="EA313">
            <v>486596.83045454544</v>
          </cell>
          <cell r="EB313">
            <v>4505.5262079124577</v>
          </cell>
          <cell r="EC313">
            <v>3750</v>
          </cell>
          <cell r="ED313">
            <v>0</v>
          </cell>
          <cell r="EE313">
            <v>405000</v>
          </cell>
          <cell r="EF313">
            <v>0</v>
          </cell>
          <cell r="EG313">
            <v>503664.83045454544</v>
          </cell>
          <cell r="EH313">
            <v>492838.41615384613</v>
          </cell>
          <cell r="EI313">
            <v>0</v>
          </cell>
          <cell r="EJ313">
            <v>503664.83045454544</v>
          </cell>
        </row>
        <row r="314">
          <cell r="A314">
            <v>2161</v>
          </cell>
          <cell r="B314">
            <v>8812161</v>
          </cell>
          <cell r="C314"/>
          <cell r="D314"/>
          <cell r="E314" t="str">
            <v>Ridgewell CE (V/A) P</v>
          </cell>
          <cell r="F314" t="str">
            <v>P</v>
          </cell>
          <cell r="G314"/>
          <cell r="H314"/>
          <cell r="I314" t="str">
            <v>Y</v>
          </cell>
          <cell r="J314"/>
          <cell r="K314">
            <v>2161</v>
          </cell>
          <cell r="L314">
            <v>144645</v>
          </cell>
          <cell r="M314"/>
          <cell r="N314"/>
          <cell r="O314">
            <v>7</v>
          </cell>
          <cell r="P314">
            <v>0</v>
          </cell>
          <cell r="Q314">
            <v>0</v>
          </cell>
          <cell r="R314">
            <v>0</v>
          </cell>
          <cell r="S314">
            <v>8</v>
          </cell>
          <cell r="T314">
            <v>62</v>
          </cell>
          <cell r="U314">
            <v>70</v>
          </cell>
          <cell r="V314">
            <v>70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70</v>
          </cell>
          <cell r="AF314">
            <v>214307.8</v>
          </cell>
          <cell r="AG314">
            <v>0</v>
          </cell>
          <cell r="AH314">
            <v>0</v>
          </cell>
          <cell r="AI314">
            <v>0</v>
          </cell>
          <cell r="AJ314">
            <v>214307.8</v>
          </cell>
          <cell r="AK314">
            <v>10.999999999999989</v>
          </cell>
          <cell r="AL314">
            <v>4806.9999999999945</v>
          </cell>
          <cell r="AM314">
            <v>0</v>
          </cell>
          <cell r="AN314">
            <v>0</v>
          </cell>
          <cell r="AO314">
            <v>4806.9999999999945</v>
          </cell>
          <cell r="AP314">
            <v>69.000000000000014</v>
          </cell>
          <cell r="AQ314">
            <v>0</v>
          </cell>
          <cell r="AR314">
            <v>1.0000000000000009</v>
          </cell>
          <cell r="AS314">
            <v>238.36000000000021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238.36000000000021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238.36000000000021</v>
          </cell>
          <cell r="BU314">
            <v>5045.3599999999951</v>
          </cell>
          <cell r="BV314">
            <v>0</v>
          </cell>
          <cell r="BW314">
            <v>5045.3599999999951</v>
          </cell>
          <cell r="BX314">
            <v>19.310344827586192</v>
          </cell>
          <cell r="BY314">
            <v>9326.3172413793036</v>
          </cell>
          <cell r="BZ314">
            <v>0</v>
          </cell>
          <cell r="CA314">
            <v>0</v>
          </cell>
          <cell r="CB314">
            <v>0</v>
          </cell>
          <cell r="CC314">
            <v>0</v>
          </cell>
          <cell r="CD314">
            <v>0</v>
          </cell>
          <cell r="CE314">
            <v>0</v>
          </cell>
          <cell r="CF314">
            <v>0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9326.3172413793036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228679.47724137927</v>
          </cell>
          <cell r="CS314">
            <v>0</v>
          </cell>
          <cell r="CT314">
            <v>228679.47724137927</v>
          </cell>
          <cell r="CU314">
            <v>145000</v>
          </cell>
          <cell r="CV314">
            <v>0</v>
          </cell>
          <cell r="CW314">
            <v>145000</v>
          </cell>
          <cell r="CX314">
            <v>1</v>
          </cell>
          <cell r="CY314">
            <v>0</v>
          </cell>
          <cell r="CZ314">
            <v>0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1887.366</v>
          </cell>
          <cell r="DH314">
            <v>1887.366</v>
          </cell>
          <cell r="DI314">
            <v>0</v>
          </cell>
          <cell r="DJ314">
            <v>0</v>
          </cell>
          <cell r="DK314">
            <v>1887.37</v>
          </cell>
          <cell r="DL314">
            <v>1887.37</v>
          </cell>
          <cell r="DM314">
            <v>0</v>
          </cell>
          <cell r="DN314">
            <v>0</v>
          </cell>
          <cell r="DO314">
            <v>0</v>
          </cell>
          <cell r="DP314">
            <v>0</v>
          </cell>
          <cell r="DQ314">
            <v>0</v>
          </cell>
          <cell r="DR314">
            <v>0</v>
          </cell>
          <cell r="DS314">
            <v>0</v>
          </cell>
          <cell r="DT314">
            <v>0</v>
          </cell>
          <cell r="DU314">
            <v>146887.37</v>
          </cell>
          <cell r="DV314">
            <v>0</v>
          </cell>
          <cell r="DW314">
            <v>146887.37</v>
          </cell>
          <cell r="DX314">
            <v>375566.84724137926</v>
          </cell>
          <cell r="DY314">
            <v>0</v>
          </cell>
          <cell r="DZ314">
            <v>375566.84724137926</v>
          </cell>
          <cell r="EA314">
            <v>373679.47724137927</v>
          </cell>
          <cell r="EB314">
            <v>5338.2782463054182</v>
          </cell>
          <cell r="EC314">
            <v>3750</v>
          </cell>
          <cell r="ED314">
            <v>0</v>
          </cell>
          <cell r="EE314">
            <v>262500</v>
          </cell>
          <cell r="EF314">
            <v>0</v>
          </cell>
          <cell r="EG314">
            <v>375566.84724137926</v>
          </cell>
          <cell r="EH314">
            <v>364033.7760833333</v>
          </cell>
          <cell r="EI314">
            <v>0</v>
          </cell>
          <cell r="EJ314">
            <v>375566.84724137926</v>
          </cell>
        </row>
        <row r="315">
          <cell r="A315">
            <v>3205</v>
          </cell>
          <cell r="B315">
            <v>8813205</v>
          </cell>
          <cell r="C315"/>
          <cell r="D315"/>
          <cell r="E315" t="str">
            <v>Rivenhall CE (V/C) P</v>
          </cell>
          <cell r="F315" t="str">
            <v>P</v>
          </cell>
          <cell r="G315"/>
          <cell r="H315"/>
          <cell r="I315" t="str">
            <v>Y</v>
          </cell>
          <cell r="J315"/>
          <cell r="K315">
            <v>3205</v>
          </cell>
          <cell r="L315">
            <v>146106</v>
          </cell>
          <cell r="M315"/>
          <cell r="N315"/>
          <cell r="O315">
            <v>7</v>
          </cell>
          <cell r="P315">
            <v>0</v>
          </cell>
          <cell r="Q315">
            <v>0</v>
          </cell>
          <cell r="R315">
            <v>0</v>
          </cell>
          <cell r="S315">
            <v>17</v>
          </cell>
          <cell r="T315">
            <v>90</v>
          </cell>
          <cell r="U315">
            <v>107</v>
          </cell>
          <cell r="V315">
            <v>107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107</v>
          </cell>
          <cell r="AF315">
            <v>327584.77999999997</v>
          </cell>
          <cell r="AG315">
            <v>0</v>
          </cell>
          <cell r="AH315">
            <v>0</v>
          </cell>
          <cell r="AI315">
            <v>0</v>
          </cell>
          <cell r="AJ315">
            <v>327584.77999999997</v>
          </cell>
          <cell r="AK315">
            <v>19.999999999999968</v>
          </cell>
          <cell r="AL315">
            <v>8739.9999999999854</v>
          </cell>
          <cell r="AM315">
            <v>0</v>
          </cell>
          <cell r="AN315">
            <v>0</v>
          </cell>
          <cell r="AO315">
            <v>8739.9999999999854</v>
          </cell>
          <cell r="AP315">
            <v>79.485714285714295</v>
          </cell>
          <cell r="AQ315">
            <v>0</v>
          </cell>
          <cell r="AR315">
            <v>17.323809523809533</v>
          </cell>
          <cell r="AS315">
            <v>4129.3032380952409</v>
          </cell>
          <cell r="AT315">
            <v>4.0761904761904768</v>
          </cell>
          <cell r="AU315">
            <v>1187.5165714285715</v>
          </cell>
          <cell r="AV315">
            <v>0</v>
          </cell>
          <cell r="AW315">
            <v>0</v>
          </cell>
          <cell r="AX315">
            <v>4.0761904761904768</v>
          </cell>
          <cell r="AY315">
            <v>1619.3481904761907</v>
          </cell>
          <cell r="AZ315">
            <v>2.0380952380952331</v>
          </cell>
          <cell r="BA315">
            <v>971.60076190475957</v>
          </cell>
          <cell r="BB315">
            <v>0</v>
          </cell>
          <cell r="BC315">
            <v>0</v>
          </cell>
          <cell r="BD315">
            <v>7907.7687619047629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7907.7687619047629</v>
          </cell>
          <cell r="BU315">
            <v>16647.76876190475</v>
          </cell>
          <cell r="BV315">
            <v>0</v>
          </cell>
          <cell r="BW315">
            <v>16647.76876190475</v>
          </cell>
          <cell r="BX315">
            <v>34.436781609195393</v>
          </cell>
          <cell r="BY315">
            <v>16631.9324137931</v>
          </cell>
          <cell r="BZ315">
            <v>0</v>
          </cell>
          <cell r="CA315">
            <v>0</v>
          </cell>
          <cell r="CB315">
            <v>0</v>
          </cell>
          <cell r="CC315">
            <v>0</v>
          </cell>
          <cell r="CD315">
            <v>0</v>
          </cell>
          <cell r="CE315">
            <v>0</v>
          </cell>
          <cell r="CF315">
            <v>0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16631.9324137931</v>
          </cell>
          <cell r="CM315">
            <v>0</v>
          </cell>
          <cell r="CN315">
            <v>0</v>
          </cell>
          <cell r="CO315">
            <v>0</v>
          </cell>
          <cell r="CP315">
            <v>0</v>
          </cell>
          <cell r="CQ315">
            <v>0</v>
          </cell>
          <cell r="CR315">
            <v>360864.48117569782</v>
          </cell>
          <cell r="CS315">
            <v>0</v>
          </cell>
          <cell r="CT315">
            <v>360864.48117569782</v>
          </cell>
          <cell r="CU315">
            <v>145000</v>
          </cell>
          <cell r="CV315">
            <v>0</v>
          </cell>
          <cell r="CW315">
            <v>145000</v>
          </cell>
          <cell r="CX315">
            <v>1</v>
          </cell>
          <cell r="CY315">
            <v>0</v>
          </cell>
          <cell r="CZ315">
            <v>0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11280</v>
          </cell>
          <cell r="DH315">
            <v>11280</v>
          </cell>
          <cell r="DI315">
            <v>0</v>
          </cell>
          <cell r="DJ315">
            <v>-3411.6499999999996</v>
          </cell>
          <cell r="DK315">
            <v>7868.35</v>
          </cell>
          <cell r="DL315">
            <v>7868.35</v>
          </cell>
          <cell r="DM315">
            <v>0</v>
          </cell>
          <cell r="DN315">
            <v>0</v>
          </cell>
          <cell r="DO315">
            <v>0</v>
          </cell>
          <cell r="DP315">
            <v>0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152868.35</v>
          </cell>
          <cell r="DV315">
            <v>0</v>
          </cell>
          <cell r="DW315">
            <v>152868.35</v>
          </cell>
          <cell r="DX315">
            <v>513732.83117569785</v>
          </cell>
          <cell r="DY315">
            <v>0</v>
          </cell>
          <cell r="DZ315">
            <v>513732.83117569785</v>
          </cell>
          <cell r="EA315">
            <v>505864.48117569782</v>
          </cell>
          <cell r="EB315">
            <v>4727.7054315485775</v>
          </cell>
          <cell r="EC315">
            <v>3750</v>
          </cell>
          <cell r="ED315">
            <v>0</v>
          </cell>
          <cell r="EE315">
            <v>401250</v>
          </cell>
          <cell r="EF315">
            <v>0</v>
          </cell>
          <cell r="EG315">
            <v>513732.83117569785</v>
          </cell>
          <cell r="EH315">
            <v>497746.4751941748</v>
          </cell>
          <cell r="EI315">
            <v>0</v>
          </cell>
          <cell r="EJ315">
            <v>513732.83117569785</v>
          </cell>
        </row>
        <row r="316">
          <cell r="A316">
            <v>3840</v>
          </cell>
          <cell r="B316">
            <v>8813840</v>
          </cell>
          <cell r="C316">
            <v>2975</v>
          </cell>
          <cell r="D316" t="str">
            <v>RB052975</v>
          </cell>
          <cell r="E316" t="str">
            <v>Riverside P, Hullbridge</v>
          </cell>
          <cell r="F316" t="str">
            <v>P</v>
          </cell>
          <cell r="G316" t="str">
            <v>Y</v>
          </cell>
          <cell r="H316">
            <v>10019376</v>
          </cell>
          <cell r="I316" t="str">
            <v/>
          </cell>
          <cell r="J316"/>
          <cell r="K316">
            <v>3840</v>
          </cell>
          <cell r="L316">
            <v>135903</v>
          </cell>
          <cell r="M316"/>
          <cell r="N316"/>
          <cell r="O316">
            <v>7</v>
          </cell>
          <cell r="P316">
            <v>0</v>
          </cell>
          <cell r="Q316">
            <v>0</v>
          </cell>
          <cell r="R316">
            <v>0</v>
          </cell>
          <cell r="S316">
            <v>35</v>
          </cell>
          <cell r="T316">
            <v>279</v>
          </cell>
          <cell r="U316">
            <v>314</v>
          </cell>
          <cell r="V316">
            <v>314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314</v>
          </cell>
          <cell r="AF316">
            <v>961323.55999999994</v>
          </cell>
          <cell r="AG316">
            <v>0</v>
          </cell>
          <cell r="AH316">
            <v>0</v>
          </cell>
          <cell r="AI316">
            <v>0</v>
          </cell>
          <cell r="AJ316">
            <v>961323.55999999994</v>
          </cell>
          <cell r="AK316">
            <v>33.999999999999979</v>
          </cell>
          <cell r="AL316">
            <v>14857.999999999989</v>
          </cell>
          <cell r="AM316">
            <v>0</v>
          </cell>
          <cell r="AN316">
            <v>0</v>
          </cell>
          <cell r="AO316">
            <v>14857.999999999989</v>
          </cell>
          <cell r="AP316">
            <v>307.96153846153851</v>
          </cell>
          <cell r="AQ316">
            <v>0</v>
          </cell>
          <cell r="AR316">
            <v>4.0256410256410193</v>
          </cell>
          <cell r="AS316">
            <v>959.55179487179339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2.0128205128205128</v>
          </cell>
          <cell r="AY316">
            <v>799.63320512820508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1759.1849999999986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1759.1849999999986</v>
          </cell>
          <cell r="BU316">
            <v>16617.184999999987</v>
          </cell>
          <cell r="BV316">
            <v>0</v>
          </cell>
          <cell r="BW316">
            <v>16617.184999999987</v>
          </cell>
          <cell r="BX316">
            <v>62.572463768116073</v>
          </cell>
          <cell r="BY316">
            <v>30220.622826087023</v>
          </cell>
          <cell r="BZ316">
            <v>0</v>
          </cell>
          <cell r="CA316">
            <v>0</v>
          </cell>
          <cell r="CB316">
            <v>0</v>
          </cell>
          <cell r="CC316">
            <v>0</v>
          </cell>
          <cell r="CD316">
            <v>0</v>
          </cell>
          <cell r="CE316">
            <v>0</v>
          </cell>
          <cell r="CF316">
            <v>0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30220.622826087023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1008161.3678260871</v>
          </cell>
          <cell r="CS316">
            <v>0</v>
          </cell>
          <cell r="CT316">
            <v>1008161.3678260871</v>
          </cell>
          <cell r="CU316">
            <v>145000</v>
          </cell>
          <cell r="CV316">
            <v>0</v>
          </cell>
          <cell r="CW316">
            <v>145000</v>
          </cell>
          <cell r="CX316">
            <v>1</v>
          </cell>
          <cell r="CY316">
            <v>0</v>
          </cell>
          <cell r="CZ316">
            <v>0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23226.19</v>
          </cell>
          <cell r="DH316">
            <v>27570.06</v>
          </cell>
          <cell r="DI316">
            <v>4343.8700000000026</v>
          </cell>
          <cell r="DJ316">
            <v>0</v>
          </cell>
          <cell r="DK316">
            <v>31913.93</v>
          </cell>
          <cell r="DL316">
            <v>31913.93</v>
          </cell>
          <cell r="DM316">
            <v>0</v>
          </cell>
          <cell r="DN316">
            <v>0</v>
          </cell>
          <cell r="DO316">
            <v>0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176913.93</v>
          </cell>
          <cell r="DV316">
            <v>0</v>
          </cell>
          <cell r="DW316">
            <v>176913.93</v>
          </cell>
          <cell r="DX316">
            <v>1185075.2978260871</v>
          </cell>
          <cell r="DY316">
            <v>0</v>
          </cell>
          <cell r="DZ316">
            <v>1185075.2978260871</v>
          </cell>
          <cell r="EA316">
            <v>1153161.3678260869</v>
          </cell>
          <cell r="EB316">
            <v>3672.488432567156</v>
          </cell>
          <cell r="EC316">
            <v>3750</v>
          </cell>
          <cell r="ED316">
            <v>77.511567432844004</v>
          </cell>
          <cell r="EE316">
            <v>1177500</v>
          </cell>
          <cell r="EF316">
            <v>24338.632173913065</v>
          </cell>
          <cell r="EG316">
            <v>1209413.9300000002</v>
          </cell>
          <cell r="EH316">
            <v>1139119.4294152823</v>
          </cell>
          <cell r="EI316">
            <v>0</v>
          </cell>
          <cell r="EJ316">
            <v>1209413.9300000002</v>
          </cell>
        </row>
        <row r="317">
          <cell r="A317">
            <v>2317</v>
          </cell>
          <cell r="B317">
            <v>8812317</v>
          </cell>
          <cell r="C317">
            <v>1860</v>
          </cell>
          <cell r="D317" t="str">
            <v>RB051860</v>
          </cell>
          <cell r="E317" t="str">
            <v>Roach Vale P, Colchester</v>
          </cell>
          <cell r="F317" t="str">
            <v>P</v>
          </cell>
          <cell r="G317" t="str">
            <v>Y</v>
          </cell>
          <cell r="H317">
            <v>10019458</v>
          </cell>
          <cell r="I317" t="str">
            <v/>
          </cell>
          <cell r="J317"/>
          <cell r="K317">
            <v>2317</v>
          </cell>
          <cell r="L317">
            <v>114823</v>
          </cell>
          <cell r="M317"/>
          <cell r="N317"/>
          <cell r="O317">
            <v>7</v>
          </cell>
          <cell r="P317">
            <v>0</v>
          </cell>
          <cell r="Q317">
            <v>0</v>
          </cell>
          <cell r="R317">
            <v>0</v>
          </cell>
          <cell r="S317">
            <v>29</v>
          </cell>
          <cell r="T317">
            <v>166</v>
          </cell>
          <cell r="U317">
            <v>195</v>
          </cell>
          <cell r="V317">
            <v>195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195</v>
          </cell>
          <cell r="AF317">
            <v>597000.30000000005</v>
          </cell>
          <cell r="AG317">
            <v>0</v>
          </cell>
          <cell r="AH317">
            <v>0</v>
          </cell>
          <cell r="AI317">
            <v>0</v>
          </cell>
          <cell r="AJ317">
            <v>597000.30000000005</v>
          </cell>
          <cell r="AK317">
            <v>63.999999999999957</v>
          </cell>
          <cell r="AL317">
            <v>27967.999999999978</v>
          </cell>
          <cell r="AM317">
            <v>0</v>
          </cell>
          <cell r="AN317">
            <v>0</v>
          </cell>
          <cell r="AO317">
            <v>27967.999999999978</v>
          </cell>
          <cell r="AP317">
            <v>31.159793814433051</v>
          </cell>
          <cell r="AQ317">
            <v>0</v>
          </cell>
          <cell r="AR317">
            <v>39.201030927835141</v>
          </cell>
          <cell r="AS317">
            <v>9343.9577319587843</v>
          </cell>
          <cell r="AT317">
            <v>32.164948453608169</v>
          </cell>
          <cell r="AU317">
            <v>9370.614432989667</v>
          </cell>
          <cell r="AV317">
            <v>21.108247422680339</v>
          </cell>
          <cell r="AW317">
            <v>7267.569587628841</v>
          </cell>
          <cell r="AX317">
            <v>48.247422680412349</v>
          </cell>
          <cell r="AY317">
            <v>19167.253608247414</v>
          </cell>
          <cell r="AZ317">
            <v>12.061855670103096</v>
          </cell>
          <cell r="BA317">
            <v>5750.1278350515486</v>
          </cell>
          <cell r="BB317">
            <v>11.056701030927844</v>
          </cell>
          <cell r="BC317">
            <v>8784.880670103099</v>
          </cell>
          <cell r="BD317">
            <v>59684.403865979359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59684.403865979359</v>
          </cell>
          <cell r="BU317">
            <v>87652.403865979344</v>
          </cell>
          <cell r="BV317">
            <v>0</v>
          </cell>
          <cell r="BW317">
            <v>87652.403865979344</v>
          </cell>
          <cell r="BX317">
            <v>83.742331288343522</v>
          </cell>
          <cell r="BY317">
            <v>40445.033742331274</v>
          </cell>
          <cell r="BZ317">
            <v>0</v>
          </cell>
          <cell r="CA317">
            <v>0</v>
          </cell>
          <cell r="CB317">
            <v>0</v>
          </cell>
          <cell r="CC317">
            <v>0</v>
          </cell>
          <cell r="CD317">
            <v>0</v>
          </cell>
          <cell r="CE317">
            <v>0</v>
          </cell>
          <cell r="CF317">
            <v>0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40445.033742331274</v>
          </cell>
          <cell r="CM317">
            <v>4.6987951807228967</v>
          </cell>
          <cell r="CN317">
            <v>2659.0012048192798</v>
          </cell>
          <cell r="CO317">
            <v>0</v>
          </cell>
          <cell r="CP317">
            <v>0</v>
          </cell>
          <cell r="CQ317">
            <v>2659.0012048192798</v>
          </cell>
          <cell r="CR317">
            <v>727756.73881313007</v>
          </cell>
          <cell r="CS317">
            <v>0</v>
          </cell>
          <cell r="CT317">
            <v>727756.73881313007</v>
          </cell>
          <cell r="CU317">
            <v>145000</v>
          </cell>
          <cell r="CV317">
            <v>0</v>
          </cell>
          <cell r="CW317">
            <v>145000</v>
          </cell>
          <cell r="CX317">
            <v>1</v>
          </cell>
          <cell r="CY317">
            <v>0</v>
          </cell>
          <cell r="CZ317">
            <v>0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20500.91</v>
          </cell>
          <cell r="DH317">
            <v>21113</v>
          </cell>
          <cell r="DI317">
            <v>612.09000000000015</v>
          </cell>
          <cell r="DJ317">
            <v>0</v>
          </cell>
          <cell r="DK317">
            <v>21725.09</v>
          </cell>
          <cell r="DL317">
            <v>21725.09</v>
          </cell>
          <cell r="DM317">
            <v>0</v>
          </cell>
          <cell r="DN317">
            <v>0</v>
          </cell>
          <cell r="DO317">
            <v>0</v>
          </cell>
          <cell r="DP317">
            <v>0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166725.09</v>
          </cell>
          <cell r="DV317">
            <v>0</v>
          </cell>
          <cell r="DW317">
            <v>166725.09</v>
          </cell>
          <cell r="DX317">
            <v>894481.82881313004</v>
          </cell>
          <cell r="DY317">
            <v>0</v>
          </cell>
          <cell r="DZ317">
            <v>894481.82881313004</v>
          </cell>
          <cell r="EA317">
            <v>872756.73881313007</v>
          </cell>
          <cell r="EB317">
            <v>4475.6755836570774</v>
          </cell>
          <cell r="EC317">
            <v>3750</v>
          </cell>
          <cell r="ED317">
            <v>0</v>
          </cell>
          <cell r="EE317">
            <v>731250</v>
          </cell>
          <cell r="EF317">
            <v>0</v>
          </cell>
          <cell r="EG317">
            <v>894481.82881313004</v>
          </cell>
          <cell r="EH317">
            <v>865101.66098529403</v>
          </cell>
          <cell r="EI317">
            <v>0</v>
          </cell>
          <cell r="EJ317">
            <v>894481.82881313004</v>
          </cell>
        </row>
        <row r="318">
          <cell r="A318">
            <v>5243</v>
          </cell>
          <cell r="B318">
            <v>8815243</v>
          </cell>
          <cell r="C318"/>
          <cell r="D318"/>
          <cell r="E318" t="str">
            <v>Robert Drake P, The, Thundersley</v>
          </cell>
          <cell r="F318" t="str">
            <v>P</v>
          </cell>
          <cell r="G318"/>
          <cell r="H318"/>
          <cell r="I318" t="str">
            <v>Y</v>
          </cell>
          <cell r="J318"/>
          <cell r="K318">
            <v>5243</v>
          </cell>
          <cell r="L318">
            <v>137246</v>
          </cell>
          <cell r="M318"/>
          <cell r="N318"/>
          <cell r="O318">
            <v>7</v>
          </cell>
          <cell r="P318">
            <v>0</v>
          </cell>
          <cell r="Q318">
            <v>0</v>
          </cell>
          <cell r="R318">
            <v>0</v>
          </cell>
          <cell r="S318">
            <v>45</v>
          </cell>
          <cell r="T318">
            <v>271</v>
          </cell>
          <cell r="U318">
            <v>316</v>
          </cell>
          <cell r="V318">
            <v>316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316</v>
          </cell>
          <cell r="AF318">
            <v>967446.64</v>
          </cell>
          <cell r="AG318">
            <v>0</v>
          </cell>
          <cell r="AH318">
            <v>0</v>
          </cell>
          <cell r="AI318">
            <v>0</v>
          </cell>
          <cell r="AJ318">
            <v>967446.64</v>
          </cell>
          <cell r="AK318">
            <v>16.000000000000011</v>
          </cell>
          <cell r="AL318">
            <v>6992.0000000000036</v>
          </cell>
          <cell r="AM318">
            <v>0</v>
          </cell>
          <cell r="AN318">
            <v>0</v>
          </cell>
          <cell r="AO318">
            <v>6992.0000000000036</v>
          </cell>
          <cell r="AP318">
            <v>257.81587301587302</v>
          </cell>
          <cell r="AQ318">
            <v>0</v>
          </cell>
          <cell r="AR318">
            <v>5.0158730158730247</v>
          </cell>
          <cell r="AS318">
            <v>1195.5834920634943</v>
          </cell>
          <cell r="AT318">
            <v>48.152380952380831</v>
          </cell>
          <cell r="AU318">
            <v>14028.233142857107</v>
          </cell>
          <cell r="AV318">
            <v>3.0095238095238082</v>
          </cell>
          <cell r="AW318">
            <v>1036.1790476190472</v>
          </cell>
          <cell r="AX318">
            <v>0</v>
          </cell>
          <cell r="AY318">
            <v>0</v>
          </cell>
          <cell r="AZ318">
            <v>0</v>
          </cell>
          <cell r="BA318">
            <v>0</v>
          </cell>
          <cell r="BB318">
            <v>2.0063492063492068</v>
          </cell>
          <cell r="BC318">
            <v>1594.1046349206351</v>
          </cell>
          <cell r="BD318">
            <v>17854.100317460281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S318">
            <v>0</v>
          </cell>
          <cell r="BT318">
            <v>17854.100317460281</v>
          </cell>
          <cell r="BU318">
            <v>24846.100317460285</v>
          </cell>
          <cell r="BV318">
            <v>0</v>
          </cell>
          <cell r="BW318">
            <v>24846.100317460285</v>
          </cell>
          <cell r="BX318">
            <v>88.948148148148306</v>
          </cell>
          <cell r="BY318">
            <v>42959.287111111189</v>
          </cell>
          <cell r="BZ318">
            <v>0</v>
          </cell>
          <cell r="CA318">
            <v>0</v>
          </cell>
          <cell r="CB318">
            <v>0</v>
          </cell>
          <cell r="CC318">
            <v>0</v>
          </cell>
          <cell r="CD318">
            <v>0</v>
          </cell>
          <cell r="CE318">
            <v>0</v>
          </cell>
          <cell r="CF318">
            <v>0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42959.287111111189</v>
          </cell>
          <cell r="CM318">
            <v>3.4981549815498121</v>
          </cell>
          <cell r="CN318">
            <v>1979.570922509223</v>
          </cell>
          <cell r="CO318">
            <v>0</v>
          </cell>
          <cell r="CP318">
            <v>0</v>
          </cell>
          <cell r="CQ318">
            <v>1979.570922509223</v>
          </cell>
          <cell r="CR318">
            <v>1037231.5983510807</v>
          </cell>
          <cell r="CS318">
            <v>0</v>
          </cell>
          <cell r="CT318">
            <v>1037231.5983510807</v>
          </cell>
          <cell r="CU318">
            <v>145000</v>
          </cell>
          <cell r="CV318">
            <v>0</v>
          </cell>
          <cell r="CW318">
            <v>145000</v>
          </cell>
          <cell r="CX318">
            <v>1</v>
          </cell>
          <cell r="CY318">
            <v>0</v>
          </cell>
          <cell r="CZ318">
            <v>0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6310.4</v>
          </cell>
          <cell r="DH318">
            <v>6310.4</v>
          </cell>
          <cell r="DI318">
            <v>0</v>
          </cell>
          <cell r="DJ318">
            <v>0</v>
          </cell>
          <cell r="DK318">
            <v>6310.4</v>
          </cell>
          <cell r="DL318">
            <v>6310.4</v>
          </cell>
          <cell r="DM318">
            <v>0</v>
          </cell>
          <cell r="DN318">
            <v>0</v>
          </cell>
          <cell r="DO318">
            <v>0</v>
          </cell>
          <cell r="DP318">
            <v>0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151310.39999999999</v>
          </cell>
          <cell r="DV318">
            <v>0</v>
          </cell>
          <cell r="DW318">
            <v>151310.39999999999</v>
          </cell>
          <cell r="DX318">
            <v>1188541.9983510806</v>
          </cell>
          <cell r="DY318">
            <v>0</v>
          </cell>
          <cell r="DZ318">
            <v>1188541.9983510806</v>
          </cell>
          <cell r="EA318">
            <v>1182231.5983510807</v>
          </cell>
          <cell r="EB318">
            <v>3741.2392352882298</v>
          </cell>
          <cell r="EC318">
            <v>3750</v>
          </cell>
          <cell r="ED318">
            <v>8.7607647117702072</v>
          </cell>
          <cell r="EE318">
            <v>1185000</v>
          </cell>
          <cell r="EF318">
            <v>2768.4016489193309</v>
          </cell>
          <cell r="EG318">
            <v>1191310.3999999999</v>
          </cell>
          <cell r="EH318">
            <v>1139299.0944952976</v>
          </cell>
          <cell r="EI318">
            <v>0</v>
          </cell>
          <cell r="EJ318">
            <v>1191310.3999999999</v>
          </cell>
        </row>
        <row r="319">
          <cell r="A319">
            <v>5275</v>
          </cell>
          <cell r="B319">
            <v>8815275</v>
          </cell>
          <cell r="C319"/>
          <cell r="D319"/>
          <cell r="E319" t="str">
            <v>Rochford P &amp; N</v>
          </cell>
          <cell r="F319" t="str">
            <v>P</v>
          </cell>
          <cell r="G319"/>
          <cell r="H319"/>
          <cell r="I319" t="str">
            <v>Y</v>
          </cell>
          <cell r="J319"/>
          <cell r="K319">
            <v>5275</v>
          </cell>
          <cell r="L319">
            <v>140747</v>
          </cell>
          <cell r="M319"/>
          <cell r="N319"/>
          <cell r="O319">
            <v>7</v>
          </cell>
          <cell r="P319">
            <v>0</v>
          </cell>
          <cell r="Q319">
            <v>0</v>
          </cell>
          <cell r="R319">
            <v>0</v>
          </cell>
          <cell r="S319">
            <v>30</v>
          </cell>
          <cell r="T319">
            <v>179</v>
          </cell>
          <cell r="U319">
            <v>209</v>
          </cell>
          <cell r="V319">
            <v>209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209</v>
          </cell>
          <cell r="AF319">
            <v>639861.86</v>
          </cell>
          <cell r="AG319">
            <v>0</v>
          </cell>
          <cell r="AH319">
            <v>0</v>
          </cell>
          <cell r="AI319">
            <v>0</v>
          </cell>
          <cell r="AJ319">
            <v>639861.86</v>
          </cell>
          <cell r="AK319">
            <v>45</v>
          </cell>
          <cell r="AL319">
            <v>19664.999999999996</v>
          </cell>
          <cell r="AM319">
            <v>0</v>
          </cell>
          <cell r="AN319">
            <v>0</v>
          </cell>
          <cell r="AO319">
            <v>19664.999999999996</v>
          </cell>
          <cell r="AP319">
            <v>121.00000000000007</v>
          </cell>
          <cell r="AQ319">
            <v>0</v>
          </cell>
          <cell r="AR319">
            <v>28.00000000000006</v>
          </cell>
          <cell r="AS319">
            <v>6674.0800000000145</v>
          </cell>
          <cell r="AT319">
            <v>41.00000000000005</v>
          </cell>
          <cell r="AU319">
            <v>11944.530000000013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17</v>
          </cell>
          <cell r="BA319">
            <v>8104.2400000000007</v>
          </cell>
          <cell r="BB319">
            <v>1.9999999999999996</v>
          </cell>
          <cell r="BC319">
            <v>1589.0599999999995</v>
          </cell>
          <cell r="BD319">
            <v>28311.910000000033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28311.910000000033</v>
          </cell>
          <cell r="BU319">
            <v>47976.910000000033</v>
          </cell>
          <cell r="BV319">
            <v>0</v>
          </cell>
          <cell r="BW319">
            <v>47976.910000000033</v>
          </cell>
          <cell r="BX319">
            <v>53.135593220338933</v>
          </cell>
          <cell r="BY319">
            <v>25662.897457627096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0</v>
          </cell>
          <cell r="CF319">
            <v>0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25662.897457627096</v>
          </cell>
          <cell r="CM319">
            <v>1.1675977653631284</v>
          </cell>
          <cell r="CN319">
            <v>660.73189944134072</v>
          </cell>
          <cell r="CO319">
            <v>0</v>
          </cell>
          <cell r="CP319">
            <v>0</v>
          </cell>
          <cell r="CQ319">
            <v>660.73189944134072</v>
          </cell>
          <cell r="CR319">
            <v>714162.39935706847</v>
          </cell>
          <cell r="CS319">
            <v>0</v>
          </cell>
          <cell r="CT319">
            <v>714162.39935706847</v>
          </cell>
          <cell r="CU319">
            <v>145000</v>
          </cell>
          <cell r="CV319">
            <v>0</v>
          </cell>
          <cell r="CW319">
            <v>145000</v>
          </cell>
          <cell r="CX319">
            <v>1</v>
          </cell>
          <cell r="CY319">
            <v>0</v>
          </cell>
          <cell r="CZ319">
            <v>0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4215.1499999999996</v>
          </cell>
          <cell r="DH319">
            <v>4215.1499999999996</v>
          </cell>
          <cell r="DI319">
            <v>0</v>
          </cell>
          <cell r="DJ319">
            <v>0</v>
          </cell>
          <cell r="DK319">
            <v>4215.1499999999996</v>
          </cell>
          <cell r="DL319">
            <v>4215.1499999999996</v>
          </cell>
          <cell r="DM319">
            <v>0</v>
          </cell>
          <cell r="DN319">
            <v>0</v>
          </cell>
          <cell r="DO319">
            <v>0</v>
          </cell>
          <cell r="DP319">
            <v>0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149215.15</v>
          </cell>
          <cell r="DV319">
            <v>0</v>
          </cell>
          <cell r="DW319">
            <v>149215.15</v>
          </cell>
          <cell r="DX319">
            <v>863377.54935706849</v>
          </cell>
          <cell r="DY319">
            <v>0</v>
          </cell>
          <cell r="DZ319">
            <v>863377.54935706849</v>
          </cell>
          <cell r="EA319">
            <v>859162.39935706847</v>
          </cell>
          <cell r="EB319">
            <v>4110.8248773065479</v>
          </cell>
          <cell r="EC319">
            <v>3750</v>
          </cell>
          <cell r="ED319">
            <v>0</v>
          </cell>
          <cell r="EE319">
            <v>783750</v>
          </cell>
          <cell r="EF319">
            <v>0</v>
          </cell>
          <cell r="EG319">
            <v>863377.54935706849</v>
          </cell>
          <cell r="EH319">
            <v>831870.49394158891</v>
          </cell>
          <cell r="EI319">
            <v>0</v>
          </cell>
          <cell r="EJ319">
            <v>863377.54935706849</v>
          </cell>
        </row>
        <row r="320">
          <cell r="A320">
            <v>5226</v>
          </cell>
          <cell r="B320">
            <v>8815226</v>
          </cell>
          <cell r="C320">
            <v>3810</v>
          </cell>
          <cell r="D320" t="str">
            <v>GMPS3810</v>
          </cell>
          <cell r="E320" t="str">
            <v>Rodings P</v>
          </cell>
          <cell r="F320" t="str">
            <v>P</v>
          </cell>
          <cell r="G320" t="str">
            <v>Y</v>
          </cell>
          <cell r="H320">
            <v>10019718</v>
          </cell>
          <cell r="I320" t="str">
            <v/>
          </cell>
          <cell r="J320"/>
          <cell r="K320">
            <v>5226</v>
          </cell>
          <cell r="L320">
            <v>115266</v>
          </cell>
          <cell r="M320"/>
          <cell r="N320"/>
          <cell r="O320">
            <v>7</v>
          </cell>
          <cell r="P320">
            <v>0</v>
          </cell>
          <cell r="Q320">
            <v>0</v>
          </cell>
          <cell r="R320">
            <v>0</v>
          </cell>
          <cell r="S320">
            <v>41</v>
          </cell>
          <cell r="T320">
            <v>212</v>
          </cell>
          <cell r="U320">
            <v>253</v>
          </cell>
          <cell r="V320">
            <v>253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253</v>
          </cell>
          <cell r="AF320">
            <v>774569.62</v>
          </cell>
          <cell r="AG320">
            <v>0</v>
          </cell>
          <cell r="AH320">
            <v>0</v>
          </cell>
          <cell r="AI320">
            <v>0</v>
          </cell>
          <cell r="AJ320">
            <v>774569.62</v>
          </cell>
          <cell r="AK320">
            <v>12.000000000000004</v>
          </cell>
          <cell r="AL320">
            <v>5244.0000000000009</v>
          </cell>
          <cell r="AM320">
            <v>0</v>
          </cell>
          <cell r="AN320">
            <v>0</v>
          </cell>
          <cell r="AO320">
            <v>5244.0000000000009</v>
          </cell>
          <cell r="AP320">
            <v>249.93951612903234</v>
          </cell>
          <cell r="AQ320">
            <v>0</v>
          </cell>
          <cell r="AR320">
            <v>0</v>
          </cell>
          <cell r="AS320">
            <v>0</v>
          </cell>
          <cell r="AT320">
            <v>3.0604838709677455</v>
          </cell>
          <cell r="AU320">
            <v>891.61076612903321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891.61076612903321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891.61076612903321</v>
          </cell>
          <cell r="BU320">
            <v>6135.6107661290343</v>
          </cell>
          <cell r="BV320">
            <v>0</v>
          </cell>
          <cell r="BW320">
            <v>6135.6107661290343</v>
          </cell>
          <cell r="BX320">
            <v>81.888888888888872</v>
          </cell>
          <cell r="BY320">
            <v>39549.876666666663</v>
          </cell>
          <cell r="BZ320">
            <v>0</v>
          </cell>
          <cell r="CA320">
            <v>0</v>
          </cell>
          <cell r="CB320">
            <v>0</v>
          </cell>
          <cell r="CC320">
            <v>0</v>
          </cell>
          <cell r="CD320">
            <v>0</v>
          </cell>
          <cell r="CE320">
            <v>0</v>
          </cell>
          <cell r="CF320">
            <v>0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39549.876666666663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820255.10743279569</v>
          </cell>
          <cell r="CS320">
            <v>0</v>
          </cell>
          <cell r="CT320">
            <v>820255.10743279569</v>
          </cell>
          <cell r="CU320">
            <v>145000</v>
          </cell>
          <cell r="CV320">
            <v>0</v>
          </cell>
          <cell r="CW320">
            <v>145000</v>
          </cell>
          <cell r="CX320">
            <v>1</v>
          </cell>
          <cell r="CY320">
            <v>0</v>
          </cell>
          <cell r="CZ320">
            <v>0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3944</v>
          </cell>
          <cell r="DH320">
            <v>4032</v>
          </cell>
          <cell r="DI320">
            <v>88</v>
          </cell>
          <cell r="DJ320">
            <v>0</v>
          </cell>
          <cell r="DK320">
            <v>4120</v>
          </cell>
          <cell r="DL320">
            <v>4120</v>
          </cell>
          <cell r="DM320">
            <v>0</v>
          </cell>
          <cell r="DN320">
            <v>0</v>
          </cell>
          <cell r="DO320">
            <v>0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149120</v>
          </cell>
          <cell r="DV320">
            <v>0</v>
          </cell>
          <cell r="DW320">
            <v>149120</v>
          </cell>
          <cell r="DX320">
            <v>969375.10743279569</v>
          </cell>
          <cell r="DY320">
            <v>0</v>
          </cell>
          <cell r="DZ320">
            <v>969375.10743279569</v>
          </cell>
          <cell r="EA320">
            <v>965255.10743279569</v>
          </cell>
          <cell r="EB320">
            <v>3815.2375787857536</v>
          </cell>
          <cell r="EC320">
            <v>3750</v>
          </cell>
          <cell r="ED320">
            <v>0</v>
          </cell>
          <cell r="EE320">
            <v>948750</v>
          </cell>
          <cell r="EF320">
            <v>0</v>
          </cell>
          <cell r="EG320">
            <v>969375.10743279569</v>
          </cell>
          <cell r="EH320">
            <v>928482.12880595739</v>
          </cell>
          <cell r="EI320">
            <v>0</v>
          </cell>
          <cell r="EJ320">
            <v>969375.10743279569</v>
          </cell>
        </row>
        <row r="321">
          <cell r="A321">
            <v>5208</v>
          </cell>
          <cell r="B321">
            <v>8815208</v>
          </cell>
          <cell r="C321"/>
          <cell r="D321"/>
          <cell r="E321" t="str">
            <v>Rolph CE (V/A) P, Thorpe-le-Soken</v>
          </cell>
          <cell r="F321" t="str">
            <v>P</v>
          </cell>
          <cell r="G321"/>
          <cell r="H321"/>
          <cell r="I321" t="str">
            <v>Y</v>
          </cell>
          <cell r="J321"/>
          <cell r="K321">
            <v>5208</v>
          </cell>
          <cell r="L321">
            <v>140506</v>
          </cell>
          <cell r="M321"/>
          <cell r="N321"/>
          <cell r="O321">
            <v>7</v>
          </cell>
          <cell r="P321">
            <v>0</v>
          </cell>
          <cell r="Q321">
            <v>0</v>
          </cell>
          <cell r="R321">
            <v>0</v>
          </cell>
          <cell r="S321">
            <v>24</v>
          </cell>
          <cell r="T321">
            <v>173</v>
          </cell>
          <cell r="U321">
            <v>197</v>
          </cell>
          <cell r="V321">
            <v>197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197</v>
          </cell>
          <cell r="AF321">
            <v>603123.38</v>
          </cell>
          <cell r="AG321">
            <v>0</v>
          </cell>
          <cell r="AH321">
            <v>0</v>
          </cell>
          <cell r="AI321">
            <v>0</v>
          </cell>
          <cell r="AJ321">
            <v>603123.38</v>
          </cell>
          <cell r="AK321">
            <v>16.999999999999996</v>
          </cell>
          <cell r="AL321">
            <v>7428.9999999999973</v>
          </cell>
          <cell r="AM321">
            <v>0</v>
          </cell>
          <cell r="AN321">
            <v>0</v>
          </cell>
          <cell r="AO321">
            <v>7428.9999999999973</v>
          </cell>
          <cell r="AP321">
            <v>138.70408163265301</v>
          </cell>
          <cell r="AQ321">
            <v>0</v>
          </cell>
          <cell r="AR321">
            <v>19.09693877551021</v>
          </cell>
          <cell r="AS321">
            <v>4551.946326530614</v>
          </cell>
          <cell r="AT321">
            <v>20.102040816326607</v>
          </cell>
          <cell r="AU321">
            <v>5856.3275510204303</v>
          </cell>
          <cell r="AV321">
            <v>1.0051020408163265</v>
          </cell>
          <cell r="AW321">
            <v>346.05663265306123</v>
          </cell>
          <cell r="AX321">
            <v>8.040816326530603</v>
          </cell>
          <cell r="AY321">
            <v>3194.3751020408126</v>
          </cell>
          <cell r="AZ321">
            <v>6.0306122448979629</v>
          </cell>
          <cell r="BA321">
            <v>2874.9134693877572</v>
          </cell>
          <cell r="BB321">
            <v>4.0204081632653015</v>
          </cell>
          <cell r="BC321">
            <v>3194.3348979591797</v>
          </cell>
          <cell r="BD321">
            <v>20017.953979591854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20017.953979591854</v>
          </cell>
          <cell r="BU321">
            <v>27446.95397959185</v>
          </cell>
          <cell r="BV321">
            <v>0</v>
          </cell>
          <cell r="BW321">
            <v>27446.95397959185</v>
          </cell>
          <cell r="BX321">
            <v>52.994152046783555</v>
          </cell>
          <cell r="BY321">
            <v>25594.585614035055</v>
          </cell>
          <cell r="BZ321">
            <v>0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25594.585614035055</v>
          </cell>
          <cell r="CM321">
            <v>0</v>
          </cell>
          <cell r="CN321">
            <v>0</v>
          </cell>
          <cell r="CO321">
            <v>0</v>
          </cell>
          <cell r="CP321">
            <v>0</v>
          </cell>
          <cell r="CQ321">
            <v>0</v>
          </cell>
          <cell r="CR321">
            <v>656164.91959362687</v>
          </cell>
          <cell r="CS321">
            <v>0</v>
          </cell>
          <cell r="CT321">
            <v>656164.91959362687</v>
          </cell>
          <cell r="CU321">
            <v>145000</v>
          </cell>
          <cell r="CV321">
            <v>0</v>
          </cell>
          <cell r="CW321">
            <v>145000</v>
          </cell>
          <cell r="CX321">
            <v>1</v>
          </cell>
          <cell r="CY321">
            <v>0</v>
          </cell>
          <cell r="CZ321">
            <v>0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3327.75</v>
          </cell>
          <cell r="DH321">
            <v>3327.75</v>
          </cell>
          <cell r="DI321">
            <v>0</v>
          </cell>
          <cell r="DJ321">
            <v>0</v>
          </cell>
          <cell r="DK321">
            <v>3327.75</v>
          </cell>
          <cell r="DL321">
            <v>3327.75</v>
          </cell>
          <cell r="DM321">
            <v>0</v>
          </cell>
          <cell r="DN321">
            <v>0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148327.75</v>
          </cell>
          <cell r="DV321">
            <v>0</v>
          </cell>
          <cell r="DW321">
            <v>148327.75</v>
          </cell>
          <cell r="DX321">
            <v>804492.66959362687</v>
          </cell>
          <cell r="DY321">
            <v>0</v>
          </cell>
          <cell r="DZ321">
            <v>804492.66959362687</v>
          </cell>
          <cell r="EA321">
            <v>801164.91959362687</v>
          </cell>
          <cell r="EB321">
            <v>4066.8270030133344</v>
          </cell>
          <cell r="EC321">
            <v>3750</v>
          </cell>
          <cell r="ED321">
            <v>0</v>
          </cell>
          <cell r="EE321">
            <v>738750</v>
          </cell>
          <cell r="EF321">
            <v>0</v>
          </cell>
          <cell r="EG321">
            <v>804492.66959362687</v>
          </cell>
          <cell r="EH321">
            <v>767210.71839371976</v>
          </cell>
          <cell r="EI321">
            <v>0</v>
          </cell>
          <cell r="EJ321">
            <v>804492.66959362687</v>
          </cell>
        </row>
        <row r="322">
          <cell r="A322">
            <v>2124</v>
          </cell>
          <cell r="B322">
            <v>8812124</v>
          </cell>
          <cell r="C322"/>
          <cell r="D322"/>
          <cell r="E322" t="str">
            <v>Roseacres Primary, Uttlesford</v>
          </cell>
          <cell r="F322" t="str">
            <v>P</v>
          </cell>
          <cell r="G322"/>
          <cell r="H322"/>
          <cell r="I322" t="str">
            <v>Y</v>
          </cell>
          <cell r="J322"/>
          <cell r="K322">
            <v>2124</v>
          </cell>
          <cell r="L322">
            <v>141681</v>
          </cell>
          <cell r="M322">
            <v>24</v>
          </cell>
          <cell r="N322"/>
          <cell r="O322">
            <v>7</v>
          </cell>
          <cell r="P322">
            <v>0</v>
          </cell>
          <cell r="Q322">
            <v>0</v>
          </cell>
          <cell r="R322">
            <v>0</v>
          </cell>
          <cell r="S322">
            <v>44</v>
          </cell>
          <cell r="T322">
            <v>156</v>
          </cell>
          <cell r="U322">
            <v>200</v>
          </cell>
          <cell r="V322">
            <v>200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200</v>
          </cell>
          <cell r="AF322">
            <v>612308</v>
          </cell>
          <cell r="AG322">
            <v>0</v>
          </cell>
          <cell r="AH322">
            <v>0</v>
          </cell>
          <cell r="AI322">
            <v>0</v>
          </cell>
          <cell r="AJ322">
            <v>612308</v>
          </cell>
          <cell r="AK322">
            <v>34.408602150537597</v>
          </cell>
          <cell r="AL322">
            <v>15036.559139784928</v>
          </cell>
          <cell r="AM322">
            <v>0</v>
          </cell>
          <cell r="AN322">
            <v>0</v>
          </cell>
          <cell r="AO322">
            <v>15036.559139784928</v>
          </cell>
          <cell r="AP322">
            <v>200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15036.559139784928</v>
          </cell>
          <cell r="BV322">
            <v>0</v>
          </cell>
          <cell r="BW322">
            <v>15036.559139784928</v>
          </cell>
          <cell r="BX322">
            <v>36.842105263157798</v>
          </cell>
          <cell r="BY322">
            <v>17793.631578947323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17793.631578947323</v>
          </cell>
          <cell r="CM322">
            <v>7.6923076923076996</v>
          </cell>
          <cell r="CN322">
            <v>4353.0000000000036</v>
          </cell>
          <cell r="CO322">
            <v>0</v>
          </cell>
          <cell r="CP322">
            <v>0</v>
          </cell>
          <cell r="CQ322">
            <v>4353.0000000000036</v>
          </cell>
          <cell r="CR322">
            <v>649491.19071873219</v>
          </cell>
          <cell r="CS322">
            <v>0</v>
          </cell>
          <cell r="CT322">
            <v>649491.19071873219</v>
          </cell>
          <cell r="CU322">
            <v>145000</v>
          </cell>
          <cell r="CV322">
            <v>0</v>
          </cell>
          <cell r="CW322">
            <v>145000</v>
          </cell>
          <cell r="CX322">
            <v>1</v>
          </cell>
          <cell r="CY322">
            <v>0</v>
          </cell>
          <cell r="CZ322">
            <v>0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803.46400000000006</v>
          </cell>
          <cell r="DH322">
            <v>803.46400000000006</v>
          </cell>
          <cell r="DI322">
            <v>0</v>
          </cell>
          <cell r="DJ322">
            <v>0</v>
          </cell>
          <cell r="DK322">
            <v>803.46</v>
          </cell>
          <cell r="DL322">
            <v>803.46</v>
          </cell>
          <cell r="DM322">
            <v>0</v>
          </cell>
          <cell r="DN322">
            <v>0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145803.46</v>
          </cell>
          <cell r="DV322">
            <v>0</v>
          </cell>
          <cell r="DW322">
            <v>145803.46</v>
          </cell>
          <cell r="DX322">
            <v>795294.65071873215</v>
          </cell>
          <cell r="DY322">
            <v>0</v>
          </cell>
          <cell r="DZ322">
            <v>795294.65071873215</v>
          </cell>
          <cell r="EA322">
            <v>794491.19071873219</v>
          </cell>
          <cell r="EB322">
            <v>3972.455953593661</v>
          </cell>
          <cell r="EC322">
            <v>3750</v>
          </cell>
          <cell r="ED322">
            <v>0</v>
          </cell>
          <cell r="EE322">
            <v>750000</v>
          </cell>
          <cell r="EF322">
            <v>0</v>
          </cell>
          <cell r="EG322">
            <v>795294.65071873215</v>
          </cell>
          <cell r="EH322">
            <v>758720.08147073525</v>
          </cell>
          <cell r="EI322">
            <v>0</v>
          </cell>
          <cell r="EJ322">
            <v>795294.65071873215</v>
          </cell>
        </row>
        <row r="323">
          <cell r="A323">
            <v>2182</v>
          </cell>
          <cell r="B323">
            <v>8812182</v>
          </cell>
          <cell r="C323"/>
          <cell r="D323"/>
          <cell r="E323" t="str">
            <v>Roxwell CE (V/C) P</v>
          </cell>
          <cell r="F323" t="str">
            <v>P</v>
          </cell>
          <cell r="G323"/>
          <cell r="H323"/>
          <cell r="I323" t="str">
            <v>Y</v>
          </cell>
          <cell r="J323"/>
          <cell r="K323">
            <v>2182</v>
          </cell>
          <cell r="L323">
            <v>147444</v>
          </cell>
          <cell r="M323"/>
          <cell r="N323"/>
          <cell r="O323">
            <v>7</v>
          </cell>
          <cell r="P323">
            <v>0</v>
          </cell>
          <cell r="Q323">
            <v>0</v>
          </cell>
          <cell r="R323">
            <v>1</v>
          </cell>
          <cell r="S323">
            <v>6</v>
          </cell>
          <cell r="T323">
            <v>79</v>
          </cell>
          <cell r="U323">
            <v>85</v>
          </cell>
          <cell r="V323">
            <v>86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86</v>
          </cell>
          <cell r="AF323">
            <v>263292.44</v>
          </cell>
          <cell r="AG323">
            <v>0</v>
          </cell>
          <cell r="AH323">
            <v>0</v>
          </cell>
          <cell r="AI323">
            <v>0</v>
          </cell>
          <cell r="AJ323">
            <v>263292.44</v>
          </cell>
          <cell r="AK323">
            <v>8.0941176470588214</v>
          </cell>
          <cell r="AL323">
            <v>3537.1294117647044</v>
          </cell>
          <cell r="AM323">
            <v>0</v>
          </cell>
          <cell r="AN323">
            <v>0</v>
          </cell>
          <cell r="AO323">
            <v>3537.1294117647044</v>
          </cell>
          <cell r="AP323">
            <v>74.738095238095227</v>
          </cell>
          <cell r="AQ323">
            <v>0</v>
          </cell>
          <cell r="AR323">
            <v>4.095238095238094</v>
          </cell>
          <cell r="AS323">
            <v>976.14095238095217</v>
          </cell>
          <cell r="AT323">
            <v>0</v>
          </cell>
          <cell r="AU323">
            <v>0</v>
          </cell>
          <cell r="AV323">
            <v>7.1666666666666643</v>
          </cell>
          <cell r="AW323">
            <v>2467.4833333333327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3443.6242857142847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3443.6242857142847</v>
          </cell>
          <cell r="BU323">
            <v>6980.7536974789891</v>
          </cell>
          <cell r="BV323">
            <v>0</v>
          </cell>
          <cell r="BW323">
            <v>6980.7536974789891</v>
          </cell>
          <cell r="BX323">
            <v>23.153846153846132</v>
          </cell>
          <cell r="BY323">
            <v>11182.613076923068</v>
          </cell>
          <cell r="BZ323">
            <v>0</v>
          </cell>
          <cell r="CA323">
            <v>0</v>
          </cell>
          <cell r="CB323">
            <v>0</v>
          </cell>
          <cell r="CC323">
            <v>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11182.613076923068</v>
          </cell>
          <cell r="CM323">
            <v>0</v>
          </cell>
          <cell r="CN323">
            <v>0</v>
          </cell>
          <cell r="CO323">
            <v>0</v>
          </cell>
          <cell r="CP323">
            <v>0</v>
          </cell>
          <cell r="CQ323">
            <v>0</v>
          </cell>
          <cell r="CR323">
            <v>281455.80677440204</v>
          </cell>
          <cell r="CS323">
            <v>0</v>
          </cell>
          <cell r="CT323">
            <v>281455.80677440204</v>
          </cell>
          <cell r="CU323">
            <v>145000</v>
          </cell>
          <cell r="CV323">
            <v>0</v>
          </cell>
          <cell r="CW323">
            <v>145000</v>
          </cell>
          <cell r="CX323">
            <v>1</v>
          </cell>
          <cell r="CY323">
            <v>0</v>
          </cell>
          <cell r="CZ323">
            <v>0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-9180.7100000000009</v>
          </cell>
          <cell r="DH323">
            <v>914.08400000000006</v>
          </cell>
          <cell r="DI323">
            <v>10094.794000000002</v>
          </cell>
          <cell r="DJ323">
            <v>-10094.794000000002</v>
          </cell>
          <cell r="DK323">
            <v>914.08</v>
          </cell>
          <cell r="DL323">
            <v>914.08</v>
          </cell>
          <cell r="DM323">
            <v>0</v>
          </cell>
          <cell r="DN323">
            <v>0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145914.07999999999</v>
          </cell>
          <cell r="DV323">
            <v>0</v>
          </cell>
          <cell r="DW323">
            <v>145914.07999999999</v>
          </cell>
          <cell r="DX323">
            <v>427369.886774402</v>
          </cell>
          <cell r="DY323">
            <v>0</v>
          </cell>
          <cell r="DZ323">
            <v>427369.886774402</v>
          </cell>
          <cell r="EA323">
            <v>426455.80677440204</v>
          </cell>
          <cell r="EB323">
            <v>4958.7884508651396</v>
          </cell>
          <cell r="EC323">
            <v>3750</v>
          </cell>
          <cell r="ED323">
            <v>0</v>
          </cell>
          <cell r="EE323">
            <v>322500</v>
          </cell>
          <cell r="EF323">
            <v>0</v>
          </cell>
          <cell r="EG323">
            <v>427369.886774402</v>
          </cell>
          <cell r="EH323">
            <v>415232.31299999997</v>
          </cell>
          <cell r="EI323">
            <v>0</v>
          </cell>
          <cell r="EJ323">
            <v>427369.886774402</v>
          </cell>
        </row>
        <row r="324">
          <cell r="A324">
            <v>2035</v>
          </cell>
          <cell r="B324">
            <v>8812035</v>
          </cell>
          <cell r="C324"/>
          <cell r="D324"/>
          <cell r="E324" t="str">
            <v>Roydon P</v>
          </cell>
          <cell r="F324" t="str">
            <v>P</v>
          </cell>
          <cell r="G324"/>
          <cell r="H324"/>
          <cell r="I324" t="str">
            <v>Y</v>
          </cell>
          <cell r="J324"/>
          <cell r="K324">
            <v>2035</v>
          </cell>
          <cell r="L324">
            <v>139399</v>
          </cell>
          <cell r="M324"/>
          <cell r="N324"/>
          <cell r="O324">
            <v>7</v>
          </cell>
          <cell r="P324">
            <v>0</v>
          </cell>
          <cell r="Q324">
            <v>0</v>
          </cell>
          <cell r="R324">
            <v>0</v>
          </cell>
          <cell r="S324">
            <v>30</v>
          </cell>
          <cell r="T324">
            <v>175</v>
          </cell>
          <cell r="U324">
            <v>205</v>
          </cell>
          <cell r="V324">
            <v>205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205</v>
          </cell>
          <cell r="AF324">
            <v>627615.69999999995</v>
          </cell>
          <cell r="AG324">
            <v>0</v>
          </cell>
          <cell r="AH324">
            <v>0</v>
          </cell>
          <cell r="AI324">
            <v>0</v>
          </cell>
          <cell r="AJ324">
            <v>627615.69999999995</v>
          </cell>
          <cell r="AK324">
            <v>14.000000000000007</v>
          </cell>
          <cell r="AL324">
            <v>6118.0000000000027</v>
          </cell>
          <cell r="AM324">
            <v>0</v>
          </cell>
          <cell r="AN324">
            <v>0</v>
          </cell>
          <cell r="AO324">
            <v>6118.0000000000027</v>
          </cell>
          <cell r="AP324">
            <v>163.18407960198996</v>
          </cell>
          <cell r="AQ324">
            <v>0</v>
          </cell>
          <cell r="AR324">
            <v>11.21890547263682</v>
          </cell>
          <cell r="AS324">
            <v>2674.1383084577124</v>
          </cell>
          <cell r="AT324">
            <v>19.378109452736318</v>
          </cell>
          <cell r="AU324">
            <v>5645.4246268656716</v>
          </cell>
          <cell r="AV324">
            <v>7.1393034825870707</v>
          </cell>
          <cell r="AW324">
            <v>2458.0621890547286</v>
          </cell>
          <cell r="AX324">
            <v>4.0796019900497491</v>
          </cell>
          <cell r="AY324">
            <v>1620.7034825870637</v>
          </cell>
          <cell r="AZ324">
            <v>0</v>
          </cell>
          <cell r="BA324">
            <v>0</v>
          </cell>
          <cell r="BB324">
            <v>0</v>
          </cell>
          <cell r="BC324">
            <v>0</v>
          </cell>
          <cell r="BD324">
            <v>12398.328606965175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12398.328606965175</v>
          </cell>
          <cell r="BU324">
            <v>18516.328606965177</v>
          </cell>
          <cell r="BV324">
            <v>0</v>
          </cell>
          <cell r="BW324">
            <v>18516.328606965177</v>
          </cell>
          <cell r="BX324">
            <v>42.455621301775075</v>
          </cell>
          <cell r="BY324">
            <v>20504.791420118308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20504.791420118308</v>
          </cell>
          <cell r="CM324">
            <v>2.3428571428571372</v>
          </cell>
          <cell r="CN324">
            <v>1325.7994285714253</v>
          </cell>
          <cell r="CO324">
            <v>0</v>
          </cell>
          <cell r="CP324">
            <v>0</v>
          </cell>
          <cell r="CQ324">
            <v>1325.7994285714253</v>
          </cell>
          <cell r="CR324">
            <v>667962.61945565487</v>
          </cell>
          <cell r="CS324">
            <v>0</v>
          </cell>
          <cell r="CT324">
            <v>667962.61945565487</v>
          </cell>
          <cell r="CU324">
            <v>145000</v>
          </cell>
          <cell r="CV324">
            <v>0</v>
          </cell>
          <cell r="CW324">
            <v>145000</v>
          </cell>
          <cell r="CX324">
            <v>1.0156360164</v>
          </cell>
          <cell r="CY324">
            <v>12711.496850395584</v>
          </cell>
          <cell r="CZ324">
            <v>0</v>
          </cell>
          <cell r="DA324">
            <v>12711.496850395584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3771.45</v>
          </cell>
          <cell r="DH324">
            <v>3771.45</v>
          </cell>
          <cell r="DI324">
            <v>0</v>
          </cell>
          <cell r="DJ324">
            <v>0</v>
          </cell>
          <cell r="DK324">
            <v>3771.45</v>
          </cell>
          <cell r="DL324">
            <v>3771.45</v>
          </cell>
          <cell r="DM324">
            <v>0</v>
          </cell>
          <cell r="DN324">
            <v>0</v>
          </cell>
          <cell r="DO324">
            <v>0</v>
          </cell>
          <cell r="DP324">
            <v>0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161482.94685039559</v>
          </cell>
          <cell r="DV324">
            <v>0</v>
          </cell>
          <cell r="DW324">
            <v>161482.94685039559</v>
          </cell>
          <cell r="DX324">
            <v>829445.5663060504</v>
          </cell>
          <cell r="DY324">
            <v>0</v>
          </cell>
          <cell r="DZ324">
            <v>829445.5663060504</v>
          </cell>
          <cell r="EA324">
            <v>825674.11630605045</v>
          </cell>
          <cell r="EB324">
            <v>4027.6786161270752</v>
          </cell>
          <cell r="EC324">
            <v>3750</v>
          </cell>
          <cell r="ED324">
            <v>0</v>
          </cell>
          <cell r="EE324">
            <v>768750</v>
          </cell>
          <cell r="EF324">
            <v>0</v>
          </cell>
          <cell r="EG324">
            <v>829445.5663060504</v>
          </cell>
          <cell r="EH324">
            <v>800266.55640563823</v>
          </cell>
          <cell r="EI324">
            <v>0</v>
          </cell>
          <cell r="EJ324">
            <v>829445.5663060504</v>
          </cell>
        </row>
        <row r="325">
          <cell r="A325">
            <v>2901</v>
          </cell>
          <cell r="B325">
            <v>8812901</v>
          </cell>
          <cell r="C325"/>
          <cell r="D325"/>
          <cell r="E325" t="str">
            <v>Runwell Cmty P</v>
          </cell>
          <cell r="F325" t="str">
            <v>P</v>
          </cell>
          <cell r="G325"/>
          <cell r="H325"/>
          <cell r="I325" t="str">
            <v>Y</v>
          </cell>
          <cell r="J325"/>
          <cell r="K325">
            <v>2901</v>
          </cell>
          <cell r="L325">
            <v>137054</v>
          </cell>
          <cell r="M325">
            <v>25</v>
          </cell>
          <cell r="N325"/>
          <cell r="O325">
            <v>7</v>
          </cell>
          <cell r="P325">
            <v>0</v>
          </cell>
          <cell r="Q325">
            <v>0</v>
          </cell>
          <cell r="R325">
            <v>0</v>
          </cell>
          <cell r="S325">
            <v>74.583333333333329</v>
          </cell>
          <cell r="T325">
            <v>282</v>
          </cell>
          <cell r="U325">
            <v>356.58333333333331</v>
          </cell>
          <cell r="V325">
            <v>356.58333333333331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356.58333333333331</v>
          </cell>
          <cell r="AF325">
            <v>1091694.1383333332</v>
          </cell>
          <cell r="AG325">
            <v>0</v>
          </cell>
          <cell r="AH325">
            <v>0</v>
          </cell>
          <cell r="AI325">
            <v>0</v>
          </cell>
          <cell r="AJ325">
            <v>1091694.1383333332</v>
          </cell>
          <cell r="AK325">
            <v>45.87621832358677</v>
          </cell>
          <cell r="AL325">
            <v>20047.907407407416</v>
          </cell>
          <cell r="AM325">
            <v>0</v>
          </cell>
          <cell r="AN325">
            <v>0</v>
          </cell>
          <cell r="AO325">
            <v>20047.907407407416</v>
          </cell>
          <cell r="AP325">
            <v>340.94371345029236</v>
          </cell>
          <cell r="AQ325">
            <v>0</v>
          </cell>
          <cell r="AR325">
            <v>9.3837719298245563</v>
          </cell>
          <cell r="AS325">
            <v>2236.7158771929812</v>
          </cell>
          <cell r="AT325">
            <v>0</v>
          </cell>
          <cell r="AU325">
            <v>0</v>
          </cell>
          <cell r="AV325">
            <v>1.0426413255360607</v>
          </cell>
          <cell r="AW325">
            <v>358.98140838206569</v>
          </cell>
          <cell r="AX325">
            <v>0</v>
          </cell>
          <cell r="AY325">
            <v>0</v>
          </cell>
          <cell r="AZ325">
            <v>1.0426413255360607</v>
          </cell>
          <cell r="BA325">
            <v>497.04797270955089</v>
          </cell>
          <cell r="BB325">
            <v>4.1705653021442357</v>
          </cell>
          <cell r="BC325">
            <v>3313.6392495126593</v>
          </cell>
          <cell r="BD325">
            <v>6406.3845077972564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6406.3845077972564</v>
          </cell>
          <cell r="BU325">
            <v>26454.291915204674</v>
          </cell>
          <cell r="BV325">
            <v>0</v>
          </cell>
          <cell r="BW325">
            <v>26454.291915204674</v>
          </cell>
          <cell r="BX325">
            <v>104.27166064981952</v>
          </cell>
          <cell r="BY325">
            <v>50360.083944043341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0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50360.083944043341</v>
          </cell>
          <cell r="CM325">
            <v>5.05791962174942</v>
          </cell>
          <cell r="CN325">
            <v>2862.2261347517792</v>
          </cell>
          <cell r="CO325">
            <v>0</v>
          </cell>
          <cell r="CP325">
            <v>0</v>
          </cell>
          <cell r="CQ325">
            <v>2862.2261347517792</v>
          </cell>
          <cell r="CR325">
            <v>1171370.7403273329</v>
          </cell>
          <cell r="CS325">
            <v>0</v>
          </cell>
          <cell r="CT325">
            <v>1171370.7403273329</v>
          </cell>
          <cell r="CU325">
            <v>145000</v>
          </cell>
          <cell r="CV325">
            <v>0</v>
          </cell>
          <cell r="CW325">
            <v>145000</v>
          </cell>
          <cell r="CX325">
            <v>1</v>
          </cell>
          <cell r="CY325">
            <v>0</v>
          </cell>
          <cell r="CZ325">
            <v>0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3796.1</v>
          </cell>
          <cell r="DH325">
            <v>3796.1</v>
          </cell>
          <cell r="DI325">
            <v>0</v>
          </cell>
          <cell r="DJ325">
            <v>0</v>
          </cell>
          <cell r="DK325">
            <v>3796.1</v>
          </cell>
          <cell r="DL325">
            <v>3796.0999999999995</v>
          </cell>
          <cell r="DM325">
            <v>0</v>
          </cell>
          <cell r="DN325">
            <v>0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148796.1</v>
          </cell>
          <cell r="DV325">
            <v>0</v>
          </cell>
          <cell r="DW325">
            <v>148796.1</v>
          </cell>
          <cell r="DX325">
            <v>1320166.840327333</v>
          </cell>
          <cell r="DY325">
            <v>0</v>
          </cell>
          <cell r="DZ325">
            <v>1320166.840327333</v>
          </cell>
          <cell r="EA325">
            <v>1316370.7403273329</v>
          </cell>
          <cell r="EB325">
            <v>3691.6216134442616</v>
          </cell>
          <cell r="EC325">
            <v>3750</v>
          </cell>
          <cell r="ED325">
            <v>58.378386555738416</v>
          </cell>
          <cell r="EE325">
            <v>1337187.5</v>
          </cell>
          <cell r="EF325">
            <v>20816.759672667133</v>
          </cell>
          <cell r="EG325">
            <v>1340983.6000000001</v>
          </cell>
          <cell r="EH325">
            <v>1250640.6747611712</v>
          </cell>
          <cell r="EI325">
            <v>0</v>
          </cell>
          <cell r="EJ325">
            <v>1340983.6000000001</v>
          </cell>
        </row>
        <row r="326">
          <cell r="A326">
            <v>2147</v>
          </cell>
          <cell r="B326">
            <v>8812147</v>
          </cell>
          <cell r="C326"/>
          <cell r="D326"/>
          <cell r="E326" t="str">
            <v>Ryedene Cmty P, Vange</v>
          </cell>
          <cell r="F326" t="str">
            <v>P</v>
          </cell>
          <cell r="G326"/>
          <cell r="H326"/>
          <cell r="I326" t="str">
            <v>Y</v>
          </cell>
          <cell r="J326"/>
          <cell r="K326">
            <v>2147</v>
          </cell>
          <cell r="L326">
            <v>143127</v>
          </cell>
          <cell r="M326">
            <v>25</v>
          </cell>
          <cell r="N326"/>
          <cell r="O326">
            <v>7</v>
          </cell>
          <cell r="P326">
            <v>0</v>
          </cell>
          <cell r="Q326">
            <v>0</v>
          </cell>
          <cell r="R326">
            <v>0</v>
          </cell>
          <cell r="S326">
            <v>63.583333333333336</v>
          </cell>
          <cell r="T326">
            <v>180</v>
          </cell>
          <cell r="U326">
            <v>243.58333333333334</v>
          </cell>
          <cell r="V326">
            <v>243.58333333333334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243.58333333333334</v>
          </cell>
          <cell r="AF326">
            <v>745740.1183333334</v>
          </cell>
          <cell r="AG326">
            <v>0</v>
          </cell>
          <cell r="AH326">
            <v>0</v>
          </cell>
          <cell r="AI326">
            <v>0</v>
          </cell>
          <cell r="AJ326">
            <v>745740.1183333334</v>
          </cell>
          <cell r="AK326">
            <v>58.502547307132467</v>
          </cell>
          <cell r="AL326">
            <v>25565.613173216883</v>
          </cell>
          <cell r="AM326">
            <v>0</v>
          </cell>
          <cell r="AN326">
            <v>0</v>
          </cell>
          <cell r="AO326">
            <v>25565.613173216883</v>
          </cell>
          <cell r="AP326">
            <v>5.3184133915575016</v>
          </cell>
          <cell r="AQ326">
            <v>0</v>
          </cell>
          <cell r="AR326">
            <v>14.89155749636099</v>
          </cell>
          <cell r="AS326">
            <v>3549.5516448326057</v>
          </cell>
          <cell r="AT326">
            <v>59.566229985443911</v>
          </cell>
          <cell r="AU326">
            <v>17353.429781659375</v>
          </cell>
          <cell r="AV326">
            <v>17.018922852983994</v>
          </cell>
          <cell r="AW326">
            <v>5859.6151382823891</v>
          </cell>
          <cell r="AX326">
            <v>54.247816593886455</v>
          </cell>
          <cell r="AY326">
            <v>21551.030098253272</v>
          </cell>
          <cell r="AZ326">
            <v>82.967248908296853</v>
          </cell>
          <cell r="BA326">
            <v>39552.146899563275</v>
          </cell>
          <cell r="BB326">
            <v>9.5731441048034895</v>
          </cell>
          <cell r="BC326">
            <v>7606.1501855895167</v>
          </cell>
          <cell r="BD326">
            <v>95471.92374818043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95471.92374818043</v>
          </cell>
          <cell r="BU326">
            <v>121037.53692139732</v>
          </cell>
          <cell r="BV326">
            <v>0</v>
          </cell>
          <cell r="BW326">
            <v>121037.53692139732</v>
          </cell>
          <cell r="BX326">
            <v>69.995210727969237</v>
          </cell>
          <cell r="BY326">
            <v>33805.586925287302</v>
          </cell>
          <cell r="BZ326">
            <v>0</v>
          </cell>
          <cell r="CA326">
            <v>0</v>
          </cell>
          <cell r="CB326">
            <v>0</v>
          </cell>
          <cell r="CC326">
            <v>0</v>
          </cell>
          <cell r="CD326">
            <v>0</v>
          </cell>
          <cell r="CE326">
            <v>0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33805.586925287302</v>
          </cell>
          <cell r="CM326">
            <v>5.4129629629629576</v>
          </cell>
          <cell r="CN326">
            <v>3063.141611111108</v>
          </cell>
          <cell r="CO326">
            <v>0</v>
          </cell>
          <cell r="CP326">
            <v>0</v>
          </cell>
          <cell r="CQ326">
            <v>3063.141611111108</v>
          </cell>
          <cell r="CR326">
            <v>903646.3837911291</v>
          </cell>
          <cell r="CS326">
            <v>0</v>
          </cell>
          <cell r="CT326">
            <v>903646.3837911291</v>
          </cell>
          <cell r="CU326">
            <v>145000</v>
          </cell>
          <cell r="CV326">
            <v>0</v>
          </cell>
          <cell r="CW326">
            <v>145000</v>
          </cell>
          <cell r="CX326">
            <v>1.0156360164</v>
          </cell>
          <cell r="CY326">
            <v>16396.652054758797</v>
          </cell>
          <cell r="CZ326">
            <v>0</v>
          </cell>
          <cell r="DA326">
            <v>16396.652054758797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4313.75</v>
          </cell>
          <cell r="DH326">
            <v>4313.75</v>
          </cell>
          <cell r="DI326">
            <v>0</v>
          </cell>
          <cell r="DJ326">
            <v>0</v>
          </cell>
          <cell r="DK326">
            <v>4313.75</v>
          </cell>
          <cell r="DL326">
            <v>4313.75</v>
          </cell>
          <cell r="DM326">
            <v>0</v>
          </cell>
          <cell r="DN326">
            <v>0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165710.4020547588</v>
          </cell>
          <cell r="DV326">
            <v>0</v>
          </cell>
          <cell r="DW326">
            <v>165710.4020547588</v>
          </cell>
          <cell r="DX326">
            <v>1069356.7858458878</v>
          </cell>
          <cell r="DY326">
            <v>0</v>
          </cell>
          <cell r="DZ326">
            <v>1069356.7858458878</v>
          </cell>
          <cell r="EA326">
            <v>1065043.0358458878</v>
          </cell>
          <cell r="EB326">
            <v>4372.3969997094264</v>
          </cell>
          <cell r="EC326">
            <v>3750</v>
          </cell>
          <cell r="ED326">
            <v>0</v>
          </cell>
          <cell r="EE326">
            <v>913437.5</v>
          </cell>
          <cell r="EF326">
            <v>0</v>
          </cell>
          <cell r="EG326">
            <v>1069356.7858458878</v>
          </cell>
          <cell r="EH326">
            <v>1041230.9351132789</v>
          </cell>
          <cell r="EI326">
            <v>0</v>
          </cell>
          <cell r="EJ326">
            <v>1069356.7858458878</v>
          </cell>
        </row>
        <row r="327">
          <cell r="A327">
            <v>2138</v>
          </cell>
          <cell r="B327">
            <v>8812138</v>
          </cell>
          <cell r="C327"/>
          <cell r="D327"/>
          <cell r="E327" t="str">
            <v>Shalford P</v>
          </cell>
          <cell r="F327" t="str">
            <v>P</v>
          </cell>
          <cell r="G327"/>
          <cell r="H327"/>
          <cell r="I327" t="str">
            <v>Y</v>
          </cell>
          <cell r="J327"/>
          <cell r="K327">
            <v>2138</v>
          </cell>
          <cell r="L327">
            <v>142935</v>
          </cell>
          <cell r="M327"/>
          <cell r="N327"/>
          <cell r="O327">
            <v>7</v>
          </cell>
          <cell r="P327">
            <v>0</v>
          </cell>
          <cell r="Q327">
            <v>0</v>
          </cell>
          <cell r="R327">
            <v>0</v>
          </cell>
          <cell r="S327">
            <v>8</v>
          </cell>
          <cell r="T327">
            <v>48</v>
          </cell>
          <cell r="U327">
            <v>56</v>
          </cell>
          <cell r="V327">
            <v>56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56</v>
          </cell>
          <cell r="AF327">
            <v>171446.24</v>
          </cell>
          <cell r="AG327">
            <v>0</v>
          </cell>
          <cell r="AH327">
            <v>0</v>
          </cell>
          <cell r="AI327">
            <v>0</v>
          </cell>
          <cell r="AJ327">
            <v>171446.24</v>
          </cell>
          <cell r="AK327">
            <v>3.9999999999999982</v>
          </cell>
          <cell r="AL327">
            <v>1747.9999999999991</v>
          </cell>
          <cell r="AM327">
            <v>0</v>
          </cell>
          <cell r="AN327">
            <v>0</v>
          </cell>
          <cell r="AO327">
            <v>1747.9999999999991</v>
          </cell>
          <cell r="AP327">
            <v>52.000000000000028</v>
          </cell>
          <cell r="AQ327">
            <v>0</v>
          </cell>
          <cell r="AR327">
            <v>1.0000000000000024</v>
          </cell>
          <cell r="AS327">
            <v>238.36000000000058</v>
          </cell>
          <cell r="AT327">
            <v>0</v>
          </cell>
          <cell r="AU327">
            <v>0</v>
          </cell>
          <cell r="AV327">
            <v>3.0000000000000018</v>
          </cell>
          <cell r="AW327">
            <v>1032.9000000000005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1271.2600000000011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1271.2600000000011</v>
          </cell>
          <cell r="BU327">
            <v>3019.26</v>
          </cell>
          <cell r="BV327">
            <v>0</v>
          </cell>
          <cell r="BW327">
            <v>3019.26</v>
          </cell>
          <cell r="BX327">
            <v>19.063829787234059</v>
          </cell>
          <cell r="BY327">
            <v>9207.2578723404349</v>
          </cell>
          <cell r="BZ327">
            <v>0</v>
          </cell>
          <cell r="CA327">
            <v>0</v>
          </cell>
          <cell r="CB327">
            <v>0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9207.2578723404349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</v>
          </cell>
          <cell r="CR327">
            <v>183672.75787234044</v>
          </cell>
          <cell r="CS327">
            <v>0</v>
          </cell>
          <cell r="CT327">
            <v>183672.75787234044</v>
          </cell>
          <cell r="CU327">
            <v>145000</v>
          </cell>
          <cell r="CV327">
            <v>0</v>
          </cell>
          <cell r="CW327">
            <v>145000</v>
          </cell>
          <cell r="CX327">
            <v>1</v>
          </cell>
          <cell r="CY327">
            <v>0</v>
          </cell>
          <cell r="CZ327">
            <v>0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2144.4</v>
          </cell>
          <cell r="DH327">
            <v>2144.4</v>
          </cell>
          <cell r="DI327">
            <v>0</v>
          </cell>
          <cell r="DJ327">
            <v>0</v>
          </cell>
          <cell r="DK327">
            <v>2144.4</v>
          </cell>
          <cell r="DL327">
            <v>2144.4</v>
          </cell>
          <cell r="DM327">
            <v>0</v>
          </cell>
          <cell r="DN327">
            <v>0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147144.4</v>
          </cell>
          <cell r="DV327">
            <v>0</v>
          </cell>
          <cell r="DW327">
            <v>147144.4</v>
          </cell>
          <cell r="DX327">
            <v>330817.15787234041</v>
          </cell>
          <cell r="DY327">
            <v>0</v>
          </cell>
          <cell r="DZ327">
            <v>330817.15787234041</v>
          </cell>
          <cell r="EA327">
            <v>328672.75787234044</v>
          </cell>
          <cell r="EB327">
            <v>5869.1563905775083</v>
          </cell>
          <cell r="EC327">
            <v>3750</v>
          </cell>
          <cell r="ED327">
            <v>0</v>
          </cell>
          <cell r="EE327">
            <v>210000</v>
          </cell>
          <cell r="EF327">
            <v>0</v>
          </cell>
          <cell r="EG327">
            <v>330817.15787234041</v>
          </cell>
          <cell r="EH327">
            <v>345088.16180645162</v>
          </cell>
          <cell r="EI327">
            <v>14271.003934111213</v>
          </cell>
          <cell r="EJ327">
            <v>345088.16180645162</v>
          </cell>
        </row>
        <row r="328">
          <cell r="A328">
            <v>3131</v>
          </cell>
          <cell r="B328">
            <v>8813131</v>
          </cell>
          <cell r="C328">
            <v>3908</v>
          </cell>
          <cell r="D328" t="str">
            <v>RB053908</v>
          </cell>
          <cell r="E328" t="str">
            <v>Sheering CE V/C P</v>
          </cell>
          <cell r="F328" t="str">
            <v>P</v>
          </cell>
          <cell r="G328" t="str">
            <v>Y</v>
          </cell>
          <cell r="H328">
            <v>10023715</v>
          </cell>
          <cell r="I328" t="str">
            <v/>
          </cell>
          <cell r="J328"/>
          <cell r="K328">
            <v>3131</v>
          </cell>
          <cell r="L328">
            <v>115099</v>
          </cell>
          <cell r="M328"/>
          <cell r="N328"/>
          <cell r="O328">
            <v>7</v>
          </cell>
          <cell r="P328">
            <v>0</v>
          </cell>
          <cell r="Q328">
            <v>0</v>
          </cell>
          <cell r="R328">
            <v>0</v>
          </cell>
          <cell r="S328">
            <v>15</v>
          </cell>
          <cell r="T328">
            <v>89</v>
          </cell>
          <cell r="U328">
            <v>104</v>
          </cell>
          <cell r="V328">
            <v>104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104</v>
          </cell>
          <cell r="AF328">
            <v>318400.15999999997</v>
          </cell>
          <cell r="AG328">
            <v>0</v>
          </cell>
          <cell r="AH328">
            <v>0</v>
          </cell>
          <cell r="AI328">
            <v>0</v>
          </cell>
          <cell r="AJ328">
            <v>318400.15999999997</v>
          </cell>
          <cell r="AK328">
            <v>7.9999999999999973</v>
          </cell>
          <cell r="AL328">
            <v>3495.9999999999982</v>
          </cell>
          <cell r="AM328">
            <v>0</v>
          </cell>
          <cell r="AN328">
            <v>0</v>
          </cell>
          <cell r="AO328">
            <v>3495.9999999999982</v>
          </cell>
          <cell r="AP328">
            <v>97.999999999999957</v>
          </cell>
          <cell r="AQ328">
            <v>0</v>
          </cell>
          <cell r="AR328">
            <v>4.0000000000000036</v>
          </cell>
          <cell r="AS328">
            <v>953.44000000000085</v>
          </cell>
          <cell r="AT328">
            <v>1.0000000000000004</v>
          </cell>
          <cell r="AU328">
            <v>291.3300000000001</v>
          </cell>
          <cell r="AV328">
            <v>0</v>
          </cell>
          <cell r="AW328">
            <v>0</v>
          </cell>
          <cell r="AX328">
            <v>1.0000000000000004</v>
          </cell>
          <cell r="AY328">
            <v>397.27000000000015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1642.0400000000011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1642.0400000000011</v>
          </cell>
          <cell r="BU328">
            <v>5138.0399999999991</v>
          </cell>
          <cell r="BV328">
            <v>0</v>
          </cell>
          <cell r="BW328">
            <v>5138.0399999999991</v>
          </cell>
          <cell r="BX328">
            <v>30.382022471910094</v>
          </cell>
          <cell r="BY328">
            <v>14673.605393258418</v>
          </cell>
          <cell r="BZ328">
            <v>0</v>
          </cell>
          <cell r="CA328">
            <v>0</v>
          </cell>
          <cell r="CB328">
            <v>0</v>
          </cell>
          <cell r="CC328">
            <v>0</v>
          </cell>
          <cell r="CD328">
            <v>0</v>
          </cell>
          <cell r="CE328">
            <v>0</v>
          </cell>
          <cell r="CF328">
            <v>0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14673.605393258418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338211.80539325834</v>
          </cell>
          <cell r="CS328">
            <v>0</v>
          </cell>
          <cell r="CT328">
            <v>338211.80539325834</v>
          </cell>
          <cell r="CU328">
            <v>145000</v>
          </cell>
          <cell r="CV328">
            <v>0</v>
          </cell>
          <cell r="CW328">
            <v>145000</v>
          </cell>
          <cell r="CX328">
            <v>1.0156360164</v>
          </cell>
          <cell r="CY328">
            <v>7555.5077138025999</v>
          </cell>
          <cell r="CZ328">
            <v>0</v>
          </cell>
          <cell r="DA328">
            <v>7555.5077138025999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8640</v>
          </cell>
          <cell r="DH328">
            <v>8838</v>
          </cell>
          <cell r="DI328">
            <v>198</v>
          </cell>
          <cell r="DJ328">
            <v>0</v>
          </cell>
          <cell r="DK328">
            <v>9036</v>
          </cell>
          <cell r="DL328">
            <v>9036</v>
          </cell>
          <cell r="DM328">
            <v>0</v>
          </cell>
          <cell r="DN328">
            <v>0</v>
          </cell>
          <cell r="DO328">
            <v>0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161591.5077138026</v>
          </cell>
          <cell r="DV328">
            <v>0</v>
          </cell>
          <cell r="DW328">
            <v>161591.5077138026</v>
          </cell>
          <cell r="DX328">
            <v>499803.31310706097</v>
          </cell>
          <cell r="DY328">
            <v>0</v>
          </cell>
          <cell r="DZ328">
            <v>499803.31310706097</v>
          </cell>
          <cell r="EA328">
            <v>490767.31310706097</v>
          </cell>
          <cell r="EB328">
            <v>4718.9164721832785</v>
          </cell>
          <cell r="EC328">
            <v>3750</v>
          </cell>
          <cell r="ED328">
            <v>0</v>
          </cell>
          <cell r="EE328">
            <v>390000</v>
          </cell>
          <cell r="EF328">
            <v>0</v>
          </cell>
          <cell r="EG328">
            <v>499803.31310706097</v>
          </cell>
          <cell r="EH328">
            <v>488183.44637799996</v>
          </cell>
          <cell r="EI328">
            <v>0</v>
          </cell>
          <cell r="EJ328">
            <v>499803.31310706097</v>
          </cell>
        </row>
        <row r="329">
          <cell r="A329">
            <v>2164</v>
          </cell>
          <cell r="B329">
            <v>8812164</v>
          </cell>
          <cell r="C329"/>
          <cell r="D329"/>
          <cell r="E329" t="str">
            <v>Silver End P</v>
          </cell>
          <cell r="F329" t="str">
            <v>P</v>
          </cell>
          <cell r="G329"/>
          <cell r="H329"/>
          <cell r="I329" t="str">
            <v>Y</v>
          </cell>
          <cell r="J329"/>
          <cell r="K329">
            <v>2164</v>
          </cell>
          <cell r="L329">
            <v>144955</v>
          </cell>
          <cell r="M329">
            <v>15</v>
          </cell>
          <cell r="N329"/>
          <cell r="O329">
            <v>7</v>
          </cell>
          <cell r="P329">
            <v>0</v>
          </cell>
          <cell r="Q329">
            <v>0</v>
          </cell>
          <cell r="R329">
            <v>0</v>
          </cell>
          <cell r="S329">
            <v>44.75</v>
          </cell>
          <cell r="T329">
            <v>239</v>
          </cell>
          <cell r="U329">
            <v>283.75</v>
          </cell>
          <cell r="V329">
            <v>283.75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283.75</v>
          </cell>
          <cell r="AF329">
            <v>868711.97499999998</v>
          </cell>
          <cell r="AG329">
            <v>0</v>
          </cell>
          <cell r="AH329">
            <v>0</v>
          </cell>
          <cell r="AI329">
            <v>0</v>
          </cell>
          <cell r="AJ329">
            <v>868711.97499999998</v>
          </cell>
          <cell r="AK329">
            <v>37.145454545454569</v>
          </cell>
          <cell r="AL329">
            <v>16232.563636363644</v>
          </cell>
          <cell r="AM329">
            <v>0</v>
          </cell>
          <cell r="AN329">
            <v>0</v>
          </cell>
          <cell r="AO329">
            <v>16232.563636363644</v>
          </cell>
          <cell r="AP329">
            <v>147.55000000000001</v>
          </cell>
          <cell r="AQ329">
            <v>0</v>
          </cell>
          <cell r="AR329">
            <v>131.04090909090914</v>
          </cell>
          <cell r="AS329">
            <v>31234.911090909103</v>
          </cell>
          <cell r="AT329">
            <v>4.1272727272727145</v>
          </cell>
          <cell r="AU329">
            <v>1202.3983636363598</v>
          </cell>
          <cell r="AV329">
            <v>1.0318181818181829</v>
          </cell>
          <cell r="AW329">
            <v>355.25500000000039</v>
          </cell>
          <cell r="AX329">
            <v>0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32792.564454545463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32792.564454545463</v>
          </cell>
          <cell r="BU329">
            <v>49025.128090909107</v>
          </cell>
          <cell r="BV329">
            <v>0</v>
          </cell>
          <cell r="BW329">
            <v>49025.128090909107</v>
          </cell>
          <cell r="BX329">
            <v>83.455882352941302</v>
          </cell>
          <cell r="BY329">
            <v>40306.687500000065</v>
          </cell>
          <cell r="BZ329">
            <v>0</v>
          </cell>
          <cell r="CA329">
            <v>0</v>
          </cell>
          <cell r="CB329">
            <v>0</v>
          </cell>
          <cell r="CC329">
            <v>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40306.687500000065</v>
          </cell>
          <cell r="CM329">
            <v>1.1872384937238487</v>
          </cell>
          <cell r="CN329">
            <v>671.84639121338876</v>
          </cell>
          <cell r="CO329">
            <v>0</v>
          </cell>
          <cell r="CP329">
            <v>0</v>
          </cell>
          <cell r="CQ329">
            <v>671.84639121338876</v>
          </cell>
          <cell r="CR329">
            <v>958715.63698212255</v>
          </cell>
          <cell r="CS329">
            <v>0</v>
          </cell>
          <cell r="CT329">
            <v>958715.63698212255</v>
          </cell>
          <cell r="CU329">
            <v>145000</v>
          </cell>
          <cell r="CV329">
            <v>0</v>
          </cell>
          <cell r="CW329">
            <v>145000</v>
          </cell>
          <cell r="CX329">
            <v>1</v>
          </cell>
          <cell r="CY329">
            <v>0</v>
          </cell>
          <cell r="CZ329">
            <v>0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7136.4560000000001</v>
          </cell>
          <cell r="DH329">
            <v>7136.4560000000001</v>
          </cell>
          <cell r="DI329">
            <v>0</v>
          </cell>
          <cell r="DJ329">
            <v>0</v>
          </cell>
          <cell r="DK329">
            <v>7136.46</v>
          </cell>
          <cell r="DL329">
            <v>7136.46</v>
          </cell>
          <cell r="DM329">
            <v>0</v>
          </cell>
          <cell r="DN329">
            <v>0</v>
          </cell>
          <cell r="DO329">
            <v>0</v>
          </cell>
          <cell r="DP329">
            <v>0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152136.46</v>
          </cell>
          <cell r="DV329">
            <v>0</v>
          </cell>
          <cell r="DW329">
            <v>152136.46</v>
          </cell>
          <cell r="DX329">
            <v>1110852.0969821226</v>
          </cell>
          <cell r="DY329">
            <v>0</v>
          </cell>
          <cell r="DZ329">
            <v>1110852.0969821226</v>
          </cell>
          <cell r="EA329">
            <v>1103715.6369821224</v>
          </cell>
          <cell r="EB329">
            <v>3889.7467382629866</v>
          </cell>
          <cell r="EC329">
            <v>3750</v>
          </cell>
          <cell r="ED329">
            <v>0</v>
          </cell>
          <cell r="EE329">
            <v>1064062.5</v>
          </cell>
          <cell r="EF329">
            <v>0</v>
          </cell>
          <cell r="EG329">
            <v>1110852.0969821226</v>
          </cell>
          <cell r="EH329">
            <v>1067370.3017311282</v>
          </cell>
          <cell r="EI329">
            <v>0</v>
          </cell>
          <cell r="EJ329">
            <v>1110852.0969821226</v>
          </cell>
        </row>
        <row r="330">
          <cell r="A330">
            <v>2139</v>
          </cell>
          <cell r="B330">
            <v>8812139</v>
          </cell>
          <cell r="C330"/>
          <cell r="D330"/>
          <cell r="E330" t="str">
            <v>Sir Martin Frobisher Academy (was Frobisher P &amp; N, Clacton)</v>
          </cell>
          <cell r="F330" t="str">
            <v>P</v>
          </cell>
          <cell r="G330"/>
          <cell r="H330"/>
          <cell r="I330" t="str">
            <v>Y</v>
          </cell>
          <cell r="J330"/>
          <cell r="K330">
            <v>2139</v>
          </cell>
          <cell r="L330">
            <v>143121</v>
          </cell>
          <cell r="M330"/>
          <cell r="N330"/>
          <cell r="O330">
            <v>7</v>
          </cell>
          <cell r="P330">
            <v>0</v>
          </cell>
          <cell r="Q330">
            <v>0</v>
          </cell>
          <cell r="R330">
            <v>1</v>
          </cell>
          <cell r="S330">
            <v>27</v>
          </cell>
          <cell r="T330">
            <v>220</v>
          </cell>
          <cell r="U330">
            <v>247</v>
          </cell>
          <cell r="V330">
            <v>248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248</v>
          </cell>
          <cell r="AF330">
            <v>759261.92</v>
          </cell>
          <cell r="AG330">
            <v>0</v>
          </cell>
          <cell r="AH330">
            <v>0</v>
          </cell>
          <cell r="AI330">
            <v>0</v>
          </cell>
          <cell r="AJ330">
            <v>759261.92</v>
          </cell>
          <cell r="AK330">
            <v>112.45344129554663</v>
          </cell>
          <cell r="AL330">
            <v>49142.153846153866</v>
          </cell>
          <cell r="AM330">
            <v>0</v>
          </cell>
          <cell r="AN330">
            <v>0</v>
          </cell>
          <cell r="AO330">
            <v>49142.153846153866</v>
          </cell>
          <cell r="AP330">
            <v>11.089430894308931</v>
          </cell>
          <cell r="AQ330">
            <v>0</v>
          </cell>
          <cell r="AR330">
            <v>14.113821138211394</v>
          </cell>
          <cell r="AS330">
            <v>3364.1704065040681</v>
          </cell>
          <cell r="AT330">
            <v>7.0569105691056837</v>
          </cell>
          <cell r="AU330">
            <v>2055.8897560975588</v>
          </cell>
          <cell r="AV330">
            <v>2.0162601626016268</v>
          </cell>
          <cell r="AW330">
            <v>694.19837398374011</v>
          </cell>
          <cell r="AX330">
            <v>24.195121951219512</v>
          </cell>
          <cell r="AY330">
            <v>9611.9960975609756</v>
          </cell>
          <cell r="AZ330">
            <v>58.471544715447095</v>
          </cell>
          <cell r="BA330">
            <v>27874.55479674794</v>
          </cell>
          <cell r="BB330">
            <v>131.05691056910581</v>
          </cell>
          <cell r="BC330">
            <v>104128.64715447163</v>
          </cell>
          <cell r="BD330">
            <v>147729.45658536593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147729.45658536593</v>
          </cell>
          <cell r="BU330">
            <v>196871.6104315198</v>
          </cell>
          <cell r="BV330">
            <v>0</v>
          </cell>
          <cell r="BW330">
            <v>196871.6104315198</v>
          </cell>
          <cell r="BX330">
            <v>116.98113207547166</v>
          </cell>
          <cell r="BY330">
            <v>56498.37735849055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56498.37735849055</v>
          </cell>
          <cell r="CM330">
            <v>1.1272727272727283</v>
          </cell>
          <cell r="CN330">
            <v>637.91236363636426</v>
          </cell>
          <cell r="CO330">
            <v>0</v>
          </cell>
          <cell r="CP330">
            <v>0</v>
          </cell>
          <cell r="CQ330">
            <v>637.91236363636426</v>
          </cell>
          <cell r="CR330">
            <v>1013269.8201536468</v>
          </cell>
          <cell r="CS330">
            <v>0</v>
          </cell>
          <cell r="CT330">
            <v>1013269.8201536468</v>
          </cell>
          <cell r="CU330">
            <v>145000</v>
          </cell>
          <cell r="CV330">
            <v>0</v>
          </cell>
          <cell r="CW330">
            <v>145000</v>
          </cell>
          <cell r="CX330">
            <v>1</v>
          </cell>
          <cell r="CY330">
            <v>0</v>
          </cell>
          <cell r="CZ330">
            <v>0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4502.6000000000004</v>
          </cell>
          <cell r="DH330">
            <v>4502.6000000000004</v>
          </cell>
          <cell r="DI330">
            <v>0</v>
          </cell>
          <cell r="DJ330">
            <v>0</v>
          </cell>
          <cell r="DK330">
            <v>4502.6000000000004</v>
          </cell>
          <cell r="DL330">
            <v>4502.6000000000004</v>
          </cell>
          <cell r="DM330">
            <v>0</v>
          </cell>
          <cell r="DN330">
            <v>0</v>
          </cell>
          <cell r="DO330">
            <v>0</v>
          </cell>
          <cell r="DP330">
            <v>0</v>
          </cell>
          <cell r="DQ330">
            <v>0</v>
          </cell>
          <cell r="DR330">
            <v>0</v>
          </cell>
          <cell r="DS330">
            <v>0</v>
          </cell>
          <cell r="DT330">
            <v>0</v>
          </cell>
          <cell r="DU330">
            <v>149502.6</v>
          </cell>
          <cell r="DV330">
            <v>0</v>
          </cell>
          <cell r="DW330">
            <v>149502.6</v>
          </cell>
          <cell r="DX330">
            <v>1162772.4201536467</v>
          </cell>
          <cell r="DY330">
            <v>0</v>
          </cell>
          <cell r="DZ330">
            <v>1162772.4201536467</v>
          </cell>
          <cell r="EA330">
            <v>1158269.8201536466</v>
          </cell>
          <cell r="EB330">
            <v>4670.4428232001883</v>
          </cell>
          <cell r="EC330">
            <v>3750</v>
          </cell>
          <cell r="ED330">
            <v>0</v>
          </cell>
          <cell r="EE330">
            <v>930000</v>
          </cell>
          <cell r="EF330">
            <v>0</v>
          </cell>
          <cell r="EG330">
            <v>1162772.4201536467</v>
          </cell>
          <cell r="EH330">
            <v>1126766.9020077521</v>
          </cell>
          <cell r="EI330">
            <v>0</v>
          </cell>
          <cell r="EJ330">
            <v>1162772.4201536467</v>
          </cell>
        </row>
        <row r="331">
          <cell r="A331">
            <v>5222</v>
          </cell>
          <cell r="B331">
            <v>8815222</v>
          </cell>
          <cell r="C331"/>
          <cell r="D331"/>
          <cell r="E331" t="str">
            <v>South Benfleet Fdn P, Benfleet</v>
          </cell>
          <cell r="F331" t="str">
            <v>P</v>
          </cell>
          <cell r="G331"/>
          <cell r="H331"/>
          <cell r="I331" t="str">
            <v>Y</v>
          </cell>
          <cell r="J331"/>
          <cell r="K331">
            <v>5222</v>
          </cell>
          <cell r="L331">
            <v>137029</v>
          </cell>
          <cell r="M331"/>
          <cell r="N331"/>
          <cell r="O331">
            <v>7</v>
          </cell>
          <cell r="P331">
            <v>0</v>
          </cell>
          <cell r="Q331">
            <v>0</v>
          </cell>
          <cell r="R331">
            <v>0</v>
          </cell>
          <cell r="S331">
            <v>59</v>
          </cell>
          <cell r="T331">
            <v>356</v>
          </cell>
          <cell r="U331">
            <v>415</v>
          </cell>
          <cell r="V331">
            <v>415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415</v>
          </cell>
          <cell r="AF331">
            <v>1270539.1000000001</v>
          </cell>
          <cell r="AG331">
            <v>0</v>
          </cell>
          <cell r="AH331">
            <v>0</v>
          </cell>
          <cell r="AI331">
            <v>0</v>
          </cell>
          <cell r="AJ331">
            <v>1270539.1000000001</v>
          </cell>
          <cell r="AK331">
            <v>20.999999999999993</v>
          </cell>
          <cell r="AL331">
            <v>9176.9999999999964</v>
          </cell>
          <cell r="AM331">
            <v>0</v>
          </cell>
          <cell r="AN331">
            <v>0</v>
          </cell>
          <cell r="AO331">
            <v>9176.9999999999964</v>
          </cell>
          <cell r="AP331">
            <v>309.49152542372889</v>
          </cell>
          <cell r="AQ331">
            <v>0</v>
          </cell>
          <cell r="AR331">
            <v>2.0096852300242141</v>
          </cell>
          <cell r="AS331">
            <v>479.02857142857169</v>
          </cell>
          <cell r="AT331">
            <v>98.474576271186308</v>
          </cell>
          <cell r="AU331">
            <v>28688.598305084706</v>
          </cell>
          <cell r="AV331">
            <v>4.0193704600484281</v>
          </cell>
          <cell r="AW331">
            <v>1383.8692493946739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1.004842615012107</v>
          </cell>
          <cell r="BC331">
            <v>798.37760290556935</v>
          </cell>
          <cell r="BD331">
            <v>31349.87372881352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31349.87372881352</v>
          </cell>
          <cell r="BU331">
            <v>40526.873728813516</v>
          </cell>
          <cell r="BV331">
            <v>0</v>
          </cell>
          <cell r="BW331">
            <v>40526.873728813516</v>
          </cell>
          <cell r="BX331">
            <v>95.589887640449263</v>
          </cell>
          <cell r="BY331">
            <v>46167.048033707782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46167.048033707782</v>
          </cell>
          <cell r="CM331">
            <v>0</v>
          </cell>
          <cell r="CN331">
            <v>0</v>
          </cell>
          <cell r="CO331">
            <v>0</v>
          </cell>
          <cell r="CP331">
            <v>0</v>
          </cell>
          <cell r="CQ331">
            <v>0</v>
          </cell>
          <cell r="CR331">
            <v>1357233.0217625215</v>
          </cell>
          <cell r="CS331">
            <v>0</v>
          </cell>
          <cell r="CT331">
            <v>1357233.0217625215</v>
          </cell>
          <cell r="CU331">
            <v>145000</v>
          </cell>
          <cell r="CV331">
            <v>0</v>
          </cell>
          <cell r="CW331">
            <v>145000</v>
          </cell>
          <cell r="CX331">
            <v>1</v>
          </cell>
          <cell r="CY331">
            <v>0</v>
          </cell>
          <cell r="CZ331">
            <v>0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5718.8</v>
          </cell>
          <cell r="DH331">
            <v>5718.8</v>
          </cell>
          <cell r="DI331">
            <v>0</v>
          </cell>
          <cell r="DJ331">
            <v>0</v>
          </cell>
          <cell r="DK331">
            <v>5718.8</v>
          </cell>
          <cell r="DL331">
            <v>5718.8</v>
          </cell>
          <cell r="DM331">
            <v>0</v>
          </cell>
          <cell r="DN331">
            <v>0</v>
          </cell>
          <cell r="DO331">
            <v>0</v>
          </cell>
          <cell r="DP331">
            <v>0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150718.79999999999</v>
          </cell>
          <cell r="DV331">
            <v>0</v>
          </cell>
          <cell r="DW331">
            <v>150718.79999999999</v>
          </cell>
          <cell r="DX331">
            <v>1507951.8217625215</v>
          </cell>
          <cell r="DY331">
            <v>0</v>
          </cell>
          <cell r="DZ331">
            <v>1507951.8217625215</v>
          </cell>
          <cell r="EA331">
            <v>1502233.0217625215</v>
          </cell>
          <cell r="EB331">
            <v>3619.8386066566782</v>
          </cell>
          <cell r="EC331">
            <v>3750</v>
          </cell>
          <cell r="ED331">
            <v>130.16139334332183</v>
          </cell>
          <cell r="EE331">
            <v>1556250</v>
          </cell>
          <cell r="EF331">
            <v>54016.978237478528</v>
          </cell>
          <cell r="EG331">
            <v>1561968.8</v>
          </cell>
          <cell r="EH331">
            <v>1443691.0605741628</v>
          </cell>
          <cell r="EI331">
            <v>0</v>
          </cell>
          <cell r="EJ331">
            <v>1561968.8</v>
          </cell>
        </row>
        <row r="332">
          <cell r="A332">
            <v>2911</v>
          </cell>
          <cell r="B332">
            <v>8812911</v>
          </cell>
          <cell r="C332">
            <v>1262</v>
          </cell>
          <cell r="D332" t="str">
            <v>RB051262</v>
          </cell>
          <cell r="E332" t="str">
            <v>South Green I, Billericay</v>
          </cell>
          <cell r="F332" t="str">
            <v>P</v>
          </cell>
          <cell r="G332" t="str">
            <v>Y</v>
          </cell>
          <cell r="H332">
            <v>10024246</v>
          </cell>
          <cell r="I332" t="str">
            <v/>
          </cell>
          <cell r="J332"/>
          <cell r="K332">
            <v>2911</v>
          </cell>
          <cell r="L332">
            <v>115039</v>
          </cell>
          <cell r="M332"/>
          <cell r="N332"/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59</v>
          </cell>
          <cell r="T332">
            <v>119</v>
          </cell>
          <cell r="U332">
            <v>178</v>
          </cell>
          <cell r="V332">
            <v>178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178</v>
          </cell>
          <cell r="AF332">
            <v>544954.12</v>
          </cell>
          <cell r="AG332">
            <v>0</v>
          </cell>
          <cell r="AH332">
            <v>0</v>
          </cell>
          <cell r="AI332">
            <v>0</v>
          </cell>
          <cell r="AJ332">
            <v>544954.12</v>
          </cell>
          <cell r="AK332">
            <v>27.000000000000007</v>
          </cell>
          <cell r="AL332">
            <v>11799.000000000002</v>
          </cell>
          <cell r="AM332">
            <v>0</v>
          </cell>
          <cell r="AN332">
            <v>0</v>
          </cell>
          <cell r="AO332">
            <v>11799.000000000002</v>
          </cell>
          <cell r="AP332">
            <v>163.92090395480227</v>
          </cell>
          <cell r="AQ332">
            <v>0</v>
          </cell>
          <cell r="AR332">
            <v>4.0225988700565019</v>
          </cell>
          <cell r="AS332">
            <v>958.82666666666785</v>
          </cell>
          <cell r="AT332">
            <v>1.0056497175141237</v>
          </cell>
          <cell r="AU332">
            <v>292.97593220338962</v>
          </cell>
          <cell r="AV332">
            <v>1.0056497175141237</v>
          </cell>
          <cell r="AW332">
            <v>346.24519774011281</v>
          </cell>
          <cell r="AX332">
            <v>2.0112994350282509</v>
          </cell>
          <cell r="AY332">
            <v>799.02892655367316</v>
          </cell>
          <cell r="AZ332">
            <v>6.0338983050847519</v>
          </cell>
          <cell r="BA332">
            <v>2876.4800000000032</v>
          </cell>
          <cell r="BB332">
            <v>0</v>
          </cell>
          <cell r="BC332">
            <v>0</v>
          </cell>
          <cell r="BD332">
            <v>5273.556723163847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5273.556723163847</v>
          </cell>
          <cell r="BU332">
            <v>17072.556723163849</v>
          </cell>
          <cell r="BV332">
            <v>0</v>
          </cell>
          <cell r="BW332">
            <v>17072.556723163849</v>
          </cell>
          <cell r="BX332">
            <v>49.779661016949248</v>
          </cell>
          <cell r="BY332">
            <v>24042.082881355978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24042.082881355978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586068.75960451982</v>
          </cell>
          <cell r="CS332">
            <v>0</v>
          </cell>
          <cell r="CT332">
            <v>586068.75960451982</v>
          </cell>
          <cell r="CU332">
            <v>145000</v>
          </cell>
          <cell r="CV332">
            <v>0</v>
          </cell>
          <cell r="CW332">
            <v>145000</v>
          </cell>
          <cell r="CX332">
            <v>1.0156360164</v>
          </cell>
          <cell r="CY332">
            <v>11431.003114703935</v>
          </cell>
          <cell r="CZ332">
            <v>0</v>
          </cell>
          <cell r="DA332">
            <v>11431.003114703935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2001.46</v>
          </cell>
          <cell r="DH332">
            <v>2439.7600000000002</v>
          </cell>
          <cell r="DI332">
            <v>438.30000000000018</v>
          </cell>
          <cell r="DJ332">
            <v>0</v>
          </cell>
          <cell r="DK332">
            <v>2878.06</v>
          </cell>
          <cell r="DL332">
            <v>2878.06</v>
          </cell>
          <cell r="DM332">
            <v>0</v>
          </cell>
          <cell r="DN332">
            <v>0</v>
          </cell>
          <cell r="DO332">
            <v>0</v>
          </cell>
          <cell r="DP332">
            <v>0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159309.06311470392</v>
          </cell>
          <cell r="DV332">
            <v>0</v>
          </cell>
          <cell r="DW332">
            <v>159309.06311470392</v>
          </cell>
          <cell r="DX332">
            <v>745377.8227192238</v>
          </cell>
          <cell r="DY332">
            <v>0</v>
          </cell>
          <cell r="DZ332">
            <v>745377.8227192238</v>
          </cell>
          <cell r="EA332">
            <v>742499.76271922374</v>
          </cell>
          <cell r="EB332">
            <v>4171.3469815686731</v>
          </cell>
          <cell r="EC332">
            <v>3750</v>
          </cell>
          <cell r="ED332">
            <v>0</v>
          </cell>
          <cell r="EE332">
            <v>667500</v>
          </cell>
          <cell r="EF332">
            <v>0</v>
          </cell>
          <cell r="EG332">
            <v>745377.8227192238</v>
          </cell>
          <cell r="EH332">
            <v>713523.66617800004</v>
          </cell>
          <cell r="EI332">
            <v>0</v>
          </cell>
          <cell r="EJ332">
            <v>745377.8227192238</v>
          </cell>
        </row>
        <row r="333">
          <cell r="A333">
            <v>2681</v>
          </cell>
          <cell r="B333">
            <v>8812681</v>
          </cell>
          <cell r="C333">
            <v>1260</v>
          </cell>
          <cell r="D333" t="str">
            <v>RB051260</v>
          </cell>
          <cell r="E333" t="str">
            <v>South Green J, Billericay</v>
          </cell>
          <cell r="F333" t="str">
            <v>P</v>
          </cell>
          <cell r="G333" t="str">
            <v>Y</v>
          </cell>
          <cell r="H333">
            <v>10024247</v>
          </cell>
          <cell r="I333" t="str">
            <v/>
          </cell>
          <cell r="J333"/>
          <cell r="K333">
            <v>2681</v>
          </cell>
          <cell r="L333">
            <v>114946</v>
          </cell>
          <cell r="M333"/>
          <cell r="N333"/>
          <cell r="O333">
            <v>4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237</v>
          </cell>
          <cell r="U333">
            <v>237</v>
          </cell>
          <cell r="V333">
            <v>237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237</v>
          </cell>
          <cell r="AF333">
            <v>725584.98</v>
          </cell>
          <cell r="AG333">
            <v>0</v>
          </cell>
          <cell r="AH333">
            <v>0</v>
          </cell>
          <cell r="AI333">
            <v>0</v>
          </cell>
          <cell r="AJ333">
            <v>725584.98</v>
          </cell>
          <cell r="AK333">
            <v>25.000000000000107</v>
          </cell>
          <cell r="AL333">
            <v>10925.000000000045</v>
          </cell>
          <cell r="AM333">
            <v>0</v>
          </cell>
          <cell r="AN333">
            <v>0</v>
          </cell>
          <cell r="AO333">
            <v>10925.000000000045</v>
          </cell>
          <cell r="AP333">
            <v>206</v>
          </cell>
          <cell r="AQ333">
            <v>0</v>
          </cell>
          <cell r="AR333">
            <v>9</v>
          </cell>
          <cell r="AS333">
            <v>2145.2400000000002</v>
          </cell>
          <cell r="AT333">
            <v>3.000000000000008</v>
          </cell>
          <cell r="AU333">
            <v>873.99000000000228</v>
          </cell>
          <cell r="AV333">
            <v>0.99999999999999956</v>
          </cell>
          <cell r="AW333">
            <v>344.29999999999984</v>
          </cell>
          <cell r="AX333">
            <v>4.9999999999999973</v>
          </cell>
          <cell r="AY333">
            <v>1986.3499999999988</v>
          </cell>
          <cell r="AZ333">
            <v>10.999999999999991</v>
          </cell>
          <cell r="BA333">
            <v>5243.9199999999964</v>
          </cell>
          <cell r="BB333">
            <v>1.9999999999999991</v>
          </cell>
          <cell r="BC333">
            <v>1589.0599999999993</v>
          </cell>
          <cell r="BD333">
            <v>12182.859999999997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12182.859999999997</v>
          </cell>
          <cell r="BU333">
            <v>23107.860000000044</v>
          </cell>
          <cell r="BV333">
            <v>0</v>
          </cell>
          <cell r="BW333">
            <v>23107.860000000044</v>
          </cell>
          <cell r="BX333">
            <v>65.098712446351968</v>
          </cell>
          <cell r="BY333">
            <v>31440.72515021461</v>
          </cell>
          <cell r="BZ333">
            <v>0</v>
          </cell>
          <cell r="CA333">
            <v>0</v>
          </cell>
          <cell r="CB333">
            <v>0</v>
          </cell>
          <cell r="CC333">
            <v>0</v>
          </cell>
          <cell r="CD333">
            <v>0</v>
          </cell>
          <cell r="CE333">
            <v>0</v>
          </cell>
          <cell r="CF333">
            <v>0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31440.72515021461</v>
          </cell>
          <cell r="CM333">
            <v>0</v>
          </cell>
          <cell r="CN333">
            <v>0</v>
          </cell>
          <cell r="CO333">
            <v>0</v>
          </cell>
          <cell r="CP333">
            <v>0</v>
          </cell>
          <cell r="CQ333">
            <v>0</v>
          </cell>
          <cell r="CR333">
            <v>780133.56515021459</v>
          </cell>
          <cell r="CS333">
            <v>0</v>
          </cell>
          <cell r="CT333">
            <v>780133.56515021459</v>
          </cell>
          <cell r="CU333">
            <v>145000</v>
          </cell>
          <cell r="CV333">
            <v>0</v>
          </cell>
          <cell r="CW333">
            <v>145000</v>
          </cell>
          <cell r="CX333">
            <v>1.0156360164</v>
          </cell>
          <cell r="CY333">
            <v>14465.40359687923</v>
          </cell>
          <cell r="CZ333">
            <v>0</v>
          </cell>
          <cell r="DA333">
            <v>14465.40359687923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3733.02</v>
          </cell>
          <cell r="DH333">
            <v>4006.8</v>
          </cell>
          <cell r="DI333">
            <v>273.7800000000002</v>
          </cell>
          <cell r="DJ333">
            <v>0</v>
          </cell>
          <cell r="DK333">
            <v>4280.58</v>
          </cell>
          <cell r="DL333">
            <v>4280.58</v>
          </cell>
          <cell r="DM333">
            <v>0</v>
          </cell>
          <cell r="DN333">
            <v>0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</v>
          </cell>
          <cell r="DT333">
            <v>0</v>
          </cell>
          <cell r="DU333">
            <v>163745.9835968792</v>
          </cell>
          <cell r="DV333">
            <v>0</v>
          </cell>
          <cell r="DW333">
            <v>163745.9835968792</v>
          </cell>
          <cell r="DX333">
            <v>943879.54874709377</v>
          </cell>
          <cell r="DY333">
            <v>0</v>
          </cell>
          <cell r="DZ333">
            <v>943879.54874709377</v>
          </cell>
          <cell r="EA333">
            <v>939598.96874709381</v>
          </cell>
          <cell r="EB333">
            <v>3964.5526107472315</v>
          </cell>
          <cell r="EC333">
            <v>3750</v>
          </cell>
          <cell r="ED333">
            <v>0</v>
          </cell>
          <cell r="EE333">
            <v>888750</v>
          </cell>
          <cell r="EF333">
            <v>0</v>
          </cell>
          <cell r="EG333">
            <v>943879.54874709377</v>
          </cell>
          <cell r="EH333">
            <v>899760.81129325414</v>
          </cell>
          <cell r="EI333">
            <v>0</v>
          </cell>
          <cell r="EJ333">
            <v>943879.54874709377</v>
          </cell>
        </row>
        <row r="334">
          <cell r="A334">
            <v>2095</v>
          </cell>
          <cell r="B334">
            <v>8812095</v>
          </cell>
          <cell r="C334"/>
          <cell r="D334"/>
          <cell r="E334" t="str">
            <v>Southminster Primary</v>
          </cell>
          <cell r="F334" t="str">
            <v>P</v>
          </cell>
          <cell r="G334"/>
          <cell r="H334"/>
          <cell r="I334" t="str">
            <v>Y</v>
          </cell>
          <cell r="J334"/>
          <cell r="K334">
            <v>2095</v>
          </cell>
          <cell r="L334">
            <v>140180</v>
          </cell>
          <cell r="M334"/>
          <cell r="N334"/>
          <cell r="O334">
            <v>7</v>
          </cell>
          <cell r="P334">
            <v>0</v>
          </cell>
          <cell r="Q334">
            <v>0</v>
          </cell>
          <cell r="R334">
            <v>1</v>
          </cell>
          <cell r="S334">
            <v>17</v>
          </cell>
          <cell r="T334">
            <v>141</v>
          </cell>
          <cell r="U334">
            <v>158</v>
          </cell>
          <cell r="V334">
            <v>159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159</v>
          </cell>
          <cell r="AF334">
            <v>486784.86</v>
          </cell>
          <cell r="AG334">
            <v>0</v>
          </cell>
          <cell r="AH334">
            <v>0</v>
          </cell>
          <cell r="AI334">
            <v>0</v>
          </cell>
          <cell r="AJ334">
            <v>486784.86</v>
          </cell>
          <cell r="AK334">
            <v>33.208860759493689</v>
          </cell>
          <cell r="AL334">
            <v>14512.27215189874</v>
          </cell>
          <cell r="AM334">
            <v>0</v>
          </cell>
          <cell r="AN334">
            <v>0</v>
          </cell>
          <cell r="AO334">
            <v>14512.27215189874</v>
          </cell>
          <cell r="AP334">
            <v>100.63291139240502</v>
          </cell>
          <cell r="AQ334">
            <v>0</v>
          </cell>
          <cell r="AR334">
            <v>58.36708860759498</v>
          </cell>
          <cell r="AS334">
            <v>13912.37924050634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13912.37924050634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13912.37924050634</v>
          </cell>
          <cell r="BU334">
            <v>28424.651392405081</v>
          </cell>
          <cell r="BV334">
            <v>0</v>
          </cell>
          <cell r="BW334">
            <v>28424.651392405081</v>
          </cell>
          <cell r="BX334">
            <v>52.999999999999943</v>
          </cell>
          <cell r="BY334">
            <v>25597.409999999974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25597.409999999974</v>
          </cell>
          <cell r="CM334">
            <v>1.1276595744680846</v>
          </cell>
          <cell r="CN334">
            <v>638.13127659574434</v>
          </cell>
          <cell r="CO334">
            <v>0</v>
          </cell>
          <cell r="CP334">
            <v>0</v>
          </cell>
          <cell r="CQ334">
            <v>638.13127659574434</v>
          </cell>
          <cell r="CR334">
            <v>541445.05266900081</v>
          </cell>
          <cell r="CS334">
            <v>0</v>
          </cell>
          <cell r="CT334">
            <v>541445.05266900081</v>
          </cell>
          <cell r="CU334">
            <v>145000</v>
          </cell>
          <cell r="CV334">
            <v>0</v>
          </cell>
          <cell r="CW334">
            <v>145000</v>
          </cell>
          <cell r="CX334">
            <v>1</v>
          </cell>
          <cell r="CY334">
            <v>0</v>
          </cell>
          <cell r="CZ334">
            <v>0</v>
          </cell>
          <cell r="DA334">
            <v>0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5521.6</v>
          </cell>
          <cell r="DH334">
            <v>5521.6</v>
          </cell>
          <cell r="DI334">
            <v>0</v>
          </cell>
          <cell r="DJ334">
            <v>0</v>
          </cell>
          <cell r="DK334">
            <v>5521.6</v>
          </cell>
          <cell r="DL334">
            <v>5521.6</v>
          </cell>
          <cell r="DM334">
            <v>0</v>
          </cell>
          <cell r="DN334">
            <v>0</v>
          </cell>
          <cell r="DO334">
            <v>0</v>
          </cell>
          <cell r="DP334">
            <v>0</v>
          </cell>
          <cell r="DQ334">
            <v>0</v>
          </cell>
          <cell r="DR334">
            <v>0</v>
          </cell>
          <cell r="DS334">
            <v>0</v>
          </cell>
          <cell r="DT334">
            <v>0</v>
          </cell>
          <cell r="DU334">
            <v>150521.60000000001</v>
          </cell>
          <cell r="DV334">
            <v>0</v>
          </cell>
          <cell r="DW334">
            <v>150521.60000000001</v>
          </cell>
          <cell r="DX334">
            <v>691966.65266900079</v>
          </cell>
          <cell r="DY334">
            <v>0</v>
          </cell>
          <cell r="DZ334">
            <v>691966.65266900079</v>
          </cell>
          <cell r="EA334">
            <v>686445.05266900081</v>
          </cell>
          <cell r="EB334">
            <v>4317.2644821949734</v>
          </cell>
          <cell r="EC334">
            <v>3750</v>
          </cell>
          <cell r="ED334">
            <v>0</v>
          </cell>
          <cell r="EE334">
            <v>596250</v>
          </cell>
          <cell r="EF334">
            <v>0</v>
          </cell>
          <cell r="EG334">
            <v>691966.65266900079</v>
          </cell>
          <cell r="EH334">
            <v>661718.63122758619</v>
          </cell>
          <cell r="EI334">
            <v>0</v>
          </cell>
          <cell r="EJ334">
            <v>691966.65266900079</v>
          </cell>
        </row>
        <row r="335">
          <cell r="A335">
            <v>2374</v>
          </cell>
          <cell r="B335">
            <v>8812374</v>
          </cell>
          <cell r="C335">
            <v>2846</v>
          </cell>
          <cell r="D335" t="str">
            <v>RB052846</v>
          </cell>
          <cell r="E335" t="str">
            <v>Spring Meadow P, Dovercourt Harwich</v>
          </cell>
          <cell r="F335" t="str">
            <v>P</v>
          </cell>
          <cell r="G335" t="str">
            <v>Y</v>
          </cell>
          <cell r="H335">
            <v>10023412</v>
          </cell>
          <cell r="I335" t="str">
            <v/>
          </cell>
          <cell r="J335"/>
          <cell r="K335">
            <v>2374</v>
          </cell>
          <cell r="L335">
            <v>114834</v>
          </cell>
          <cell r="M335"/>
          <cell r="N335"/>
          <cell r="O335">
            <v>7</v>
          </cell>
          <cell r="P335">
            <v>0</v>
          </cell>
          <cell r="Q335">
            <v>0</v>
          </cell>
          <cell r="R335">
            <v>1</v>
          </cell>
          <cell r="S335">
            <v>49</v>
          </cell>
          <cell r="T335">
            <v>311</v>
          </cell>
          <cell r="U335">
            <v>360</v>
          </cell>
          <cell r="V335">
            <v>361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361</v>
          </cell>
          <cell r="AF335">
            <v>1105215.94</v>
          </cell>
          <cell r="AG335">
            <v>0</v>
          </cell>
          <cell r="AH335">
            <v>0</v>
          </cell>
          <cell r="AI335">
            <v>0</v>
          </cell>
          <cell r="AJ335">
            <v>1105215.94</v>
          </cell>
          <cell r="AK335">
            <v>153.42499999999998</v>
          </cell>
          <cell r="AL335">
            <v>67046.724999999977</v>
          </cell>
          <cell r="AM335">
            <v>0</v>
          </cell>
          <cell r="AN335">
            <v>0</v>
          </cell>
          <cell r="AO335">
            <v>67046.724999999977</v>
          </cell>
          <cell r="AP335">
            <v>56.155555555555715</v>
          </cell>
          <cell r="AQ335">
            <v>0</v>
          </cell>
          <cell r="AR335">
            <v>17.047222222222214</v>
          </cell>
          <cell r="AS335">
            <v>4063.3758888888869</v>
          </cell>
          <cell r="AT335">
            <v>181.50277777777785</v>
          </cell>
          <cell r="AU335">
            <v>52877.204250000017</v>
          </cell>
          <cell r="AV335">
            <v>0</v>
          </cell>
          <cell r="AW335">
            <v>0</v>
          </cell>
          <cell r="AX335">
            <v>30.083333333333321</v>
          </cell>
          <cell r="AY335">
            <v>11951.205833333328</v>
          </cell>
          <cell r="AZ335">
            <v>76.211111111111066</v>
          </cell>
          <cell r="BA335">
            <v>36331.36088888887</v>
          </cell>
          <cell r="BB335">
            <v>0</v>
          </cell>
          <cell r="BC335">
            <v>0</v>
          </cell>
          <cell r="BD335">
            <v>105223.1468611111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105223.1468611111</v>
          </cell>
          <cell r="BU335">
            <v>172269.87186111108</v>
          </cell>
          <cell r="BV335">
            <v>0</v>
          </cell>
          <cell r="BW335">
            <v>172269.87186111108</v>
          </cell>
          <cell r="BX335">
            <v>118.75000000000013</v>
          </cell>
          <cell r="BY335">
            <v>57352.687500000065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57352.687500000065</v>
          </cell>
          <cell r="CM335">
            <v>2.3215434083601276</v>
          </cell>
          <cell r="CN335">
            <v>1313.7381993569127</v>
          </cell>
          <cell r="CO335">
            <v>0</v>
          </cell>
          <cell r="CP335">
            <v>0</v>
          </cell>
          <cell r="CQ335">
            <v>1313.7381993569127</v>
          </cell>
          <cell r="CR335">
            <v>1336152.237560468</v>
          </cell>
          <cell r="CS335">
            <v>0</v>
          </cell>
          <cell r="CT335">
            <v>1336152.237560468</v>
          </cell>
          <cell r="CU335">
            <v>145000</v>
          </cell>
          <cell r="CV335">
            <v>0</v>
          </cell>
          <cell r="CW335">
            <v>145000</v>
          </cell>
          <cell r="CX335">
            <v>1</v>
          </cell>
          <cell r="CY335">
            <v>0</v>
          </cell>
          <cell r="CZ335">
            <v>0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23885.49</v>
          </cell>
          <cell r="DH335">
            <v>23885.49</v>
          </cell>
          <cell r="DI335">
            <v>0</v>
          </cell>
          <cell r="DJ335">
            <v>0</v>
          </cell>
          <cell r="DK335">
            <v>23885.49</v>
          </cell>
          <cell r="DL335">
            <v>23885.49</v>
          </cell>
          <cell r="DM335">
            <v>0</v>
          </cell>
          <cell r="DN335">
            <v>0</v>
          </cell>
          <cell r="DO335">
            <v>0</v>
          </cell>
          <cell r="DP335">
            <v>0</v>
          </cell>
          <cell r="DQ335">
            <v>0</v>
          </cell>
          <cell r="DR335">
            <v>0</v>
          </cell>
          <cell r="DS335">
            <v>0</v>
          </cell>
          <cell r="DT335">
            <v>0</v>
          </cell>
          <cell r="DU335">
            <v>168885.49</v>
          </cell>
          <cell r="DV335">
            <v>0</v>
          </cell>
          <cell r="DW335">
            <v>168885.49</v>
          </cell>
          <cell r="DX335">
            <v>1505037.727560468</v>
          </cell>
          <cell r="DY335">
            <v>0</v>
          </cell>
          <cell r="DZ335">
            <v>1505037.727560468</v>
          </cell>
          <cell r="EA335">
            <v>1481152.237560468</v>
          </cell>
          <cell r="EB335">
            <v>4102.9147854860612</v>
          </cell>
          <cell r="EC335">
            <v>3750</v>
          </cell>
          <cell r="ED335">
            <v>0</v>
          </cell>
          <cell r="EE335">
            <v>1353750</v>
          </cell>
          <cell r="EF335">
            <v>0</v>
          </cell>
          <cell r="EG335">
            <v>1505037.727560468</v>
          </cell>
          <cell r="EH335">
            <v>1475960.557027027</v>
          </cell>
          <cell r="EI335">
            <v>0</v>
          </cell>
          <cell r="EJ335">
            <v>1505037.727560468</v>
          </cell>
        </row>
        <row r="336">
          <cell r="A336">
            <v>2020</v>
          </cell>
          <cell r="B336">
            <v>8812020</v>
          </cell>
          <cell r="C336">
            <v>1673</v>
          </cell>
          <cell r="D336" t="str">
            <v>RB051673</v>
          </cell>
          <cell r="E336" t="str">
            <v>Springfield P, Chelmsford</v>
          </cell>
          <cell r="F336" t="str">
            <v>P</v>
          </cell>
          <cell r="G336" t="str">
            <v/>
          </cell>
          <cell r="H336" t="str">
            <v/>
          </cell>
          <cell r="I336" t="str">
            <v/>
          </cell>
          <cell r="J336"/>
          <cell r="K336">
            <v>2020</v>
          </cell>
          <cell r="L336">
            <v>134065</v>
          </cell>
          <cell r="M336"/>
          <cell r="N336"/>
          <cell r="O336">
            <v>7</v>
          </cell>
          <cell r="P336">
            <v>0</v>
          </cell>
          <cell r="Q336">
            <v>0</v>
          </cell>
          <cell r="R336">
            <v>1</v>
          </cell>
          <cell r="S336">
            <v>51</v>
          </cell>
          <cell r="T336">
            <v>375</v>
          </cell>
          <cell r="U336">
            <v>426</v>
          </cell>
          <cell r="V336">
            <v>427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427</v>
          </cell>
          <cell r="AF336">
            <v>1307277.58</v>
          </cell>
          <cell r="AG336">
            <v>0</v>
          </cell>
          <cell r="AH336">
            <v>0</v>
          </cell>
          <cell r="AI336">
            <v>0</v>
          </cell>
          <cell r="AJ336">
            <v>1307277.58</v>
          </cell>
          <cell r="AK336">
            <v>56.131455399061096</v>
          </cell>
          <cell r="AL336">
            <v>24529.446009389696</v>
          </cell>
          <cell r="AM336">
            <v>0</v>
          </cell>
          <cell r="AN336">
            <v>0</v>
          </cell>
          <cell r="AO336">
            <v>24529.446009389696</v>
          </cell>
          <cell r="AP336">
            <v>404.94835680751169</v>
          </cell>
          <cell r="AQ336">
            <v>0</v>
          </cell>
          <cell r="AR336">
            <v>14.032863849765251</v>
          </cell>
          <cell r="AS336">
            <v>3344.8734272300453</v>
          </cell>
          <cell r="AT336">
            <v>1.0023474178403768</v>
          </cell>
          <cell r="AU336">
            <v>292.01387323943698</v>
          </cell>
          <cell r="AV336">
            <v>4.0093896713615029</v>
          </cell>
          <cell r="AW336">
            <v>1380.4328638497655</v>
          </cell>
          <cell r="AX336">
            <v>0</v>
          </cell>
          <cell r="AY336">
            <v>0</v>
          </cell>
          <cell r="AZ336">
            <v>3.0070422535211265</v>
          </cell>
          <cell r="BA336">
            <v>1433.5171830985914</v>
          </cell>
          <cell r="BB336">
            <v>0</v>
          </cell>
          <cell r="BC336">
            <v>0</v>
          </cell>
          <cell r="BD336">
            <v>6450.8373474178388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6450.8373474178388</v>
          </cell>
          <cell r="BU336">
            <v>30980.283356807537</v>
          </cell>
          <cell r="BV336">
            <v>0</v>
          </cell>
          <cell r="BW336">
            <v>30980.283356807537</v>
          </cell>
          <cell r="BX336">
            <v>122.70114942528716</v>
          </cell>
          <cell r="BY336">
            <v>59260.974137930942</v>
          </cell>
          <cell r="BZ336">
            <v>0</v>
          </cell>
          <cell r="CA336">
            <v>0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59260.974137930942</v>
          </cell>
          <cell r="CM336">
            <v>17.080000000000002</v>
          </cell>
          <cell r="CN336">
            <v>9665.4012000000002</v>
          </cell>
          <cell r="CO336">
            <v>0</v>
          </cell>
          <cell r="CP336">
            <v>0</v>
          </cell>
          <cell r="CQ336">
            <v>9665.4012000000002</v>
          </cell>
          <cell r="CR336">
            <v>1407184.2386947384</v>
          </cell>
          <cell r="CS336">
            <v>0</v>
          </cell>
          <cell r="CT336">
            <v>1407184.2386947384</v>
          </cell>
          <cell r="CU336">
            <v>145000</v>
          </cell>
          <cell r="CV336">
            <v>0</v>
          </cell>
          <cell r="CW336">
            <v>145000</v>
          </cell>
          <cell r="CX336">
            <v>1</v>
          </cell>
          <cell r="CY336">
            <v>0</v>
          </cell>
          <cell r="CZ336">
            <v>0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39070.47</v>
          </cell>
          <cell r="DH336">
            <v>44352</v>
          </cell>
          <cell r="DI336">
            <v>5281.5299999999988</v>
          </cell>
          <cell r="DJ336">
            <v>0</v>
          </cell>
          <cell r="DK336">
            <v>49633.53</v>
          </cell>
          <cell r="DL336">
            <v>49633.53</v>
          </cell>
          <cell r="DM336">
            <v>0</v>
          </cell>
          <cell r="DN336">
            <v>0</v>
          </cell>
          <cell r="DO336">
            <v>0</v>
          </cell>
          <cell r="DP336">
            <v>0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194633.53</v>
          </cell>
          <cell r="DV336">
            <v>0</v>
          </cell>
          <cell r="DW336">
            <v>194633.53</v>
          </cell>
          <cell r="DX336">
            <v>1601817.7686947384</v>
          </cell>
          <cell r="DY336">
            <v>0</v>
          </cell>
          <cell r="DZ336">
            <v>1601817.7686947384</v>
          </cell>
          <cell r="EA336">
            <v>1552184.2386947384</v>
          </cell>
          <cell r="EB336">
            <v>3635.0918938986847</v>
          </cell>
          <cell r="EC336">
            <v>3750</v>
          </cell>
          <cell r="ED336">
            <v>114.9081061013153</v>
          </cell>
          <cell r="EE336">
            <v>1601250</v>
          </cell>
          <cell r="EF336">
            <v>49065.761305261636</v>
          </cell>
          <cell r="EG336">
            <v>1650883.53</v>
          </cell>
          <cell r="EH336">
            <v>1515920.3878820143</v>
          </cell>
          <cell r="EI336">
            <v>0</v>
          </cell>
          <cell r="EJ336">
            <v>1650883.53</v>
          </cell>
        </row>
        <row r="337">
          <cell r="A337">
            <v>5234</v>
          </cell>
          <cell r="B337">
            <v>8815234</v>
          </cell>
          <cell r="C337"/>
          <cell r="D337"/>
          <cell r="E337" t="str">
            <v>St Alban's Cath P, Harlow</v>
          </cell>
          <cell r="F337" t="str">
            <v>P</v>
          </cell>
          <cell r="G337"/>
          <cell r="H337"/>
          <cell r="I337" t="str">
            <v>Y</v>
          </cell>
          <cell r="J337"/>
          <cell r="K337">
            <v>5234</v>
          </cell>
          <cell r="L337">
            <v>137056</v>
          </cell>
          <cell r="M337"/>
          <cell r="N337"/>
          <cell r="O337">
            <v>7</v>
          </cell>
          <cell r="P337">
            <v>0</v>
          </cell>
          <cell r="Q337">
            <v>0</v>
          </cell>
          <cell r="R337">
            <v>0</v>
          </cell>
          <cell r="S337">
            <v>27</v>
          </cell>
          <cell r="T337">
            <v>175</v>
          </cell>
          <cell r="U337">
            <v>202</v>
          </cell>
          <cell r="V337">
            <v>202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202</v>
          </cell>
          <cell r="AF337">
            <v>618431.07999999996</v>
          </cell>
          <cell r="AG337">
            <v>0</v>
          </cell>
          <cell r="AH337">
            <v>0</v>
          </cell>
          <cell r="AI337">
            <v>0</v>
          </cell>
          <cell r="AJ337">
            <v>618431.07999999996</v>
          </cell>
          <cell r="AK337">
            <v>6</v>
          </cell>
          <cell r="AL337">
            <v>2621.9999999999995</v>
          </cell>
          <cell r="AM337">
            <v>0</v>
          </cell>
          <cell r="AN337">
            <v>0</v>
          </cell>
          <cell r="AO337">
            <v>2621.9999999999995</v>
          </cell>
          <cell r="AP337">
            <v>50.753768844221071</v>
          </cell>
          <cell r="AQ337">
            <v>0</v>
          </cell>
          <cell r="AR337">
            <v>44.663316582914582</v>
          </cell>
          <cell r="AS337">
            <v>10645.94814070352</v>
          </cell>
          <cell r="AT337">
            <v>46.693467336683348</v>
          </cell>
          <cell r="AU337">
            <v>13603.207839195959</v>
          </cell>
          <cell r="AV337">
            <v>35.527638190954846</v>
          </cell>
          <cell r="AW337">
            <v>12232.165829145753</v>
          </cell>
          <cell r="AX337">
            <v>8.1206030150753712</v>
          </cell>
          <cell r="AY337">
            <v>3226.0719597989923</v>
          </cell>
          <cell r="AZ337">
            <v>16.241206030150764</v>
          </cell>
          <cell r="BA337">
            <v>7742.5077386934727</v>
          </cell>
          <cell r="BB337">
            <v>0</v>
          </cell>
          <cell r="BC337">
            <v>0</v>
          </cell>
          <cell r="BD337">
            <v>47449.901507537696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47449.901507537696</v>
          </cell>
          <cell r="BU337">
            <v>50071.901507537696</v>
          </cell>
          <cell r="BV337">
            <v>0</v>
          </cell>
          <cell r="BW337">
            <v>50071.901507537696</v>
          </cell>
          <cell r="BX337">
            <v>35.438596491228054</v>
          </cell>
          <cell r="BY337">
            <v>17115.778947368413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17115.778947368413</v>
          </cell>
          <cell r="CM337">
            <v>16.16</v>
          </cell>
          <cell r="CN337">
            <v>9144.7824000000001</v>
          </cell>
          <cell r="CO337">
            <v>0</v>
          </cell>
          <cell r="CP337">
            <v>0</v>
          </cell>
          <cell r="CQ337">
            <v>9144.7824000000001</v>
          </cell>
          <cell r="CR337">
            <v>694763.54285490606</v>
          </cell>
          <cell r="CS337">
            <v>0</v>
          </cell>
          <cell r="CT337">
            <v>694763.54285490606</v>
          </cell>
          <cell r="CU337">
            <v>145000</v>
          </cell>
          <cell r="CV337">
            <v>0</v>
          </cell>
          <cell r="CW337">
            <v>145000</v>
          </cell>
          <cell r="CX337">
            <v>1.0156360164</v>
          </cell>
          <cell r="CY337">
            <v>13130.556528201421</v>
          </cell>
          <cell r="CZ337">
            <v>0</v>
          </cell>
          <cell r="DA337">
            <v>13130.556528201421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4091.9</v>
          </cell>
          <cell r="DH337">
            <v>4091.9</v>
          </cell>
          <cell r="DI337">
            <v>0</v>
          </cell>
          <cell r="DJ337">
            <v>0</v>
          </cell>
          <cell r="DK337">
            <v>4091.9</v>
          </cell>
          <cell r="DL337">
            <v>4091.9</v>
          </cell>
          <cell r="DM337">
            <v>0</v>
          </cell>
          <cell r="DN337">
            <v>0</v>
          </cell>
          <cell r="DO337">
            <v>0</v>
          </cell>
          <cell r="DP337">
            <v>0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162222.45652820141</v>
          </cell>
          <cell r="DV337">
            <v>0</v>
          </cell>
          <cell r="DW337">
            <v>162222.45652820141</v>
          </cell>
          <cell r="DX337">
            <v>856985.99938310753</v>
          </cell>
          <cell r="DY337">
            <v>0</v>
          </cell>
          <cell r="DZ337">
            <v>856985.99938310753</v>
          </cell>
          <cell r="EA337">
            <v>852894.0993831075</v>
          </cell>
          <cell r="EB337">
            <v>4222.2480167480571</v>
          </cell>
          <cell r="EC337">
            <v>3750</v>
          </cell>
          <cell r="ED337">
            <v>0</v>
          </cell>
          <cell r="EE337">
            <v>757500</v>
          </cell>
          <cell r="EF337">
            <v>0</v>
          </cell>
          <cell r="EG337">
            <v>856985.99938310753</v>
          </cell>
          <cell r="EH337">
            <v>831963.70234752377</v>
          </cell>
          <cell r="EI337">
            <v>0</v>
          </cell>
          <cell r="EJ337">
            <v>856985.99938310753</v>
          </cell>
        </row>
        <row r="338">
          <cell r="A338">
            <v>3303</v>
          </cell>
          <cell r="B338">
            <v>8813303</v>
          </cell>
          <cell r="C338"/>
          <cell r="D338"/>
          <cell r="E338" t="str">
            <v>St Andrew's CE (V/A) P, Halstead</v>
          </cell>
          <cell r="F338" t="str">
            <v>P</v>
          </cell>
          <cell r="G338"/>
          <cell r="H338"/>
          <cell r="I338" t="str">
            <v>Y</v>
          </cell>
          <cell r="J338"/>
          <cell r="K338">
            <v>3303</v>
          </cell>
          <cell r="L338">
            <v>145523</v>
          </cell>
          <cell r="M338"/>
          <cell r="N338"/>
          <cell r="O338">
            <v>7</v>
          </cell>
          <cell r="P338">
            <v>0</v>
          </cell>
          <cell r="Q338">
            <v>0</v>
          </cell>
          <cell r="R338">
            <v>0</v>
          </cell>
          <cell r="S338">
            <v>30</v>
          </cell>
          <cell r="T338">
            <v>184</v>
          </cell>
          <cell r="U338">
            <v>214</v>
          </cell>
          <cell r="V338">
            <v>214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214</v>
          </cell>
          <cell r="AF338">
            <v>655169.55999999994</v>
          </cell>
          <cell r="AG338">
            <v>0</v>
          </cell>
          <cell r="AH338">
            <v>0</v>
          </cell>
          <cell r="AI338">
            <v>0</v>
          </cell>
          <cell r="AJ338">
            <v>655169.55999999994</v>
          </cell>
          <cell r="AK338">
            <v>20.999999999999993</v>
          </cell>
          <cell r="AL338">
            <v>9176.9999999999964</v>
          </cell>
          <cell r="AM338">
            <v>0</v>
          </cell>
          <cell r="AN338">
            <v>0</v>
          </cell>
          <cell r="AO338">
            <v>9176.9999999999964</v>
          </cell>
          <cell r="AP338">
            <v>202.00000000000006</v>
          </cell>
          <cell r="AQ338">
            <v>0</v>
          </cell>
          <cell r="AR338">
            <v>1.9999999999999991</v>
          </cell>
          <cell r="AS338">
            <v>476.7199999999998</v>
          </cell>
          <cell r="AT338">
            <v>9.9999999999999947</v>
          </cell>
          <cell r="AU338">
            <v>2913.2999999999984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3390.0199999999982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3390.0199999999982</v>
          </cell>
          <cell r="BU338">
            <v>12567.019999999995</v>
          </cell>
          <cell r="BV338">
            <v>0</v>
          </cell>
          <cell r="BW338">
            <v>12567.019999999995</v>
          </cell>
          <cell r="BX338">
            <v>53.204419889502816</v>
          </cell>
          <cell r="BY338">
            <v>25696.138674033176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25696.138674033176</v>
          </cell>
          <cell r="CM338">
            <v>1.1630434782608692</v>
          </cell>
          <cell r="CN338">
            <v>658.15467391304321</v>
          </cell>
          <cell r="CO338">
            <v>0</v>
          </cell>
          <cell r="CP338">
            <v>0</v>
          </cell>
          <cell r="CQ338">
            <v>658.15467391304321</v>
          </cell>
          <cell r="CR338">
            <v>694090.87334794621</v>
          </cell>
          <cell r="CS338">
            <v>0</v>
          </cell>
          <cell r="CT338">
            <v>694090.87334794621</v>
          </cell>
          <cell r="CU338">
            <v>145000</v>
          </cell>
          <cell r="CV338">
            <v>0</v>
          </cell>
          <cell r="CW338">
            <v>145000</v>
          </cell>
          <cell r="CX338">
            <v>1</v>
          </cell>
          <cell r="CY338">
            <v>0</v>
          </cell>
          <cell r="CZ338">
            <v>0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4145.4139999999998</v>
          </cell>
          <cell r="DH338">
            <v>4145.4139999999998</v>
          </cell>
          <cell r="DI338">
            <v>0</v>
          </cell>
          <cell r="DJ338">
            <v>0</v>
          </cell>
          <cell r="DK338">
            <v>4145.41</v>
          </cell>
          <cell r="DL338">
            <v>4145.41</v>
          </cell>
          <cell r="DM338">
            <v>0</v>
          </cell>
          <cell r="DN338">
            <v>0</v>
          </cell>
          <cell r="DO338">
            <v>0</v>
          </cell>
          <cell r="DP338">
            <v>0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149145.41</v>
          </cell>
          <cell r="DV338">
            <v>0</v>
          </cell>
          <cell r="DW338">
            <v>149145.41</v>
          </cell>
          <cell r="DX338">
            <v>843236.28334794624</v>
          </cell>
          <cell r="DY338">
            <v>0</v>
          </cell>
          <cell r="DZ338">
            <v>843236.28334794624</v>
          </cell>
          <cell r="EA338">
            <v>839090.87334794621</v>
          </cell>
          <cell r="EB338">
            <v>3920.9853894763842</v>
          </cell>
          <cell r="EC338">
            <v>3750</v>
          </cell>
          <cell r="ED338">
            <v>0</v>
          </cell>
          <cell r="EE338">
            <v>802500</v>
          </cell>
          <cell r="EF338">
            <v>0</v>
          </cell>
          <cell r="EG338">
            <v>843236.28334794624</v>
          </cell>
          <cell r="EH338">
            <v>812468.12419449538</v>
          </cell>
          <cell r="EI338">
            <v>0</v>
          </cell>
          <cell r="EJ338">
            <v>843236.28334794624</v>
          </cell>
        </row>
        <row r="339">
          <cell r="A339">
            <v>5241</v>
          </cell>
          <cell r="B339">
            <v>8815241</v>
          </cell>
          <cell r="C339">
            <v>3464</v>
          </cell>
          <cell r="D339" t="str">
            <v>GMPS3464</v>
          </cell>
          <cell r="E339" t="str">
            <v>St Andrew's CE (V/A) P, North Weald</v>
          </cell>
          <cell r="F339" t="str">
            <v>P</v>
          </cell>
          <cell r="G339" t="str">
            <v>Y</v>
          </cell>
          <cell r="H339">
            <v>10023486</v>
          </cell>
          <cell r="I339" t="str">
            <v/>
          </cell>
          <cell r="J339"/>
          <cell r="K339">
            <v>5241</v>
          </cell>
          <cell r="L339">
            <v>115281</v>
          </cell>
          <cell r="M339">
            <v>15</v>
          </cell>
          <cell r="N339"/>
          <cell r="O339">
            <v>7</v>
          </cell>
          <cell r="P339">
            <v>0</v>
          </cell>
          <cell r="Q339">
            <v>0</v>
          </cell>
          <cell r="R339">
            <v>0</v>
          </cell>
          <cell r="S339">
            <v>49.75</v>
          </cell>
          <cell r="T339">
            <v>244</v>
          </cell>
          <cell r="U339">
            <v>293.75</v>
          </cell>
          <cell r="V339">
            <v>293.75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293.75</v>
          </cell>
          <cell r="AF339">
            <v>899327.375</v>
          </cell>
          <cell r="AG339">
            <v>0</v>
          </cell>
          <cell r="AH339">
            <v>0</v>
          </cell>
          <cell r="AI339">
            <v>0</v>
          </cell>
          <cell r="AJ339">
            <v>899327.375</v>
          </cell>
          <cell r="AK339">
            <v>15.460526315789467</v>
          </cell>
          <cell r="AL339">
            <v>6756.2499999999964</v>
          </cell>
          <cell r="AM339">
            <v>0</v>
          </cell>
          <cell r="AN339">
            <v>0</v>
          </cell>
          <cell r="AO339">
            <v>6756.2499999999964</v>
          </cell>
          <cell r="AP339">
            <v>191.71052631578937</v>
          </cell>
          <cell r="AQ339">
            <v>0</v>
          </cell>
          <cell r="AR339">
            <v>3.0921052631578991</v>
          </cell>
          <cell r="AS339">
            <v>737.03421052631688</v>
          </cell>
          <cell r="AT339">
            <v>5.1535087719298218</v>
          </cell>
          <cell r="AU339">
            <v>1501.3717105263149</v>
          </cell>
          <cell r="AV339">
            <v>0</v>
          </cell>
          <cell r="AW339">
            <v>0</v>
          </cell>
          <cell r="AX339">
            <v>93.793859649122794</v>
          </cell>
          <cell r="AY339">
            <v>37261.48662280701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39499.892543859642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39499.892543859642</v>
          </cell>
          <cell r="BU339">
            <v>46256.142543859634</v>
          </cell>
          <cell r="BV339">
            <v>0</v>
          </cell>
          <cell r="BW339">
            <v>46256.142543859634</v>
          </cell>
          <cell r="BX339">
            <v>72.809829059829099</v>
          </cell>
          <cell r="BY339">
            <v>35164.963141025662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35164.963141025662</v>
          </cell>
          <cell r="CM339">
            <v>3.6116803278688483</v>
          </cell>
          <cell r="CN339">
            <v>2043.8137807377025</v>
          </cell>
          <cell r="CO339">
            <v>0</v>
          </cell>
          <cell r="CP339">
            <v>0</v>
          </cell>
          <cell r="CQ339">
            <v>2043.8137807377025</v>
          </cell>
          <cell r="CR339">
            <v>982792.29446562298</v>
          </cell>
          <cell r="CS339">
            <v>0</v>
          </cell>
          <cell r="CT339">
            <v>982792.29446562298</v>
          </cell>
          <cell r="CU339">
            <v>145000</v>
          </cell>
          <cell r="CV339">
            <v>0</v>
          </cell>
          <cell r="CW339">
            <v>145000</v>
          </cell>
          <cell r="CX339">
            <v>1.0156360164</v>
          </cell>
          <cell r="CY339">
            <v>17634.178812058119</v>
          </cell>
          <cell r="CZ339">
            <v>0</v>
          </cell>
          <cell r="DA339">
            <v>17634.178812058119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3032</v>
          </cell>
          <cell r="DH339">
            <v>3032</v>
          </cell>
          <cell r="DI339">
            <v>0</v>
          </cell>
          <cell r="DJ339">
            <v>0</v>
          </cell>
          <cell r="DK339">
            <v>3032</v>
          </cell>
          <cell r="DL339">
            <v>3032</v>
          </cell>
          <cell r="DM339">
            <v>0</v>
          </cell>
          <cell r="DN339">
            <v>0</v>
          </cell>
          <cell r="DO339">
            <v>0</v>
          </cell>
          <cell r="DP339">
            <v>0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165666.17881205812</v>
          </cell>
          <cell r="DV339">
            <v>0</v>
          </cell>
          <cell r="DW339">
            <v>165666.17881205812</v>
          </cell>
          <cell r="DX339">
            <v>1148458.473277681</v>
          </cell>
          <cell r="DY339">
            <v>0</v>
          </cell>
          <cell r="DZ339">
            <v>1148458.473277681</v>
          </cell>
          <cell r="EA339">
            <v>1145426.473277681</v>
          </cell>
          <cell r="EB339">
            <v>3899.3241643495526</v>
          </cell>
          <cell r="EC339">
            <v>3750</v>
          </cell>
          <cell r="ED339">
            <v>0</v>
          </cell>
          <cell r="EE339">
            <v>1101562.5</v>
          </cell>
          <cell r="EF339">
            <v>0</v>
          </cell>
          <cell r="EG339">
            <v>1148458.473277681</v>
          </cell>
          <cell r="EH339">
            <v>1104138.6129955298</v>
          </cell>
          <cell r="EI339">
            <v>0</v>
          </cell>
          <cell r="EJ339">
            <v>1148458.473277681</v>
          </cell>
        </row>
        <row r="340">
          <cell r="A340">
            <v>2096</v>
          </cell>
          <cell r="B340">
            <v>8812096</v>
          </cell>
          <cell r="C340"/>
          <cell r="D340"/>
          <cell r="E340" t="str">
            <v>St Andrew's CE (V/A) P, Weeley</v>
          </cell>
          <cell r="F340" t="str">
            <v>P</v>
          </cell>
          <cell r="G340"/>
          <cell r="H340"/>
          <cell r="I340" t="str">
            <v>Y</v>
          </cell>
          <cell r="J340"/>
          <cell r="K340">
            <v>2096</v>
          </cell>
          <cell r="L340">
            <v>140181</v>
          </cell>
          <cell r="M340"/>
          <cell r="N340"/>
          <cell r="O340">
            <v>7</v>
          </cell>
          <cell r="P340">
            <v>0</v>
          </cell>
          <cell r="Q340">
            <v>0</v>
          </cell>
          <cell r="R340">
            <v>0</v>
          </cell>
          <cell r="S340">
            <v>25</v>
          </cell>
          <cell r="T340">
            <v>174</v>
          </cell>
          <cell r="U340">
            <v>199</v>
          </cell>
          <cell r="V340">
            <v>199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199</v>
          </cell>
          <cell r="AF340">
            <v>609246.46</v>
          </cell>
          <cell r="AG340">
            <v>0</v>
          </cell>
          <cell r="AH340">
            <v>0</v>
          </cell>
          <cell r="AI340">
            <v>0</v>
          </cell>
          <cell r="AJ340">
            <v>609246.46</v>
          </cell>
          <cell r="AK340">
            <v>32.000000000000092</v>
          </cell>
          <cell r="AL340">
            <v>13984.000000000038</v>
          </cell>
          <cell r="AM340">
            <v>0</v>
          </cell>
          <cell r="AN340">
            <v>0</v>
          </cell>
          <cell r="AO340">
            <v>13984.000000000038</v>
          </cell>
          <cell r="AP340">
            <v>121.6111111111111</v>
          </cell>
          <cell r="AQ340">
            <v>0</v>
          </cell>
          <cell r="AR340">
            <v>21.106060606060591</v>
          </cell>
          <cell r="AS340">
            <v>5030.840606060603</v>
          </cell>
          <cell r="AT340">
            <v>8.0404040404040398</v>
          </cell>
          <cell r="AU340">
            <v>2342.4109090909087</v>
          </cell>
          <cell r="AV340">
            <v>11.055555555555564</v>
          </cell>
          <cell r="AW340">
            <v>3806.4277777777811</v>
          </cell>
          <cell r="AX340">
            <v>16.08080808080808</v>
          </cell>
          <cell r="AY340">
            <v>6388.4226262626253</v>
          </cell>
          <cell r="AZ340">
            <v>19.095959595959602</v>
          </cell>
          <cell r="BA340">
            <v>9103.4258585858624</v>
          </cell>
          <cell r="BB340">
            <v>2.0101010101010099</v>
          </cell>
          <cell r="BC340">
            <v>1597.0855555555554</v>
          </cell>
          <cell r="BD340">
            <v>28268.613333333335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28268.613333333335</v>
          </cell>
          <cell r="BU340">
            <v>42252.613333333371</v>
          </cell>
          <cell r="BV340">
            <v>0</v>
          </cell>
          <cell r="BW340">
            <v>42252.613333333371</v>
          </cell>
          <cell r="BX340">
            <v>54.063583815028963</v>
          </cell>
          <cell r="BY340">
            <v>26111.08907514454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26111.08907514454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677610.16240847774</v>
          </cell>
          <cell r="CS340">
            <v>0</v>
          </cell>
          <cell r="CT340">
            <v>677610.16240847774</v>
          </cell>
          <cell r="CU340">
            <v>145000</v>
          </cell>
          <cell r="CV340">
            <v>0</v>
          </cell>
          <cell r="CW340">
            <v>145000</v>
          </cell>
          <cell r="CX340">
            <v>1</v>
          </cell>
          <cell r="CY340">
            <v>0</v>
          </cell>
          <cell r="CZ340">
            <v>0</v>
          </cell>
          <cell r="DA340">
            <v>0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4190.5</v>
          </cell>
          <cell r="DH340">
            <v>4190.5</v>
          </cell>
          <cell r="DI340">
            <v>0</v>
          </cell>
          <cell r="DJ340">
            <v>0</v>
          </cell>
          <cell r="DK340">
            <v>4190.5</v>
          </cell>
          <cell r="DL340">
            <v>4190.5</v>
          </cell>
          <cell r="DM340">
            <v>0</v>
          </cell>
          <cell r="DN340">
            <v>0</v>
          </cell>
          <cell r="DO340">
            <v>0</v>
          </cell>
          <cell r="DP340">
            <v>0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149190.5</v>
          </cell>
          <cell r="DV340">
            <v>0</v>
          </cell>
          <cell r="DW340">
            <v>149190.5</v>
          </cell>
          <cell r="DX340">
            <v>826800.66240847774</v>
          </cell>
          <cell r="DY340">
            <v>0</v>
          </cell>
          <cell r="DZ340">
            <v>826800.66240847774</v>
          </cell>
          <cell r="EA340">
            <v>822610.16240847774</v>
          </cell>
          <cell r="EB340">
            <v>4133.7194090878274</v>
          </cell>
          <cell r="EC340">
            <v>3750</v>
          </cell>
          <cell r="ED340">
            <v>0</v>
          </cell>
          <cell r="EE340">
            <v>746250</v>
          </cell>
          <cell r="EF340">
            <v>0</v>
          </cell>
          <cell r="EG340">
            <v>826800.66240847774</v>
          </cell>
          <cell r="EH340">
            <v>792692.99071078433</v>
          </cell>
          <cell r="EI340">
            <v>0</v>
          </cell>
          <cell r="EJ340">
            <v>826800.66240847774</v>
          </cell>
        </row>
        <row r="341">
          <cell r="A341">
            <v>3027</v>
          </cell>
          <cell r="B341">
            <v>8813027</v>
          </cell>
          <cell r="C341">
            <v>3362</v>
          </cell>
          <cell r="D341" t="str">
            <v>RB053362</v>
          </cell>
          <cell r="E341" t="str">
            <v>St Andrew's CE (V/C) P, Marks Tey</v>
          </cell>
          <cell r="F341" t="str">
            <v>P</v>
          </cell>
          <cell r="G341" t="str">
            <v/>
          </cell>
          <cell r="H341" t="str">
            <v/>
          </cell>
          <cell r="I341" t="str">
            <v/>
          </cell>
          <cell r="J341"/>
          <cell r="K341">
            <v>3027</v>
          </cell>
          <cell r="L341">
            <v>115081</v>
          </cell>
          <cell r="M341"/>
          <cell r="N341"/>
          <cell r="O341">
            <v>7</v>
          </cell>
          <cell r="P341">
            <v>0</v>
          </cell>
          <cell r="Q341">
            <v>0</v>
          </cell>
          <cell r="R341">
            <v>0</v>
          </cell>
          <cell r="S341">
            <v>19</v>
          </cell>
          <cell r="T341">
            <v>144</v>
          </cell>
          <cell r="U341">
            <v>163</v>
          </cell>
          <cell r="V341">
            <v>163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163</v>
          </cell>
          <cell r="AF341">
            <v>499031.02</v>
          </cell>
          <cell r="AG341">
            <v>0</v>
          </cell>
          <cell r="AH341">
            <v>0</v>
          </cell>
          <cell r="AI341">
            <v>0</v>
          </cell>
          <cell r="AJ341">
            <v>499031.02</v>
          </cell>
          <cell r="AK341">
            <v>5.0000000000000044</v>
          </cell>
          <cell r="AL341">
            <v>2185.0000000000018</v>
          </cell>
          <cell r="AM341">
            <v>0</v>
          </cell>
          <cell r="AN341">
            <v>0</v>
          </cell>
          <cell r="AO341">
            <v>2185.0000000000018</v>
          </cell>
          <cell r="AP341">
            <v>152.99999999999994</v>
          </cell>
          <cell r="AQ341">
            <v>0</v>
          </cell>
          <cell r="AR341">
            <v>5.9999999999999929</v>
          </cell>
          <cell r="AS341">
            <v>1430.1599999999985</v>
          </cell>
          <cell r="AT341">
            <v>0.99999999999999933</v>
          </cell>
          <cell r="AU341">
            <v>291.32999999999981</v>
          </cell>
          <cell r="AV341">
            <v>1.9999999999999922</v>
          </cell>
          <cell r="AW341">
            <v>688.59999999999729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0.99999999999999933</v>
          </cell>
          <cell r="BC341">
            <v>794.5299999999994</v>
          </cell>
          <cell r="BD341">
            <v>3204.6199999999949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3204.6199999999949</v>
          </cell>
          <cell r="BU341">
            <v>5389.6199999999972</v>
          </cell>
          <cell r="BV341">
            <v>0</v>
          </cell>
          <cell r="BW341">
            <v>5389.6199999999972</v>
          </cell>
          <cell r="BX341">
            <v>36.992907801418433</v>
          </cell>
          <cell r="BY341">
            <v>17866.464680851062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17866.464680851062</v>
          </cell>
          <cell r="CM341">
            <v>2.2638888888888906</v>
          </cell>
          <cell r="CN341">
            <v>1281.1120833333343</v>
          </cell>
          <cell r="CO341">
            <v>0</v>
          </cell>
          <cell r="CP341">
            <v>0</v>
          </cell>
          <cell r="CQ341">
            <v>1281.1120833333343</v>
          </cell>
          <cell r="CR341">
            <v>523568.21676418441</v>
          </cell>
          <cell r="CS341">
            <v>0</v>
          </cell>
          <cell r="CT341">
            <v>523568.21676418441</v>
          </cell>
          <cell r="CU341">
            <v>145000</v>
          </cell>
          <cell r="CV341">
            <v>0</v>
          </cell>
          <cell r="CW341">
            <v>145000</v>
          </cell>
          <cell r="CX341">
            <v>1</v>
          </cell>
          <cell r="CY341">
            <v>0</v>
          </cell>
          <cell r="CZ341">
            <v>0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-1953.9599999999991</v>
          </cell>
          <cell r="DH341">
            <v>17062.25</v>
          </cell>
          <cell r="DI341">
            <v>19016.21</v>
          </cell>
          <cell r="DJ341">
            <v>0</v>
          </cell>
          <cell r="DK341">
            <v>36078.46</v>
          </cell>
          <cell r="DL341">
            <v>36078.46</v>
          </cell>
          <cell r="DM341">
            <v>0</v>
          </cell>
          <cell r="DN341">
            <v>0</v>
          </cell>
          <cell r="DO341">
            <v>0</v>
          </cell>
          <cell r="DP341">
            <v>0</v>
          </cell>
          <cell r="DQ341">
            <v>0</v>
          </cell>
          <cell r="DR341">
            <v>0</v>
          </cell>
          <cell r="DS341">
            <v>0</v>
          </cell>
          <cell r="DT341">
            <v>0</v>
          </cell>
          <cell r="DU341">
            <v>181078.46</v>
          </cell>
          <cell r="DV341">
            <v>0</v>
          </cell>
          <cell r="DW341">
            <v>181078.46</v>
          </cell>
          <cell r="DX341">
            <v>704646.67676418438</v>
          </cell>
          <cell r="DY341">
            <v>0</v>
          </cell>
          <cell r="DZ341">
            <v>704646.67676418438</v>
          </cell>
          <cell r="EA341">
            <v>668568.21676418441</v>
          </cell>
          <cell r="EB341">
            <v>4101.6455016207628</v>
          </cell>
          <cell r="EC341">
            <v>3750</v>
          </cell>
          <cell r="ED341">
            <v>0</v>
          </cell>
          <cell r="EE341">
            <v>611250</v>
          </cell>
          <cell r="EF341">
            <v>0</v>
          </cell>
          <cell r="EG341">
            <v>704646.67676418438</v>
          </cell>
          <cell r="EH341">
            <v>676900.78757751477</v>
          </cell>
          <cell r="EI341">
            <v>0</v>
          </cell>
          <cell r="EJ341">
            <v>704646.67676418438</v>
          </cell>
        </row>
        <row r="342">
          <cell r="A342">
            <v>3010</v>
          </cell>
          <cell r="B342">
            <v>8813010</v>
          </cell>
          <cell r="C342"/>
          <cell r="D342"/>
          <cell r="E342" t="str">
            <v>St Andrew's Gt Yeldham</v>
          </cell>
          <cell r="F342" t="str">
            <v>P</v>
          </cell>
          <cell r="G342"/>
          <cell r="H342"/>
          <cell r="I342" t="str">
            <v>Y</v>
          </cell>
          <cell r="J342"/>
          <cell r="K342">
            <v>3010</v>
          </cell>
          <cell r="L342">
            <v>146898</v>
          </cell>
          <cell r="M342"/>
          <cell r="N342"/>
          <cell r="O342">
            <v>7</v>
          </cell>
          <cell r="P342">
            <v>0</v>
          </cell>
          <cell r="Q342">
            <v>0</v>
          </cell>
          <cell r="R342">
            <v>0</v>
          </cell>
          <cell r="S342">
            <v>12</v>
          </cell>
          <cell r="T342">
            <v>113</v>
          </cell>
          <cell r="U342">
            <v>125</v>
          </cell>
          <cell r="V342">
            <v>125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125</v>
          </cell>
          <cell r="AF342">
            <v>382692.5</v>
          </cell>
          <cell r="AG342">
            <v>0</v>
          </cell>
          <cell r="AH342">
            <v>0</v>
          </cell>
          <cell r="AI342">
            <v>0</v>
          </cell>
          <cell r="AJ342">
            <v>382692.5</v>
          </cell>
          <cell r="AK342">
            <v>16</v>
          </cell>
          <cell r="AL342">
            <v>6991.9999999999991</v>
          </cell>
          <cell r="AM342">
            <v>0</v>
          </cell>
          <cell r="AN342">
            <v>0</v>
          </cell>
          <cell r="AO342">
            <v>6991.9999999999991</v>
          </cell>
          <cell r="AP342">
            <v>125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6991.9999999999991</v>
          </cell>
          <cell r="BV342">
            <v>0</v>
          </cell>
          <cell r="BW342">
            <v>6991.9999999999991</v>
          </cell>
          <cell r="BX342">
            <v>21.017699115044248</v>
          </cell>
          <cell r="BY342">
            <v>10150.918141592922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10150.918141592922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399835.41814159293</v>
          </cell>
          <cell r="CS342">
            <v>0</v>
          </cell>
          <cell r="CT342">
            <v>399835.41814159293</v>
          </cell>
          <cell r="CU342">
            <v>145000</v>
          </cell>
          <cell r="CV342">
            <v>0</v>
          </cell>
          <cell r="CW342">
            <v>145000</v>
          </cell>
          <cell r="CX342">
            <v>1</v>
          </cell>
          <cell r="CY342">
            <v>0</v>
          </cell>
          <cell r="CZ342">
            <v>0</v>
          </cell>
          <cell r="DA342">
            <v>0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12939.1</v>
          </cell>
          <cell r="DH342">
            <v>2587.8200000000002</v>
          </cell>
          <cell r="DI342">
            <v>-10351.280000000001</v>
          </cell>
          <cell r="DJ342">
            <v>0</v>
          </cell>
          <cell r="DK342">
            <v>-7763.46</v>
          </cell>
          <cell r="DL342">
            <v>-7763.46</v>
          </cell>
          <cell r="DM342">
            <v>0</v>
          </cell>
          <cell r="DN342">
            <v>0</v>
          </cell>
          <cell r="DO342">
            <v>0</v>
          </cell>
          <cell r="DP342">
            <v>0</v>
          </cell>
          <cell r="DQ342">
            <v>0</v>
          </cell>
          <cell r="DR342">
            <v>0</v>
          </cell>
          <cell r="DS342">
            <v>0</v>
          </cell>
          <cell r="DT342">
            <v>0</v>
          </cell>
          <cell r="DU342">
            <v>137236.54</v>
          </cell>
          <cell r="DV342">
            <v>0</v>
          </cell>
          <cell r="DW342">
            <v>137236.54</v>
          </cell>
          <cell r="DX342">
            <v>537071.95814159291</v>
          </cell>
          <cell r="DY342">
            <v>0</v>
          </cell>
          <cell r="DZ342">
            <v>537071.95814159291</v>
          </cell>
          <cell r="EA342">
            <v>544835.41814159299</v>
          </cell>
          <cell r="EB342">
            <v>4358.6833451327439</v>
          </cell>
          <cell r="EC342">
            <v>3750</v>
          </cell>
          <cell r="ED342">
            <v>0</v>
          </cell>
          <cell r="EE342">
            <v>468750</v>
          </cell>
          <cell r="EF342">
            <v>0</v>
          </cell>
          <cell r="EG342">
            <v>537071.95814159291</v>
          </cell>
          <cell r="EH342">
            <v>522168.21919708035</v>
          </cell>
          <cell r="EI342">
            <v>0</v>
          </cell>
          <cell r="EJ342">
            <v>537071.95814159291</v>
          </cell>
        </row>
        <row r="343">
          <cell r="A343">
            <v>3451</v>
          </cell>
          <cell r="B343">
            <v>8813451</v>
          </cell>
          <cell r="C343">
            <v>1148</v>
          </cell>
          <cell r="D343" t="str">
            <v>RB051148</v>
          </cell>
          <cell r="E343" t="str">
            <v>St Anne Line Cath I, Basildon</v>
          </cell>
          <cell r="F343" t="str">
            <v>P</v>
          </cell>
          <cell r="G343" t="str">
            <v/>
          </cell>
          <cell r="H343" t="str">
            <v/>
          </cell>
          <cell r="I343" t="str">
            <v/>
          </cell>
          <cell r="J343"/>
          <cell r="K343">
            <v>3451</v>
          </cell>
          <cell r="L343">
            <v>115160</v>
          </cell>
          <cell r="M343"/>
          <cell r="N343"/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59</v>
          </cell>
          <cell r="T343">
            <v>121</v>
          </cell>
          <cell r="U343">
            <v>180</v>
          </cell>
          <cell r="V343">
            <v>180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180</v>
          </cell>
          <cell r="AF343">
            <v>551077.19999999995</v>
          </cell>
          <cell r="AG343">
            <v>0</v>
          </cell>
          <cell r="AH343">
            <v>0</v>
          </cell>
          <cell r="AI343">
            <v>0</v>
          </cell>
          <cell r="AJ343">
            <v>551077.19999999995</v>
          </cell>
          <cell r="AK343">
            <v>21.00000000000006</v>
          </cell>
          <cell r="AL343">
            <v>9177.0000000000255</v>
          </cell>
          <cell r="AM343">
            <v>0</v>
          </cell>
          <cell r="AN343">
            <v>0</v>
          </cell>
          <cell r="AO343">
            <v>9177.0000000000255</v>
          </cell>
          <cell r="AP343">
            <v>17.094972067039098</v>
          </cell>
          <cell r="AQ343">
            <v>0</v>
          </cell>
          <cell r="AR343">
            <v>46.256983240223526</v>
          </cell>
          <cell r="AS343">
            <v>11025.81452513968</v>
          </cell>
          <cell r="AT343">
            <v>42.2346368715084</v>
          </cell>
          <cell r="AU343">
            <v>12304.216759776542</v>
          </cell>
          <cell r="AV343">
            <v>20.11173184357542</v>
          </cell>
          <cell r="AW343">
            <v>6924.4692737430178</v>
          </cell>
          <cell r="AX343">
            <v>9.0502793296089479</v>
          </cell>
          <cell r="AY343">
            <v>3595.4044692737466</v>
          </cell>
          <cell r="AZ343">
            <v>29.162011173184442</v>
          </cell>
          <cell r="BA343">
            <v>13902.113966480489</v>
          </cell>
          <cell r="BB343">
            <v>16.089385474860336</v>
          </cell>
          <cell r="BC343">
            <v>12783.499441340782</v>
          </cell>
          <cell r="BD343">
            <v>60535.518435754253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60535.518435754253</v>
          </cell>
          <cell r="BU343">
            <v>69712.518435754275</v>
          </cell>
          <cell r="BV343">
            <v>0</v>
          </cell>
          <cell r="BW343">
            <v>69712.518435754275</v>
          </cell>
          <cell r="BX343">
            <v>54.91525423728816</v>
          </cell>
          <cell r="BY343">
            <v>26522.420338983065</v>
          </cell>
          <cell r="BZ343">
            <v>0</v>
          </cell>
          <cell r="CA343">
            <v>0</v>
          </cell>
          <cell r="CB343">
            <v>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26522.420338983065</v>
          </cell>
          <cell r="CM343">
            <v>26.776859504132162</v>
          </cell>
          <cell r="CN343">
            <v>15152.757024793349</v>
          </cell>
          <cell r="CO343">
            <v>0</v>
          </cell>
          <cell r="CP343">
            <v>0</v>
          </cell>
          <cell r="CQ343">
            <v>15152.757024793349</v>
          </cell>
          <cell r="CR343">
            <v>662464.89579953055</v>
          </cell>
          <cell r="CS343">
            <v>0</v>
          </cell>
          <cell r="CT343">
            <v>662464.89579953055</v>
          </cell>
          <cell r="CU343">
            <v>145000</v>
          </cell>
          <cell r="CV343">
            <v>0</v>
          </cell>
          <cell r="CW343">
            <v>145000</v>
          </cell>
          <cell r="CX343">
            <v>1.0156360164</v>
          </cell>
          <cell r="CY343">
            <v>12625.534353145757</v>
          </cell>
          <cell r="CZ343">
            <v>0</v>
          </cell>
          <cell r="DA343">
            <v>12625.534353145757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3451</v>
          </cell>
          <cell r="DH343">
            <v>3528</v>
          </cell>
          <cell r="DI343">
            <v>77</v>
          </cell>
          <cell r="DJ343">
            <v>0</v>
          </cell>
          <cell r="DK343">
            <v>3605</v>
          </cell>
          <cell r="DL343">
            <v>3605</v>
          </cell>
          <cell r="DM343">
            <v>0</v>
          </cell>
          <cell r="DN343">
            <v>0</v>
          </cell>
          <cell r="DO343">
            <v>0</v>
          </cell>
          <cell r="DP343">
            <v>0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161230.53435314575</v>
          </cell>
          <cell r="DV343">
            <v>0</v>
          </cell>
          <cell r="DW343">
            <v>161230.53435314575</v>
          </cell>
          <cell r="DX343">
            <v>823695.4301526763</v>
          </cell>
          <cell r="DY343">
            <v>0</v>
          </cell>
          <cell r="DZ343">
            <v>823695.4301526763</v>
          </cell>
          <cell r="EA343">
            <v>820090.4301526763</v>
          </cell>
          <cell r="EB343">
            <v>4556.0579452926459</v>
          </cell>
          <cell r="EC343">
            <v>3750</v>
          </cell>
          <cell r="ED343">
            <v>0</v>
          </cell>
          <cell r="EE343">
            <v>675000</v>
          </cell>
          <cell r="EF343">
            <v>0</v>
          </cell>
          <cell r="EG343">
            <v>823695.4301526763</v>
          </cell>
          <cell r="EH343">
            <v>806223.23521777894</v>
          </cell>
          <cell r="EI343">
            <v>0</v>
          </cell>
          <cell r="EJ343">
            <v>823695.4301526763</v>
          </cell>
        </row>
        <row r="344">
          <cell r="A344">
            <v>3431</v>
          </cell>
          <cell r="B344">
            <v>8813431</v>
          </cell>
          <cell r="C344">
            <v>1146</v>
          </cell>
          <cell r="D344" t="str">
            <v>RB051146</v>
          </cell>
          <cell r="E344" t="str">
            <v>St Anne Line Cath J, Basildon</v>
          </cell>
          <cell r="F344" t="str">
            <v>P</v>
          </cell>
          <cell r="G344" t="str">
            <v/>
          </cell>
          <cell r="H344" t="str">
            <v/>
          </cell>
          <cell r="I344" t="str">
            <v/>
          </cell>
          <cell r="J344"/>
          <cell r="K344">
            <v>3431</v>
          </cell>
          <cell r="L344">
            <v>115156</v>
          </cell>
          <cell r="M344"/>
          <cell r="N344"/>
          <cell r="O344">
            <v>4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235</v>
          </cell>
          <cell r="U344">
            <v>235</v>
          </cell>
          <cell r="V344">
            <v>235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235</v>
          </cell>
          <cell r="AF344">
            <v>719461.9</v>
          </cell>
          <cell r="AG344">
            <v>0</v>
          </cell>
          <cell r="AH344">
            <v>0</v>
          </cell>
          <cell r="AI344">
            <v>0</v>
          </cell>
          <cell r="AJ344">
            <v>719461.9</v>
          </cell>
          <cell r="AK344">
            <v>18.000000000000011</v>
          </cell>
          <cell r="AL344">
            <v>7866.0000000000036</v>
          </cell>
          <cell r="AM344">
            <v>0</v>
          </cell>
          <cell r="AN344">
            <v>0</v>
          </cell>
          <cell r="AO344">
            <v>7866.0000000000036</v>
          </cell>
          <cell r="AP344">
            <v>32.136752136752193</v>
          </cell>
          <cell r="AQ344">
            <v>0</v>
          </cell>
          <cell r="AR344">
            <v>42.179487179487062</v>
          </cell>
          <cell r="AS344">
            <v>10053.902564102536</v>
          </cell>
          <cell r="AT344">
            <v>55.235042735042725</v>
          </cell>
          <cell r="AU344">
            <v>16091.624999999996</v>
          </cell>
          <cell r="AV344">
            <v>27.115384615384524</v>
          </cell>
          <cell r="AW344">
            <v>9335.8269230768929</v>
          </cell>
          <cell r="AX344">
            <v>30.128205128205082</v>
          </cell>
          <cell r="AY344">
            <v>11969.032051282033</v>
          </cell>
          <cell r="AZ344">
            <v>26.111111111111082</v>
          </cell>
          <cell r="BA344">
            <v>12447.688888888875</v>
          </cell>
          <cell r="BB344">
            <v>22.09401709401709</v>
          </cell>
          <cell r="BC344">
            <v>17554.359401709396</v>
          </cell>
          <cell r="BD344">
            <v>77452.434829059741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77452.434829059741</v>
          </cell>
          <cell r="BU344">
            <v>85318.434829059741</v>
          </cell>
          <cell r="BV344">
            <v>0</v>
          </cell>
          <cell r="BW344">
            <v>85318.434829059741</v>
          </cell>
          <cell r="BX344">
            <v>72.893518518518476</v>
          </cell>
          <cell r="BY344">
            <v>35205.38263888887</v>
          </cell>
          <cell r="BZ344">
            <v>0</v>
          </cell>
          <cell r="CA344">
            <v>0</v>
          </cell>
          <cell r="CB344">
            <v>0</v>
          </cell>
          <cell r="CC344">
            <v>0</v>
          </cell>
          <cell r="CD344">
            <v>0</v>
          </cell>
          <cell r="CE344">
            <v>0</v>
          </cell>
          <cell r="CF344">
            <v>0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35205.38263888887</v>
          </cell>
          <cell r="CM344">
            <v>4.0000000000000044</v>
          </cell>
          <cell r="CN344">
            <v>2263.5600000000027</v>
          </cell>
          <cell r="CO344">
            <v>0</v>
          </cell>
          <cell r="CP344">
            <v>0</v>
          </cell>
          <cell r="CQ344">
            <v>2263.5600000000027</v>
          </cell>
          <cell r="CR344">
            <v>842249.27746794873</v>
          </cell>
          <cell r="CS344">
            <v>0</v>
          </cell>
          <cell r="CT344">
            <v>842249.27746794873</v>
          </cell>
          <cell r="CU344">
            <v>145000</v>
          </cell>
          <cell r="CV344">
            <v>0</v>
          </cell>
          <cell r="CW344">
            <v>145000</v>
          </cell>
          <cell r="CX344">
            <v>1.0156360164</v>
          </cell>
          <cell r="CY344">
            <v>15436.645893377005</v>
          </cell>
          <cell r="CZ344">
            <v>0</v>
          </cell>
          <cell r="DA344">
            <v>15436.645893377005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5176.5</v>
          </cell>
          <cell r="DH344">
            <v>5292</v>
          </cell>
          <cell r="DI344">
            <v>115.5</v>
          </cell>
          <cell r="DJ344">
            <v>0</v>
          </cell>
          <cell r="DK344">
            <v>5407.5</v>
          </cell>
          <cell r="DL344">
            <v>5407.5</v>
          </cell>
          <cell r="DM344">
            <v>0</v>
          </cell>
          <cell r="DN344">
            <v>0</v>
          </cell>
          <cell r="DO344">
            <v>0</v>
          </cell>
          <cell r="DP344">
            <v>0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165844.14589337702</v>
          </cell>
          <cell r="DV344">
            <v>0</v>
          </cell>
          <cell r="DW344">
            <v>165844.14589337702</v>
          </cell>
          <cell r="DX344">
            <v>1008093.4233613258</v>
          </cell>
          <cell r="DY344">
            <v>0</v>
          </cell>
          <cell r="DZ344">
            <v>1008093.4233613258</v>
          </cell>
          <cell r="EA344">
            <v>1002685.9233613258</v>
          </cell>
          <cell r="EB344">
            <v>4266.7486100481947</v>
          </cell>
          <cell r="EC344">
            <v>3750</v>
          </cell>
          <cell r="ED344">
            <v>0</v>
          </cell>
          <cell r="EE344">
            <v>881250</v>
          </cell>
          <cell r="EF344">
            <v>0</v>
          </cell>
          <cell r="EG344">
            <v>1008093.4233613258</v>
          </cell>
          <cell r="EH344">
            <v>983385.8063800747</v>
          </cell>
          <cell r="EI344">
            <v>0</v>
          </cell>
          <cell r="EJ344">
            <v>1008093.4233613258</v>
          </cell>
        </row>
        <row r="345">
          <cell r="A345">
            <v>2106</v>
          </cell>
          <cell r="B345">
            <v>8812106</v>
          </cell>
          <cell r="C345"/>
          <cell r="D345"/>
          <cell r="E345" t="str">
            <v>St Cedd's CE V/A P, Bradwell</v>
          </cell>
          <cell r="F345" t="str">
            <v>P</v>
          </cell>
          <cell r="G345"/>
          <cell r="H345"/>
          <cell r="I345" t="str">
            <v>Y</v>
          </cell>
          <cell r="J345"/>
          <cell r="K345">
            <v>2106</v>
          </cell>
          <cell r="L345">
            <v>140844</v>
          </cell>
          <cell r="M345"/>
          <cell r="N345"/>
          <cell r="O345">
            <v>7</v>
          </cell>
          <cell r="P345">
            <v>0</v>
          </cell>
          <cell r="Q345">
            <v>0</v>
          </cell>
          <cell r="R345">
            <v>0</v>
          </cell>
          <cell r="S345">
            <v>13</v>
          </cell>
          <cell r="T345">
            <v>93</v>
          </cell>
          <cell r="U345">
            <v>106</v>
          </cell>
          <cell r="V345">
            <v>106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106</v>
          </cell>
          <cell r="AF345">
            <v>324523.24</v>
          </cell>
          <cell r="AG345">
            <v>0</v>
          </cell>
          <cell r="AH345">
            <v>0</v>
          </cell>
          <cell r="AI345">
            <v>0</v>
          </cell>
          <cell r="AJ345">
            <v>324523.24</v>
          </cell>
          <cell r="AK345">
            <v>7</v>
          </cell>
          <cell r="AL345">
            <v>3058.9999999999995</v>
          </cell>
          <cell r="AM345">
            <v>0</v>
          </cell>
          <cell r="AN345">
            <v>0</v>
          </cell>
          <cell r="AO345">
            <v>3058.9999999999995</v>
          </cell>
          <cell r="AP345">
            <v>98.999999999999957</v>
          </cell>
          <cell r="AQ345">
            <v>0</v>
          </cell>
          <cell r="AR345">
            <v>7</v>
          </cell>
          <cell r="AS345">
            <v>1668.52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1668.52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1668.52</v>
          </cell>
          <cell r="BU345">
            <v>4727.5199999999995</v>
          </cell>
          <cell r="BV345">
            <v>0</v>
          </cell>
          <cell r="BW345">
            <v>4727.5199999999995</v>
          </cell>
          <cell r="BX345">
            <v>19.376344086021486</v>
          </cell>
          <cell r="BY345">
            <v>9358.1929032257976</v>
          </cell>
          <cell r="BZ345">
            <v>0</v>
          </cell>
          <cell r="CA345">
            <v>0</v>
          </cell>
          <cell r="CB345">
            <v>0</v>
          </cell>
          <cell r="CC345">
            <v>0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9358.1929032257976</v>
          </cell>
          <cell r="CM345">
            <v>0</v>
          </cell>
          <cell r="CN345">
            <v>0</v>
          </cell>
          <cell r="CO345">
            <v>0</v>
          </cell>
          <cell r="CP345">
            <v>0</v>
          </cell>
          <cell r="CQ345">
            <v>0</v>
          </cell>
          <cell r="CR345">
            <v>338608.95290322579</v>
          </cell>
          <cell r="CS345">
            <v>0</v>
          </cell>
          <cell r="CT345">
            <v>338608.95290322579</v>
          </cell>
          <cell r="CU345">
            <v>145000</v>
          </cell>
          <cell r="CV345">
            <v>0</v>
          </cell>
          <cell r="CW345">
            <v>145000</v>
          </cell>
          <cell r="CX345">
            <v>1</v>
          </cell>
          <cell r="CY345">
            <v>0</v>
          </cell>
          <cell r="CZ345">
            <v>0</v>
          </cell>
          <cell r="DA345">
            <v>0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2834.75</v>
          </cell>
          <cell r="DH345">
            <v>2834.75</v>
          </cell>
          <cell r="DI345">
            <v>0</v>
          </cell>
          <cell r="DJ345">
            <v>0</v>
          </cell>
          <cell r="DK345">
            <v>2834.75</v>
          </cell>
          <cell r="DL345">
            <v>2834.75</v>
          </cell>
          <cell r="DM345">
            <v>0</v>
          </cell>
          <cell r="DN345">
            <v>0</v>
          </cell>
          <cell r="DO345">
            <v>0</v>
          </cell>
          <cell r="DP345">
            <v>0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147834.75</v>
          </cell>
          <cell r="DV345">
            <v>0</v>
          </cell>
          <cell r="DW345">
            <v>147834.75</v>
          </cell>
          <cell r="DX345">
            <v>486443.70290322579</v>
          </cell>
          <cell r="DY345">
            <v>0</v>
          </cell>
          <cell r="DZ345">
            <v>486443.70290322579</v>
          </cell>
          <cell r="EA345">
            <v>483608.95290322579</v>
          </cell>
          <cell r="EB345">
            <v>4562.3486122945833</v>
          </cell>
          <cell r="EC345">
            <v>3750</v>
          </cell>
          <cell r="ED345">
            <v>0</v>
          </cell>
          <cell r="EE345">
            <v>397500</v>
          </cell>
          <cell r="EF345">
            <v>0</v>
          </cell>
          <cell r="EG345">
            <v>486443.70290322579</v>
          </cell>
          <cell r="EH345">
            <v>473130.12810077518</v>
          </cell>
          <cell r="EI345">
            <v>0</v>
          </cell>
          <cell r="EJ345">
            <v>486443.70290322579</v>
          </cell>
        </row>
        <row r="346">
          <cell r="A346">
            <v>2060</v>
          </cell>
          <cell r="B346">
            <v>8812060</v>
          </cell>
          <cell r="C346"/>
          <cell r="D346"/>
          <cell r="E346" t="str">
            <v>St Clare's Cath P, Clacton</v>
          </cell>
          <cell r="F346" t="str">
            <v>P</v>
          </cell>
          <cell r="G346"/>
          <cell r="H346"/>
          <cell r="I346" t="str">
            <v>Y</v>
          </cell>
          <cell r="J346"/>
          <cell r="K346">
            <v>2060</v>
          </cell>
          <cell r="L346">
            <v>139583</v>
          </cell>
          <cell r="M346"/>
          <cell r="N346"/>
          <cell r="O346">
            <v>7</v>
          </cell>
          <cell r="P346">
            <v>0</v>
          </cell>
          <cell r="Q346">
            <v>0</v>
          </cell>
          <cell r="R346">
            <v>0</v>
          </cell>
          <cell r="S346">
            <v>45</v>
          </cell>
          <cell r="T346">
            <v>262</v>
          </cell>
          <cell r="U346">
            <v>307</v>
          </cell>
          <cell r="V346">
            <v>307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307</v>
          </cell>
          <cell r="AF346">
            <v>939892.78</v>
          </cell>
          <cell r="AG346">
            <v>0</v>
          </cell>
          <cell r="AH346">
            <v>0</v>
          </cell>
          <cell r="AI346">
            <v>0</v>
          </cell>
          <cell r="AJ346">
            <v>939892.78</v>
          </cell>
          <cell r="AK346">
            <v>74.000000000000014</v>
          </cell>
          <cell r="AL346">
            <v>32338.000000000004</v>
          </cell>
          <cell r="AM346">
            <v>0</v>
          </cell>
          <cell r="AN346">
            <v>0</v>
          </cell>
          <cell r="AO346">
            <v>32338.000000000004</v>
          </cell>
          <cell r="AP346">
            <v>31.305921052631479</v>
          </cell>
          <cell r="AQ346">
            <v>0</v>
          </cell>
          <cell r="AR346">
            <v>29.286184210526326</v>
          </cell>
          <cell r="AS346">
            <v>6980.6548684210557</v>
          </cell>
          <cell r="AT346">
            <v>12.118421052631573</v>
          </cell>
          <cell r="AU346">
            <v>3530.4596052631559</v>
          </cell>
          <cell r="AV346">
            <v>16.157894736842099</v>
          </cell>
          <cell r="AW346">
            <v>5563.1631578947345</v>
          </cell>
          <cell r="AX346">
            <v>74.730263157894754</v>
          </cell>
          <cell r="AY346">
            <v>29688.091644736847</v>
          </cell>
          <cell r="AZ346">
            <v>59.582236842105246</v>
          </cell>
          <cell r="BA346">
            <v>28404.043947368413</v>
          </cell>
          <cell r="BB346">
            <v>83.819078947368524</v>
          </cell>
          <cell r="BC346">
            <v>66596.772796052712</v>
          </cell>
          <cell r="BD346">
            <v>140763.18601973692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140763.18601973692</v>
          </cell>
          <cell r="BU346">
            <v>173101.18601973692</v>
          </cell>
          <cell r="BV346">
            <v>0</v>
          </cell>
          <cell r="BW346">
            <v>173101.18601973692</v>
          </cell>
          <cell r="BX346">
            <v>118.99224806201545</v>
          </cell>
          <cell r="BY346">
            <v>57469.686046511604</v>
          </cell>
          <cell r="BZ346">
            <v>0</v>
          </cell>
          <cell r="CA346">
            <v>0</v>
          </cell>
          <cell r="CB346">
            <v>0</v>
          </cell>
          <cell r="CC346">
            <v>0</v>
          </cell>
          <cell r="CD346">
            <v>0</v>
          </cell>
          <cell r="CE346">
            <v>0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57469.686046511604</v>
          </cell>
          <cell r="CM346">
            <v>2.343511450381679</v>
          </cell>
          <cell r="CN346">
            <v>1326.1696946564882</v>
          </cell>
          <cell r="CO346">
            <v>0</v>
          </cell>
          <cell r="CP346">
            <v>0</v>
          </cell>
          <cell r="CQ346">
            <v>1326.1696946564882</v>
          </cell>
          <cell r="CR346">
            <v>1171789.8217609052</v>
          </cell>
          <cell r="CS346">
            <v>0</v>
          </cell>
          <cell r="CT346">
            <v>1171789.8217609052</v>
          </cell>
          <cell r="CU346">
            <v>145000</v>
          </cell>
          <cell r="CV346">
            <v>0</v>
          </cell>
          <cell r="CW346">
            <v>145000</v>
          </cell>
          <cell r="CX346">
            <v>1</v>
          </cell>
          <cell r="CY346">
            <v>0</v>
          </cell>
          <cell r="CZ346">
            <v>0</v>
          </cell>
          <cell r="DA346">
            <v>0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7049.9</v>
          </cell>
          <cell r="DH346">
            <v>7049.9</v>
          </cell>
          <cell r="DI346">
            <v>0</v>
          </cell>
          <cell r="DJ346">
            <v>0</v>
          </cell>
          <cell r="DK346">
            <v>7049.9</v>
          </cell>
          <cell r="DL346">
            <v>7049.9</v>
          </cell>
          <cell r="DM346">
            <v>0</v>
          </cell>
          <cell r="DN346">
            <v>0</v>
          </cell>
          <cell r="DO346">
            <v>0</v>
          </cell>
          <cell r="DP346">
            <v>0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152049.9</v>
          </cell>
          <cell r="DV346">
            <v>0</v>
          </cell>
          <cell r="DW346">
            <v>152049.9</v>
          </cell>
          <cell r="DX346">
            <v>1323839.7217609051</v>
          </cell>
          <cell r="DY346">
            <v>0</v>
          </cell>
          <cell r="DZ346">
            <v>1323839.7217609051</v>
          </cell>
          <cell r="EA346">
            <v>1316789.8217609052</v>
          </cell>
          <cell r="EB346">
            <v>4289.2176604589749</v>
          </cell>
          <cell r="EC346">
            <v>3750</v>
          </cell>
          <cell r="ED346">
            <v>0</v>
          </cell>
          <cell r="EE346">
            <v>1151250</v>
          </cell>
          <cell r="EF346">
            <v>0</v>
          </cell>
          <cell r="EG346">
            <v>1323839.7217609051</v>
          </cell>
          <cell r="EH346">
            <v>1276053.7523333333</v>
          </cell>
          <cell r="EI346">
            <v>0</v>
          </cell>
          <cell r="EJ346">
            <v>1323839.7217609051</v>
          </cell>
        </row>
        <row r="347">
          <cell r="A347">
            <v>3790</v>
          </cell>
          <cell r="B347">
            <v>8813790</v>
          </cell>
          <cell r="C347">
            <v>1380</v>
          </cell>
          <cell r="D347" t="str">
            <v>RB051380</v>
          </cell>
          <cell r="E347" t="str">
            <v>St Francis Cath P, Braintree</v>
          </cell>
          <cell r="F347" t="str">
            <v>P</v>
          </cell>
          <cell r="G347" t="str">
            <v>Y</v>
          </cell>
          <cell r="H347">
            <v>10026592</v>
          </cell>
          <cell r="I347" t="str">
            <v/>
          </cell>
          <cell r="J347"/>
          <cell r="K347">
            <v>3790</v>
          </cell>
          <cell r="L347">
            <v>115194</v>
          </cell>
          <cell r="M347"/>
          <cell r="N347"/>
          <cell r="O347">
            <v>7</v>
          </cell>
          <cell r="P347">
            <v>0</v>
          </cell>
          <cell r="Q347">
            <v>0</v>
          </cell>
          <cell r="R347">
            <v>0</v>
          </cell>
          <cell r="S347">
            <v>30</v>
          </cell>
          <cell r="T347">
            <v>172</v>
          </cell>
          <cell r="U347">
            <v>202</v>
          </cell>
          <cell r="V347">
            <v>202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202</v>
          </cell>
          <cell r="AF347">
            <v>618431.07999999996</v>
          </cell>
          <cell r="AG347">
            <v>0</v>
          </cell>
          <cell r="AH347">
            <v>0</v>
          </cell>
          <cell r="AI347">
            <v>0</v>
          </cell>
          <cell r="AJ347">
            <v>618431.07999999996</v>
          </cell>
          <cell r="AK347">
            <v>17.000000000000011</v>
          </cell>
          <cell r="AL347">
            <v>7429.0000000000036</v>
          </cell>
          <cell r="AM347">
            <v>0</v>
          </cell>
          <cell r="AN347">
            <v>0</v>
          </cell>
          <cell r="AO347">
            <v>7429.0000000000036</v>
          </cell>
          <cell r="AP347">
            <v>104.51741293532335</v>
          </cell>
          <cell r="AQ347">
            <v>0</v>
          </cell>
          <cell r="AR347">
            <v>25.124378109452671</v>
          </cell>
          <cell r="AS347">
            <v>5988.6467661691386</v>
          </cell>
          <cell r="AT347">
            <v>8.039800995024871</v>
          </cell>
          <cell r="AU347">
            <v>2342.2352238805956</v>
          </cell>
          <cell r="AV347">
            <v>46.228855721393074</v>
          </cell>
          <cell r="AW347">
            <v>15916.595024875636</v>
          </cell>
          <cell r="AX347">
            <v>18.089552238805961</v>
          </cell>
          <cell r="AY347">
            <v>7186.4364179104441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31433.913432835816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31433.913432835816</v>
          </cell>
          <cell r="BU347">
            <v>38862.91343283582</v>
          </cell>
          <cell r="BV347">
            <v>0</v>
          </cell>
          <cell r="BW347">
            <v>38862.91343283582</v>
          </cell>
          <cell r="BX347">
            <v>70.578313253012098</v>
          </cell>
          <cell r="BY347">
            <v>34087.207951807257</v>
          </cell>
          <cell r="BZ347">
            <v>0</v>
          </cell>
          <cell r="CA347">
            <v>0</v>
          </cell>
          <cell r="CB347">
            <v>0</v>
          </cell>
          <cell r="CC347">
            <v>0</v>
          </cell>
          <cell r="CD347">
            <v>0</v>
          </cell>
          <cell r="CE347">
            <v>0</v>
          </cell>
          <cell r="CF347">
            <v>0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34087.207951807257</v>
          </cell>
          <cell r="CM347">
            <v>11.744186046511622</v>
          </cell>
          <cell r="CN347">
            <v>6645.9174418604616</v>
          </cell>
          <cell r="CO347">
            <v>0</v>
          </cell>
          <cell r="CP347">
            <v>0</v>
          </cell>
          <cell r="CQ347">
            <v>6645.9174418604616</v>
          </cell>
          <cell r="CR347">
            <v>698027.11882650352</v>
          </cell>
          <cell r="CS347">
            <v>0</v>
          </cell>
          <cell r="CT347">
            <v>698027.11882650352</v>
          </cell>
          <cell r="CU347">
            <v>145000</v>
          </cell>
          <cell r="CV347">
            <v>0</v>
          </cell>
          <cell r="CW347">
            <v>145000</v>
          </cell>
          <cell r="CX347">
            <v>1</v>
          </cell>
          <cell r="CY347">
            <v>0</v>
          </cell>
          <cell r="CZ347">
            <v>0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3623.55</v>
          </cell>
          <cell r="DH347">
            <v>3528</v>
          </cell>
          <cell r="DI347">
            <v>-95.550000000000182</v>
          </cell>
          <cell r="DJ347">
            <v>-956.83000000000038</v>
          </cell>
          <cell r="DK347">
            <v>2475.62</v>
          </cell>
          <cell r="DL347">
            <v>2475.62</v>
          </cell>
          <cell r="DM347">
            <v>0</v>
          </cell>
          <cell r="DN347">
            <v>0</v>
          </cell>
          <cell r="DO347">
            <v>0</v>
          </cell>
          <cell r="DP347">
            <v>0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147475.62</v>
          </cell>
          <cell r="DV347">
            <v>0</v>
          </cell>
          <cell r="DW347">
            <v>147475.62</v>
          </cell>
          <cell r="DX347">
            <v>845502.73882650351</v>
          </cell>
          <cell r="DY347">
            <v>0</v>
          </cell>
          <cell r="DZ347">
            <v>845502.73882650351</v>
          </cell>
          <cell r="EA347">
            <v>843027.11882650352</v>
          </cell>
          <cell r="EB347">
            <v>4173.4015783490277</v>
          </cell>
          <cell r="EC347">
            <v>3750</v>
          </cell>
          <cell r="ED347">
            <v>0</v>
          </cell>
          <cell r="EE347">
            <v>757500</v>
          </cell>
          <cell r="EF347">
            <v>0</v>
          </cell>
          <cell r="EG347">
            <v>845502.73882650351</v>
          </cell>
          <cell r="EH347">
            <v>811675.82913025643</v>
          </cell>
          <cell r="EI347">
            <v>0</v>
          </cell>
          <cell r="EJ347">
            <v>845502.73882650351</v>
          </cell>
        </row>
        <row r="348">
          <cell r="A348">
            <v>3811</v>
          </cell>
          <cell r="B348">
            <v>8813811</v>
          </cell>
          <cell r="C348">
            <v>3338</v>
          </cell>
          <cell r="D348" t="str">
            <v>RB053338</v>
          </cell>
          <cell r="E348" t="str">
            <v>St Francis Cath P, Maldon</v>
          </cell>
          <cell r="F348" t="str">
            <v>P</v>
          </cell>
          <cell r="G348" t="str">
            <v>Y</v>
          </cell>
          <cell r="H348">
            <v>10026596</v>
          </cell>
          <cell r="I348" t="str">
            <v/>
          </cell>
          <cell r="J348"/>
          <cell r="K348">
            <v>3811</v>
          </cell>
          <cell r="L348">
            <v>115198</v>
          </cell>
          <cell r="M348"/>
          <cell r="N348"/>
          <cell r="O348">
            <v>7</v>
          </cell>
          <cell r="P348">
            <v>0</v>
          </cell>
          <cell r="Q348">
            <v>0</v>
          </cell>
          <cell r="R348">
            <v>0</v>
          </cell>
          <cell r="S348">
            <v>28</v>
          </cell>
          <cell r="T348">
            <v>174</v>
          </cell>
          <cell r="U348">
            <v>202</v>
          </cell>
          <cell r="V348">
            <v>202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202</v>
          </cell>
          <cell r="AF348">
            <v>618431.07999999996</v>
          </cell>
          <cell r="AG348">
            <v>0</v>
          </cell>
          <cell r="AH348">
            <v>0</v>
          </cell>
          <cell r="AI348">
            <v>0</v>
          </cell>
          <cell r="AJ348">
            <v>618431.07999999996</v>
          </cell>
          <cell r="AK348">
            <v>19.000000000000007</v>
          </cell>
          <cell r="AL348">
            <v>8303.0000000000018</v>
          </cell>
          <cell r="AM348">
            <v>0</v>
          </cell>
          <cell r="AN348">
            <v>0</v>
          </cell>
          <cell r="AO348">
            <v>8303.0000000000018</v>
          </cell>
          <cell r="AP348">
            <v>139.06532663316577</v>
          </cell>
          <cell r="AQ348">
            <v>0</v>
          </cell>
          <cell r="AR348">
            <v>39.587939698492377</v>
          </cell>
          <cell r="AS348">
            <v>9436.1813065326442</v>
          </cell>
          <cell r="AT348">
            <v>9.135678391959793</v>
          </cell>
          <cell r="AU348">
            <v>2661.4971859296465</v>
          </cell>
          <cell r="AV348">
            <v>8.1206030150753712</v>
          </cell>
          <cell r="AW348">
            <v>2795.9236180904504</v>
          </cell>
          <cell r="AX348">
            <v>1.0150753768844214</v>
          </cell>
          <cell r="AY348">
            <v>403.25899497487404</v>
          </cell>
          <cell r="AZ348">
            <v>5.0753768844221074</v>
          </cell>
          <cell r="BA348">
            <v>2419.5336683417072</v>
          </cell>
          <cell r="BB348">
            <v>0</v>
          </cell>
          <cell r="BC348">
            <v>0</v>
          </cell>
          <cell r="BD348">
            <v>17716.394773869324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17716.394773869324</v>
          </cell>
          <cell r="BU348">
            <v>26019.394773869324</v>
          </cell>
          <cell r="BV348">
            <v>0</v>
          </cell>
          <cell r="BW348">
            <v>26019.394773869324</v>
          </cell>
          <cell r="BX348">
            <v>39.678571428571338</v>
          </cell>
          <cell r="BY348">
            <v>19163.559642857101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0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19163.559642857101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663614.03441672632</v>
          </cell>
          <cell r="CS348">
            <v>0</v>
          </cell>
          <cell r="CT348">
            <v>663614.03441672632</v>
          </cell>
          <cell r="CU348">
            <v>145000</v>
          </cell>
          <cell r="CV348">
            <v>0</v>
          </cell>
          <cell r="CW348">
            <v>145000</v>
          </cell>
          <cell r="CX348">
            <v>1</v>
          </cell>
          <cell r="CY348">
            <v>0</v>
          </cell>
          <cell r="CZ348">
            <v>0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2988</v>
          </cell>
          <cell r="DH348">
            <v>2988</v>
          </cell>
          <cell r="DI348">
            <v>0</v>
          </cell>
          <cell r="DJ348">
            <v>0</v>
          </cell>
          <cell r="DK348">
            <v>2988</v>
          </cell>
          <cell r="DL348">
            <v>2988</v>
          </cell>
          <cell r="DM348">
            <v>0</v>
          </cell>
          <cell r="DN348">
            <v>0</v>
          </cell>
          <cell r="DO348">
            <v>0</v>
          </cell>
          <cell r="DP348">
            <v>0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147988</v>
          </cell>
          <cell r="DV348">
            <v>0</v>
          </cell>
          <cell r="DW348">
            <v>147988</v>
          </cell>
          <cell r="DX348">
            <v>811602.03441672632</v>
          </cell>
          <cell r="DY348">
            <v>0</v>
          </cell>
          <cell r="DZ348">
            <v>811602.03441672632</v>
          </cell>
          <cell r="EA348">
            <v>808614.03441672632</v>
          </cell>
          <cell r="EB348">
            <v>4003.0397743402295</v>
          </cell>
          <cell r="EC348">
            <v>3750</v>
          </cell>
          <cell r="ED348">
            <v>0</v>
          </cell>
          <cell r="EE348">
            <v>757500</v>
          </cell>
          <cell r="EF348">
            <v>0</v>
          </cell>
          <cell r="EG348">
            <v>811602.03441672632</v>
          </cell>
          <cell r="EH348">
            <v>780911.35175879393</v>
          </cell>
          <cell r="EI348">
            <v>0</v>
          </cell>
          <cell r="EJ348">
            <v>811602.03441672632</v>
          </cell>
        </row>
        <row r="349">
          <cell r="A349">
            <v>3032</v>
          </cell>
          <cell r="B349">
            <v>8813032</v>
          </cell>
          <cell r="C349">
            <v>2496</v>
          </cell>
          <cell r="D349" t="str">
            <v>RB052496</v>
          </cell>
          <cell r="E349" t="str">
            <v>St George's CE P, Gt Bromley</v>
          </cell>
          <cell r="F349" t="str">
            <v>P</v>
          </cell>
          <cell r="G349" t="str">
            <v/>
          </cell>
          <cell r="H349" t="str">
            <v/>
          </cell>
          <cell r="I349" t="str">
            <v/>
          </cell>
          <cell r="J349"/>
          <cell r="K349">
            <v>3032</v>
          </cell>
          <cell r="L349">
            <v>115085</v>
          </cell>
          <cell r="M349"/>
          <cell r="N349"/>
          <cell r="O349">
            <v>7</v>
          </cell>
          <cell r="P349">
            <v>0</v>
          </cell>
          <cell r="Q349">
            <v>0</v>
          </cell>
          <cell r="R349">
            <v>0</v>
          </cell>
          <cell r="S349">
            <v>15</v>
          </cell>
          <cell r="T349">
            <v>102</v>
          </cell>
          <cell r="U349">
            <v>117</v>
          </cell>
          <cell r="V349">
            <v>117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117</v>
          </cell>
          <cell r="AF349">
            <v>358200.18</v>
          </cell>
          <cell r="AG349">
            <v>0</v>
          </cell>
          <cell r="AH349">
            <v>0</v>
          </cell>
          <cell r="AI349">
            <v>0</v>
          </cell>
          <cell r="AJ349">
            <v>358200.18</v>
          </cell>
          <cell r="AK349">
            <v>4.9999999999999964</v>
          </cell>
          <cell r="AL349">
            <v>2184.9999999999982</v>
          </cell>
          <cell r="AM349">
            <v>0</v>
          </cell>
          <cell r="AN349">
            <v>0</v>
          </cell>
          <cell r="AO349">
            <v>2184.9999999999982</v>
          </cell>
          <cell r="AP349">
            <v>109.99999999999999</v>
          </cell>
          <cell r="AQ349">
            <v>0</v>
          </cell>
          <cell r="AR349">
            <v>4.0000000000000009</v>
          </cell>
          <cell r="AS349">
            <v>953.44000000000028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2.0000000000000004</v>
          </cell>
          <cell r="AY349">
            <v>794.54000000000019</v>
          </cell>
          <cell r="AZ349">
            <v>0</v>
          </cell>
          <cell r="BA349">
            <v>0</v>
          </cell>
          <cell r="BB349">
            <v>1.0000000000000002</v>
          </cell>
          <cell r="BC349">
            <v>794.5300000000002</v>
          </cell>
          <cell r="BD349">
            <v>2542.5100000000007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2542.5100000000007</v>
          </cell>
          <cell r="BU349">
            <v>4727.5099999999984</v>
          </cell>
          <cell r="BV349">
            <v>0</v>
          </cell>
          <cell r="BW349">
            <v>4727.5099999999984</v>
          </cell>
          <cell r="BX349">
            <v>28.676470588235262</v>
          </cell>
          <cell r="BY349">
            <v>13849.874999999985</v>
          </cell>
          <cell r="BZ349">
            <v>0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0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13849.874999999985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376777.565</v>
          </cell>
          <cell r="CS349">
            <v>0</v>
          </cell>
          <cell r="CT349">
            <v>376777.565</v>
          </cell>
          <cell r="CU349">
            <v>145000</v>
          </cell>
          <cell r="CV349">
            <v>0</v>
          </cell>
          <cell r="CW349">
            <v>145000</v>
          </cell>
          <cell r="CX349">
            <v>1</v>
          </cell>
          <cell r="CY349">
            <v>0</v>
          </cell>
          <cell r="CZ349">
            <v>0</v>
          </cell>
          <cell r="DA349">
            <v>0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15000</v>
          </cell>
          <cell r="DH349">
            <v>15343.75</v>
          </cell>
          <cell r="DI349">
            <v>343.75</v>
          </cell>
          <cell r="DJ349">
            <v>0</v>
          </cell>
          <cell r="DK349">
            <v>15687.5</v>
          </cell>
          <cell r="DL349">
            <v>15687.5</v>
          </cell>
          <cell r="DM349">
            <v>0</v>
          </cell>
          <cell r="DN349">
            <v>242720</v>
          </cell>
          <cell r="DO349">
            <v>0</v>
          </cell>
          <cell r="DP349">
            <v>242720</v>
          </cell>
          <cell r="DQ349">
            <v>0</v>
          </cell>
          <cell r="DR349">
            <v>0</v>
          </cell>
          <cell r="DS349">
            <v>0</v>
          </cell>
          <cell r="DT349">
            <v>0</v>
          </cell>
          <cell r="DU349">
            <v>403407.5</v>
          </cell>
          <cell r="DV349">
            <v>0</v>
          </cell>
          <cell r="DW349">
            <v>403407.5</v>
          </cell>
          <cell r="DX349">
            <v>780185.06499999994</v>
          </cell>
          <cell r="DY349">
            <v>0</v>
          </cell>
          <cell r="DZ349">
            <v>780185.06499999994</v>
          </cell>
          <cell r="EA349">
            <v>521777.565</v>
          </cell>
          <cell r="EB349">
            <v>4459.6373076923073</v>
          </cell>
          <cell r="EC349">
            <v>3750</v>
          </cell>
          <cell r="ED349">
            <v>0</v>
          </cell>
          <cell r="EE349">
            <v>438750</v>
          </cell>
          <cell r="EF349">
            <v>0</v>
          </cell>
          <cell r="EG349">
            <v>780185.06499999994</v>
          </cell>
          <cell r="EH349">
            <v>760600.79314117646</v>
          </cell>
          <cell r="EI349">
            <v>0</v>
          </cell>
          <cell r="EJ349">
            <v>780185.06499999994</v>
          </cell>
        </row>
        <row r="350">
          <cell r="A350">
            <v>2002</v>
          </cell>
          <cell r="B350">
            <v>8812002</v>
          </cell>
          <cell r="C350">
            <v>1872</v>
          </cell>
          <cell r="D350" t="str">
            <v>RB051872</v>
          </cell>
          <cell r="E350" t="str">
            <v>St George's I &amp; N, Colchester</v>
          </cell>
          <cell r="F350" t="str">
            <v>P</v>
          </cell>
          <cell r="G350" t="str">
            <v>Y</v>
          </cell>
          <cell r="H350">
            <v>10028345</v>
          </cell>
          <cell r="I350" t="str">
            <v/>
          </cell>
          <cell r="J350"/>
          <cell r="K350">
            <v>2002</v>
          </cell>
          <cell r="L350">
            <v>114705</v>
          </cell>
          <cell r="M350"/>
          <cell r="N350"/>
          <cell r="O350">
            <v>3</v>
          </cell>
          <cell r="P350">
            <v>0</v>
          </cell>
          <cell r="Q350">
            <v>0</v>
          </cell>
          <cell r="R350">
            <v>0</v>
          </cell>
          <cell r="S350">
            <v>86</v>
          </cell>
          <cell r="T350">
            <v>158</v>
          </cell>
          <cell r="U350">
            <v>244</v>
          </cell>
          <cell r="V350">
            <v>244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244</v>
          </cell>
          <cell r="AF350">
            <v>747015.76</v>
          </cell>
          <cell r="AG350">
            <v>0</v>
          </cell>
          <cell r="AH350">
            <v>0</v>
          </cell>
          <cell r="AI350">
            <v>0</v>
          </cell>
          <cell r="AJ350">
            <v>747015.76</v>
          </cell>
          <cell r="AK350">
            <v>59.999999999999929</v>
          </cell>
          <cell r="AL350">
            <v>26219.999999999967</v>
          </cell>
          <cell r="AM350">
            <v>0</v>
          </cell>
          <cell r="AN350">
            <v>0</v>
          </cell>
          <cell r="AO350">
            <v>26219.999999999967</v>
          </cell>
          <cell r="AP350">
            <v>58.000000000000028</v>
          </cell>
          <cell r="AQ350">
            <v>0</v>
          </cell>
          <cell r="AR350">
            <v>28.000000000000064</v>
          </cell>
          <cell r="AS350">
            <v>6674.0800000000154</v>
          </cell>
          <cell r="AT350">
            <v>83.000000000000114</v>
          </cell>
          <cell r="AU350">
            <v>24180.390000000032</v>
          </cell>
          <cell r="AV350">
            <v>12.000000000000011</v>
          </cell>
          <cell r="AW350">
            <v>4131.600000000004</v>
          </cell>
          <cell r="AX350">
            <v>39.000000000000128</v>
          </cell>
          <cell r="AY350">
            <v>15493.53000000005</v>
          </cell>
          <cell r="AZ350">
            <v>1.0000000000000013</v>
          </cell>
          <cell r="BA350">
            <v>476.72000000000065</v>
          </cell>
          <cell r="BB350">
            <v>23</v>
          </cell>
          <cell r="BC350">
            <v>18274.189999999999</v>
          </cell>
          <cell r="BD350">
            <v>69230.510000000097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69230.510000000097</v>
          </cell>
          <cell r="BU350">
            <v>95450.510000000068</v>
          </cell>
          <cell r="BV350">
            <v>0</v>
          </cell>
          <cell r="BW350">
            <v>95450.510000000068</v>
          </cell>
          <cell r="BX350">
            <v>76.876712328767141</v>
          </cell>
          <cell r="BY350">
            <v>37129.145753424666</v>
          </cell>
          <cell r="BZ350">
            <v>0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37129.145753424666</v>
          </cell>
          <cell r="CM350">
            <v>29.341772151898727</v>
          </cell>
          <cell r="CN350">
            <v>16604.215443037971</v>
          </cell>
          <cell r="CO350">
            <v>0</v>
          </cell>
          <cell r="CP350">
            <v>0</v>
          </cell>
          <cell r="CQ350">
            <v>16604.215443037971</v>
          </cell>
          <cell r="CR350">
            <v>896199.63119646267</v>
          </cell>
          <cell r="CS350">
            <v>0</v>
          </cell>
          <cell r="CT350">
            <v>896199.63119646267</v>
          </cell>
          <cell r="CU350">
            <v>145000</v>
          </cell>
          <cell r="CV350">
            <v>0</v>
          </cell>
          <cell r="CW350">
            <v>145000</v>
          </cell>
          <cell r="CX350">
            <v>1</v>
          </cell>
          <cell r="CY350">
            <v>0</v>
          </cell>
          <cell r="CZ350">
            <v>0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16949.32</v>
          </cell>
          <cell r="DH350">
            <v>20094.11</v>
          </cell>
          <cell r="DI350">
            <v>3144.7900000000009</v>
          </cell>
          <cell r="DJ350">
            <v>0</v>
          </cell>
          <cell r="DK350">
            <v>23238.9</v>
          </cell>
          <cell r="DL350">
            <v>23238.9</v>
          </cell>
          <cell r="DM350">
            <v>0</v>
          </cell>
          <cell r="DN350">
            <v>0</v>
          </cell>
          <cell r="DO350">
            <v>0</v>
          </cell>
          <cell r="DP350">
            <v>0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168238.9</v>
          </cell>
          <cell r="DV350">
            <v>0</v>
          </cell>
          <cell r="DW350">
            <v>168238.9</v>
          </cell>
          <cell r="DX350">
            <v>1064438.5311964627</v>
          </cell>
          <cell r="DY350">
            <v>0</v>
          </cell>
          <cell r="DZ350">
            <v>1064438.5311964627</v>
          </cell>
          <cell r="EA350">
            <v>1041199.6311964627</v>
          </cell>
          <cell r="EB350">
            <v>4267.2116032641916</v>
          </cell>
          <cell r="EC350">
            <v>3750</v>
          </cell>
          <cell r="ED350">
            <v>0</v>
          </cell>
          <cell r="EE350">
            <v>915000</v>
          </cell>
          <cell r="EF350">
            <v>0</v>
          </cell>
          <cell r="EG350">
            <v>1064438.5311964627</v>
          </cell>
          <cell r="EH350">
            <v>999799.67438787885</v>
          </cell>
          <cell r="EI350">
            <v>0</v>
          </cell>
          <cell r="EJ350">
            <v>1064438.5311964627</v>
          </cell>
        </row>
        <row r="351">
          <cell r="A351">
            <v>2001</v>
          </cell>
          <cell r="B351">
            <v>8812001</v>
          </cell>
          <cell r="C351">
            <v>1870</v>
          </cell>
          <cell r="D351" t="str">
            <v>RB051870</v>
          </cell>
          <cell r="E351" t="str">
            <v>St George's New Town J, Colchester</v>
          </cell>
          <cell r="F351" t="str">
            <v>P</v>
          </cell>
          <cell r="G351" t="str">
            <v>Y</v>
          </cell>
          <cell r="H351">
            <v>10023573</v>
          </cell>
          <cell r="I351" t="str">
            <v/>
          </cell>
          <cell r="J351"/>
          <cell r="K351">
            <v>2001</v>
          </cell>
          <cell r="L351">
            <v>114704</v>
          </cell>
          <cell r="M351"/>
          <cell r="N351"/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348</v>
          </cell>
          <cell r="U351">
            <v>348</v>
          </cell>
          <cell r="V351">
            <v>348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348</v>
          </cell>
          <cell r="AF351">
            <v>1065415.92</v>
          </cell>
          <cell r="AG351">
            <v>0</v>
          </cell>
          <cell r="AH351">
            <v>0</v>
          </cell>
          <cell r="AI351">
            <v>0</v>
          </cell>
          <cell r="AJ351">
            <v>1065415.92</v>
          </cell>
          <cell r="AK351">
            <v>59.999999999999908</v>
          </cell>
          <cell r="AL351">
            <v>26219.999999999956</v>
          </cell>
          <cell r="AM351">
            <v>0</v>
          </cell>
          <cell r="AN351">
            <v>0</v>
          </cell>
          <cell r="AO351">
            <v>26219.999999999956</v>
          </cell>
          <cell r="AP351">
            <v>120.99999999999989</v>
          </cell>
          <cell r="AQ351">
            <v>0</v>
          </cell>
          <cell r="AR351">
            <v>52.00000000000005</v>
          </cell>
          <cell r="AS351">
            <v>12394.720000000012</v>
          </cell>
          <cell r="AT351">
            <v>65.999999999999972</v>
          </cell>
          <cell r="AU351">
            <v>19227.779999999992</v>
          </cell>
          <cell r="AV351">
            <v>27.999999999999989</v>
          </cell>
          <cell r="AW351">
            <v>9640.399999999996</v>
          </cell>
          <cell r="AX351">
            <v>60.999999999999972</v>
          </cell>
          <cell r="AY351">
            <v>24233.469999999987</v>
          </cell>
          <cell r="AZ351">
            <v>2.0000000000000004</v>
          </cell>
          <cell r="BA351">
            <v>953.44000000000028</v>
          </cell>
          <cell r="BB351">
            <v>18.000000000000007</v>
          </cell>
          <cell r="BC351">
            <v>14301.540000000005</v>
          </cell>
          <cell r="BD351">
            <v>80751.349999999991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80751.349999999991</v>
          </cell>
          <cell r="BU351">
            <v>106971.34999999995</v>
          </cell>
          <cell r="BV351">
            <v>0</v>
          </cell>
          <cell r="BW351">
            <v>106971.34999999995</v>
          </cell>
          <cell r="BX351">
            <v>157.40307692307681</v>
          </cell>
          <cell r="BY351">
            <v>76020.964061538412</v>
          </cell>
          <cell r="BZ351">
            <v>0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76020.964061538412</v>
          </cell>
          <cell r="CM351">
            <v>7.9999999999999867</v>
          </cell>
          <cell r="CN351">
            <v>4527.1199999999926</v>
          </cell>
          <cell r="CO351">
            <v>0</v>
          </cell>
          <cell r="CP351">
            <v>0</v>
          </cell>
          <cell r="CQ351">
            <v>4527.1199999999926</v>
          </cell>
          <cell r="CR351">
            <v>1252935.3540615384</v>
          </cell>
          <cell r="CS351">
            <v>0</v>
          </cell>
          <cell r="CT351">
            <v>1252935.3540615384</v>
          </cell>
          <cell r="CU351">
            <v>145000</v>
          </cell>
          <cell r="CV351">
            <v>0</v>
          </cell>
          <cell r="CW351">
            <v>145000</v>
          </cell>
          <cell r="CX351">
            <v>1</v>
          </cell>
          <cell r="CY351">
            <v>0</v>
          </cell>
          <cell r="CZ351">
            <v>0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18977.5</v>
          </cell>
          <cell r="DH351">
            <v>26460</v>
          </cell>
          <cell r="DI351">
            <v>7482.5</v>
          </cell>
          <cell r="DJ351">
            <v>0</v>
          </cell>
          <cell r="DK351">
            <v>33942.5</v>
          </cell>
          <cell r="DL351">
            <v>33942.5</v>
          </cell>
          <cell r="DM351">
            <v>0</v>
          </cell>
          <cell r="DN351">
            <v>0</v>
          </cell>
          <cell r="DO351">
            <v>0</v>
          </cell>
          <cell r="DP351">
            <v>0</v>
          </cell>
          <cell r="DQ351">
            <v>0</v>
          </cell>
          <cell r="DR351">
            <v>0</v>
          </cell>
          <cell r="DS351">
            <v>0</v>
          </cell>
          <cell r="DT351">
            <v>0</v>
          </cell>
          <cell r="DU351">
            <v>178942.5</v>
          </cell>
          <cell r="DV351">
            <v>0</v>
          </cell>
          <cell r="DW351">
            <v>178942.5</v>
          </cell>
          <cell r="DX351">
            <v>1431877.8540615384</v>
          </cell>
          <cell r="DY351">
            <v>0</v>
          </cell>
          <cell r="DZ351">
            <v>1431877.8540615384</v>
          </cell>
          <cell r="EA351">
            <v>1397935.3540615384</v>
          </cell>
          <cell r="EB351">
            <v>4017.0556151193632</v>
          </cell>
          <cell r="EC351">
            <v>3750</v>
          </cell>
          <cell r="ED351">
            <v>0</v>
          </cell>
          <cell r="EE351">
            <v>1305000</v>
          </cell>
          <cell r="EF351">
            <v>0</v>
          </cell>
          <cell r="EG351">
            <v>1431877.8540615384</v>
          </cell>
          <cell r="EH351">
            <v>1378677.5196067414</v>
          </cell>
          <cell r="EI351">
            <v>0</v>
          </cell>
          <cell r="EJ351">
            <v>1431877.8540615384</v>
          </cell>
        </row>
        <row r="352">
          <cell r="A352">
            <v>3009</v>
          </cell>
          <cell r="B352">
            <v>8813009</v>
          </cell>
          <cell r="C352">
            <v>2544</v>
          </cell>
          <cell r="D352" t="str">
            <v>RB052544</v>
          </cell>
          <cell r="E352" t="str">
            <v>St Giles' CE P, Gt Maplestead</v>
          </cell>
          <cell r="F352" t="str">
            <v>P</v>
          </cell>
          <cell r="G352" t="str">
            <v>Y</v>
          </cell>
          <cell r="H352">
            <v>10032407</v>
          </cell>
          <cell r="I352" t="str">
            <v/>
          </cell>
          <cell r="J352"/>
          <cell r="K352">
            <v>3009</v>
          </cell>
          <cell r="L352">
            <v>115068</v>
          </cell>
          <cell r="M352"/>
          <cell r="N352"/>
          <cell r="O352">
            <v>7</v>
          </cell>
          <cell r="P352">
            <v>0</v>
          </cell>
          <cell r="Q352">
            <v>0</v>
          </cell>
          <cell r="R352">
            <v>0</v>
          </cell>
          <cell r="S352">
            <v>11</v>
          </cell>
          <cell r="T352">
            <v>84</v>
          </cell>
          <cell r="U352">
            <v>95</v>
          </cell>
          <cell r="V352">
            <v>95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95</v>
          </cell>
          <cell r="AF352">
            <v>290846.3</v>
          </cell>
          <cell r="AG352">
            <v>0</v>
          </cell>
          <cell r="AH352">
            <v>0</v>
          </cell>
          <cell r="AI352">
            <v>0</v>
          </cell>
          <cell r="AJ352">
            <v>290846.3</v>
          </cell>
          <cell r="AK352">
            <v>2.0000000000000031</v>
          </cell>
          <cell r="AL352">
            <v>874.00000000000125</v>
          </cell>
          <cell r="AM352">
            <v>0</v>
          </cell>
          <cell r="AN352">
            <v>0</v>
          </cell>
          <cell r="AO352">
            <v>874.00000000000125</v>
          </cell>
          <cell r="AP352">
            <v>81.999999999999986</v>
          </cell>
          <cell r="AQ352">
            <v>0</v>
          </cell>
          <cell r="AR352">
            <v>4.9999999999999973</v>
          </cell>
          <cell r="AS352">
            <v>1191.7999999999995</v>
          </cell>
          <cell r="AT352">
            <v>8.0000000000000018</v>
          </cell>
          <cell r="AU352">
            <v>2330.6400000000003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3522.4399999999996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3522.4399999999996</v>
          </cell>
          <cell r="BU352">
            <v>4396.4400000000005</v>
          </cell>
          <cell r="BV352">
            <v>0</v>
          </cell>
          <cell r="BW352">
            <v>4396.4400000000005</v>
          </cell>
          <cell r="BX352">
            <v>25.802469135802472</v>
          </cell>
          <cell r="BY352">
            <v>12461.818518518521</v>
          </cell>
          <cell r="BZ352">
            <v>0</v>
          </cell>
          <cell r="CA352">
            <v>0</v>
          </cell>
          <cell r="CB352">
            <v>0</v>
          </cell>
          <cell r="CC352">
            <v>0</v>
          </cell>
          <cell r="CD352">
            <v>0</v>
          </cell>
          <cell r="CE352">
            <v>0</v>
          </cell>
          <cell r="CF352">
            <v>0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12461.818518518521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</v>
          </cell>
          <cell r="CR352">
            <v>307704.55851851852</v>
          </cell>
          <cell r="CS352">
            <v>0</v>
          </cell>
          <cell r="CT352">
            <v>307704.55851851852</v>
          </cell>
          <cell r="CU352">
            <v>145000</v>
          </cell>
          <cell r="CV352">
            <v>0</v>
          </cell>
          <cell r="CW352">
            <v>145000</v>
          </cell>
          <cell r="CX352">
            <v>1</v>
          </cell>
          <cell r="CY352">
            <v>0</v>
          </cell>
          <cell r="CZ352">
            <v>0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11462</v>
          </cell>
          <cell r="DH352">
            <v>11462</v>
          </cell>
          <cell r="DI352">
            <v>0</v>
          </cell>
          <cell r="DJ352">
            <v>0</v>
          </cell>
          <cell r="DK352">
            <v>11462</v>
          </cell>
          <cell r="DL352">
            <v>11462</v>
          </cell>
          <cell r="DM352">
            <v>0</v>
          </cell>
          <cell r="DN352">
            <v>0</v>
          </cell>
          <cell r="DO352">
            <v>0</v>
          </cell>
          <cell r="DP352">
            <v>0</v>
          </cell>
          <cell r="DQ352">
            <v>0</v>
          </cell>
          <cell r="DR352">
            <v>0</v>
          </cell>
          <cell r="DS352">
            <v>0</v>
          </cell>
          <cell r="DT352">
            <v>0</v>
          </cell>
          <cell r="DU352">
            <v>156462</v>
          </cell>
          <cell r="DV352">
            <v>0</v>
          </cell>
          <cell r="DW352">
            <v>156462</v>
          </cell>
          <cell r="DX352">
            <v>464166.55851851852</v>
          </cell>
          <cell r="DY352">
            <v>0</v>
          </cell>
          <cell r="DZ352">
            <v>464166.55851851852</v>
          </cell>
          <cell r="EA352">
            <v>452704.55851851852</v>
          </cell>
          <cell r="EB352">
            <v>4765.3111423001947</v>
          </cell>
          <cell r="EC352">
            <v>3750</v>
          </cell>
          <cell r="ED352">
            <v>0</v>
          </cell>
          <cell r="EE352">
            <v>356250</v>
          </cell>
          <cell r="EF352">
            <v>0</v>
          </cell>
          <cell r="EG352">
            <v>464166.55851851852</v>
          </cell>
          <cell r="EH352">
            <v>459164.46649484534</v>
          </cell>
          <cell r="EI352">
            <v>0</v>
          </cell>
          <cell r="EJ352">
            <v>464166.55851851852</v>
          </cell>
        </row>
        <row r="353">
          <cell r="A353">
            <v>5267</v>
          </cell>
          <cell r="B353">
            <v>8815267</v>
          </cell>
          <cell r="C353">
            <v>1424</v>
          </cell>
          <cell r="D353" t="str">
            <v>GMPS1424</v>
          </cell>
          <cell r="E353" t="str">
            <v>St Helen's Cath I, Brentwood</v>
          </cell>
          <cell r="F353" t="str">
            <v>P</v>
          </cell>
          <cell r="G353" t="str">
            <v>Y</v>
          </cell>
          <cell r="H353">
            <v>10026598</v>
          </cell>
          <cell r="I353" t="str">
            <v/>
          </cell>
          <cell r="J353"/>
          <cell r="K353">
            <v>5267</v>
          </cell>
          <cell r="L353">
            <v>115307</v>
          </cell>
          <cell r="M353"/>
          <cell r="N353"/>
          <cell r="O353">
            <v>3</v>
          </cell>
          <cell r="P353">
            <v>0</v>
          </cell>
          <cell r="Q353">
            <v>0</v>
          </cell>
          <cell r="R353">
            <v>1</v>
          </cell>
          <cell r="S353">
            <v>89</v>
          </cell>
          <cell r="T353">
            <v>171</v>
          </cell>
          <cell r="U353">
            <v>260</v>
          </cell>
          <cell r="V353">
            <v>261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261</v>
          </cell>
          <cell r="AF353">
            <v>799061.94</v>
          </cell>
          <cell r="AG353">
            <v>0</v>
          </cell>
          <cell r="AH353">
            <v>0</v>
          </cell>
          <cell r="AI353">
            <v>0</v>
          </cell>
          <cell r="AJ353">
            <v>799061.94</v>
          </cell>
          <cell r="AK353">
            <v>10.038461538461547</v>
          </cell>
          <cell r="AL353">
            <v>4386.8076923076951</v>
          </cell>
          <cell r="AM353">
            <v>0</v>
          </cell>
          <cell r="AN353">
            <v>0</v>
          </cell>
          <cell r="AO353">
            <v>4386.8076923076951</v>
          </cell>
          <cell r="AP353">
            <v>224.7220077220077</v>
          </cell>
          <cell r="AQ353">
            <v>0</v>
          </cell>
          <cell r="AR353">
            <v>16.12355212355213</v>
          </cell>
          <cell r="AS353">
            <v>3843.2098841698862</v>
          </cell>
          <cell r="AT353">
            <v>18.138996138996138</v>
          </cell>
          <cell r="AU353">
            <v>5284.4337451737447</v>
          </cell>
          <cell r="AV353">
            <v>0</v>
          </cell>
          <cell r="AW353">
            <v>0</v>
          </cell>
          <cell r="AX353">
            <v>2.015444015444015</v>
          </cell>
          <cell r="AY353">
            <v>800.67544401544376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9928.3190733590745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9928.3190733590745</v>
          </cell>
          <cell r="BU353">
            <v>14315.12676566677</v>
          </cell>
          <cell r="BV353">
            <v>0</v>
          </cell>
          <cell r="BW353">
            <v>14315.12676566677</v>
          </cell>
          <cell r="BX353">
            <v>34.178571428571438</v>
          </cell>
          <cell r="BY353">
            <v>16507.224642857149</v>
          </cell>
          <cell r="BZ353">
            <v>0</v>
          </cell>
          <cell r="CA353">
            <v>0</v>
          </cell>
          <cell r="CB353">
            <v>0</v>
          </cell>
          <cell r="CC353">
            <v>0</v>
          </cell>
          <cell r="CD353">
            <v>0</v>
          </cell>
          <cell r="CE353">
            <v>0</v>
          </cell>
          <cell r="CF353">
            <v>0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16507.224642857149</v>
          </cell>
          <cell r="CM353">
            <v>32.052631578947462</v>
          </cell>
          <cell r="CN353">
            <v>18138.263684210579</v>
          </cell>
          <cell r="CO353">
            <v>0</v>
          </cell>
          <cell r="CP353">
            <v>0</v>
          </cell>
          <cell r="CQ353">
            <v>18138.263684210579</v>
          </cell>
          <cell r="CR353">
            <v>848022.5550927344</v>
          </cell>
          <cell r="CS353">
            <v>0</v>
          </cell>
          <cell r="CT353">
            <v>848022.5550927344</v>
          </cell>
          <cell r="CU353">
            <v>145000</v>
          </cell>
          <cell r="CV353">
            <v>0</v>
          </cell>
          <cell r="CW353">
            <v>145000</v>
          </cell>
          <cell r="CX353">
            <v>1.0156360164</v>
          </cell>
          <cell r="CY353">
            <v>15526.916956999907</v>
          </cell>
          <cell r="CZ353">
            <v>0</v>
          </cell>
          <cell r="DA353">
            <v>15526.916956999907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8183.8</v>
          </cell>
          <cell r="DH353">
            <v>8183.8</v>
          </cell>
          <cell r="DI353">
            <v>0</v>
          </cell>
          <cell r="DJ353">
            <v>0</v>
          </cell>
          <cell r="DK353">
            <v>8183.8</v>
          </cell>
          <cell r="DL353">
            <v>8183.8000000000011</v>
          </cell>
          <cell r="DM353">
            <v>0</v>
          </cell>
          <cell r="DN353">
            <v>0</v>
          </cell>
          <cell r="DO353">
            <v>0</v>
          </cell>
          <cell r="DP353">
            <v>0</v>
          </cell>
          <cell r="DQ353">
            <v>0</v>
          </cell>
          <cell r="DR353">
            <v>0</v>
          </cell>
          <cell r="DS353">
            <v>0</v>
          </cell>
          <cell r="DT353">
            <v>0</v>
          </cell>
          <cell r="DU353">
            <v>168710.71695699991</v>
          </cell>
          <cell r="DV353">
            <v>0</v>
          </cell>
          <cell r="DW353">
            <v>168710.71695699991</v>
          </cell>
          <cell r="DX353">
            <v>1016733.2720497344</v>
          </cell>
          <cell r="DY353">
            <v>0</v>
          </cell>
          <cell r="DZ353">
            <v>1016733.2720497344</v>
          </cell>
          <cell r="EA353">
            <v>1008549.4720497343</v>
          </cell>
          <cell r="EB353">
            <v>3864.1742224127752</v>
          </cell>
          <cell r="EC353">
            <v>3750</v>
          </cell>
          <cell r="ED353">
            <v>0</v>
          </cell>
          <cell r="EE353">
            <v>978750</v>
          </cell>
          <cell r="EF353">
            <v>0</v>
          </cell>
          <cell r="EG353">
            <v>1016733.2720497344</v>
          </cell>
          <cell r="EH353">
            <v>970085.27765556646</v>
          </cell>
          <cell r="EI353">
            <v>0</v>
          </cell>
          <cell r="EJ353">
            <v>1016733.2720497344</v>
          </cell>
        </row>
        <row r="354">
          <cell r="A354">
            <v>5253</v>
          </cell>
          <cell r="B354">
            <v>8815253</v>
          </cell>
          <cell r="C354"/>
          <cell r="D354"/>
          <cell r="E354" t="str">
            <v>St Helen's Cath J, Brentwood</v>
          </cell>
          <cell r="F354" t="str">
            <v>P</v>
          </cell>
          <cell r="G354"/>
          <cell r="H354"/>
          <cell r="I354" t="str">
            <v>Y</v>
          </cell>
          <cell r="J354"/>
          <cell r="K354">
            <v>5253</v>
          </cell>
          <cell r="L354">
            <v>136977</v>
          </cell>
          <cell r="M354"/>
          <cell r="N354"/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361</v>
          </cell>
          <cell r="U354">
            <v>361</v>
          </cell>
          <cell r="V354">
            <v>361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361</v>
          </cell>
          <cell r="AF354">
            <v>1105215.94</v>
          </cell>
          <cell r="AG354">
            <v>0</v>
          </cell>
          <cell r="AH354">
            <v>0</v>
          </cell>
          <cell r="AI354">
            <v>0</v>
          </cell>
          <cell r="AJ354">
            <v>1105215.94</v>
          </cell>
          <cell r="AK354">
            <v>13.999999999999984</v>
          </cell>
          <cell r="AL354">
            <v>6117.9999999999918</v>
          </cell>
          <cell r="AM354">
            <v>0</v>
          </cell>
          <cell r="AN354">
            <v>0</v>
          </cell>
          <cell r="AO354">
            <v>6117.9999999999918</v>
          </cell>
          <cell r="AP354">
            <v>311.86388888888894</v>
          </cell>
          <cell r="AQ354">
            <v>0</v>
          </cell>
          <cell r="AR354">
            <v>22.061111111111106</v>
          </cell>
          <cell r="AS354">
            <v>5258.4864444444438</v>
          </cell>
          <cell r="AT354">
            <v>20.055555555555571</v>
          </cell>
          <cell r="AU354">
            <v>5842.7850000000044</v>
          </cell>
          <cell r="AV354">
            <v>0</v>
          </cell>
          <cell r="AW354">
            <v>0</v>
          </cell>
          <cell r="AX354">
            <v>5.0138888888888928</v>
          </cell>
          <cell r="AY354">
            <v>1991.8676388888903</v>
          </cell>
          <cell r="AZ354">
            <v>2.0055555555555573</v>
          </cell>
          <cell r="BA354">
            <v>956.08844444444537</v>
          </cell>
          <cell r="BB354">
            <v>0</v>
          </cell>
          <cell r="BC354">
            <v>0</v>
          </cell>
          <cell r="BD354">
            <v>14049.227527777784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14049.227527777784</v>
          </cell>
          <cell r="BU354">
            <v>20167.227527777777</v>
          </cell>
          <cell r="BV354">
            <v>0</v>
          </cell>
          <cell r="BW354">
            <v>20167.227527777777</v>
          </cell>
          <cell r="BX354">
            <v>86.726726726726639</v>
          </cell>
          <cell r="BY354">
            <v>41886.407207207165</v>
          </cell>
          <cell r="BZ354">
            <v>0</v>
          </cell>
          <cell r="CA354">
            <v>0</v>
          </cell>
          <cell r="CB354">
            <v>0</v>
          </cell>
          <cell r="CC354">
            <v>0</v>
          </cell>
          <cell r="CD354">
            <v>0</v>
          </cell>
          <cell r="CE354">
            <v>0</v>
          </cell>
          <cell r="CF354">
            <v>0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41886.407207207165</v>
          </cell>
          <cell r="CM354">
            <v>2.0055555555555573</v>
          </cell>
          <cell r="CN354">
            <v>1134.9238333333342</v>
          </cell>
          <cell r="CO354">
            <v>0</v>
          </cell>
          <cell r="CP354">
            <v>0</v>
          </cell>
          <cell r="CQ354">
            <v>1134.9238333333342</v>
          </cell>
          <cell r="CR354">
            <v>1168404.4985683183</v>
          </cell>
          <cell r="CS354">
            <v>0</v>
          </cell>
          <cell r="CT354">
            <v>1168404.4985683183</v>
          </cell>
          <cell r="CU354">
            <v>145000</v>
          </cell>
          <cell r="CV354">
            <v>0</v>
          </cell>
          <cell r="CW354">
            <v>145000</v>
          </cell>
          <cell r="CX354">
            <v>1.0156360164</v>
          </cell>
          <cell r="CY354">
            <v>20536.41427944801</v>
          </cell>
          <cell r="CZ354">
            <v>0</v>
          </cell>
          <cell r="DA354">
            <v>20536.41427944801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7641.5</v>
          </cell>
          <cell r="DH354">
            <v>7641.5</v>
          </cell>
          <cell r="DI354">
            <v>0</v>
          </cell>
          <cell r="DJ354">
            <v>0</v>
          </cell>
          <cell r="DK354">
            <v>7641.5</v>
          </cell>
          <cell r="DL354">
            <v>7641.5</v>
          </cell>
          <cell r="DM354">
            <v>0</v>
          </cell>
          <cell r="DN354">
            <v>0</v>
          </cell>
          <cell r="DO354">
            <v>0</v>
          </cell>
          <cell r="DP354">
            <v>0</v>
          </cell>
          <cell r="DQ354">
            <v>0</v>
          </cell>
          <cell r="DR354">
            <v>0</v>
          </cell>
          <cell r="DS354">
            <v>0</v>
          </cell>
          <cell r="DT354">
            <v>0</v>
          </cell>
          <cell r="DU354">
            <v>173177.91427944801</v>
          </cell>
          <cell r="DV354">
            <v>0</v>
          </cell>
          <cell r="DW354">
            <v>173177.91427944801</v>
          </cell>
          <cell r="DX354">
            <v>1341582.4128477664</v>
          </cell>
          <cell r="DY354">
            <v>0</v>
          </cell>
          <cell r="DZ354">
            <v>1341582.4128477664</v>
          </cell>
          <cell r="EA354">
            <v>1333940.9128477664</v>
          </cell>
          <cell r="EB354">
            <v>3695.1271824037849</v>
          </cell>
          <cell r="EC354">
            <v>3750</v>
          </cell>
          <cell r="ED354">
            <v>54.8728175962151</v>
          </cell>
          <cell r="EE354">
            <v>1353750</v>
          </cell>
          <cell r="EF354">
            <v>19809.08715223358</v>
          </cell>
          <cell r="EG354">
            <v>1361391.5</v>
          </cell>
          <cell r="EH354">
            <v>1288005.2418322372</v>
          </cell>
          <cell r="EI354">
            <v>0</v>
          </cell>
          <cell r="EJ354">
            <v>1361391.5</v>
          </cell>
        </row>
        <row r="355">
          <cell r="A355">
            <v>2149</v>
          </cell>
          <cell r="B355">
            <v>8812149</v>
          </cell>
          <cell r="C355"/>
          <cell r="D355"/>
          <cell r="E355" t="str">
            <v>St James' CE (V/A) P, Colchester</v>
          </cell>
          <cell r="F355" t="str">
            <v>P</v>
          </cell>
          <cell r="G355"/>
          <cell r="H355"/>
          <cell r="I355" t="str">
            <v>Y</v>
          </cell>
          <cell r="J355"/>
          <cell r="K355">
            <v>2149</v>
          </cell>
          <cell r="L355">
            <v>143516</v>
          </cell>
          <cell r="M355"/>
          <cell r="N355"/>
          <cell r="O355">
            <v>7</v>
          </cell>
          <cell r="P355">
            <v>0</v>
          </cell>
          <cell r="Q355">
            <v>0</v>
          </cell>
          <cell r="R355">
            <v>1</v>
          </cell>
          <cell r="S355">
            <v>57</v>
          </cell>
          <cell r="T355">
            <v>354</v>
          </cell>
          <cell r="U355">
            <v>411</v>
          </cell>
          <cell r="V355">
            <v>412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412</v>
          </cell>
          <cell r="AF355">
            <v>1261354.48</v>
          </cell>
          <cell r="AG355">
            <v>0</v>
          </cell>
          <cell r="AH355">
            <v>0</v>
          </cell>
          <cell r="AI355">
            <v>0</v>
          </cell>
          <cell r="AJ355">
            <v>1261354.48</v>
          </cell>
          <cell r="AK355">
            <v>118.28710462287094</v>
          </cell>
          <cell r="AL355">
            <v>51691.464720194592</v>
          </cell>
          <cell r="AM355">
            <v>0</v>
          </cell>
          <cell r="AN355">
            <v>0</v>
          </cell>
          <cell r="AO355">
            <v>51691.464720194592</v>
          </cell>
          <cell r="AP355">
            <v>74.360975609756181</v>
          </cell>
          <cell r="AQ355">
            <v>0</v>
          </cell>
          <cell r="AR355">
            <v>85.414634146341584</v>
          </cell>
          <cell r="AS355">
            <v>20359.432195121983</v>
          </cell>
          <cell r="AT355">
            <v>160.78048780487791</v>
          </cell>
          <cell r="AU355">
            <v>46840.179512195078</v>
          </cell>
          <cell r="AV355">
            <v>8.0390243902438936</v>
          </cell>
          <cell r="AW355">
            <v>2767.8360975609726</v>
          </cell>
          <cell r="AX355">
            <v>14.068292682926817</v>
          </cell>
          <cell r="AY355">
            <v>5588.9106341463366</v>
          </cell>
          <cell r="AZ355">
            <v>13.063414634146328</v>
          </cell>
          <cell r="BA355">
            <v>6227.5910243902381</v>
          </cell>
          <cell r="BB355">
            <v>56.273170731707502</v>
          </cell>
          <cell r="BC355">
            <v>44710.722341463559</v>
          </cell>
          <cell r="BD355">
            <v>126494.67180487816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126494.67180487816</v>
          </cell>
          <cell r="BU355">
            <v>178186.13652507274</v>
          </cell>
          <cell r="BV355">
            <v>0</v>
          </cell>
          <cell r="BW355">
            <v>178186.13652507274</v>
          </cell>
          <cell r="BX355">
            <v>132.42857142857125</v>
          </cell>
          <cell r="BY355">
            <v>63959.027142857056</v>
          </cell>
          <cell r="BZ355">
            <v>0</v>
          </cell>
          <cell r="CA355">
            <v>0</v>
          </cell>
          <cell r="CB355">
            <v>0</v>
          </cell>
          <cell r="CC355">
            <v>0</v>
          </cell>
          <cell r="CD355">
            <v>0</v>
          </cell>
          <cell r="CE355">
            <v>0</v>
          </cell>
          <cell r="CF355">
            <v>0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63959.027142857056</v>
          </cell>
          <cell r="CM355">
            <v>25.75</v>
          </cell>
          <cell r="CN355">
            <v>14571.6675</v>
          </cell>
          <cell r="CO355">
            <v>0</v>
          </cell>
          <cell r="CP355">
            <v>0</v>
          </cell>
          <cell r="CQ355">
            <v>14571.6675</v>
          </cell>
          <cell r="CR355">
            <v>1518071.3111679298</v>
          </cell>
          <cell r="CS355">
            <v>0</v>
          </cell>
          <cell r="CT355">
            <v>1518071.3111679298</v>
          </cell>
          <cell r="CU355">
            <v>145000</v>
          </cell>
          <cell r="CV355">
            <v>0</v>
          </cell>
          <cell r="CW355">
            <v>145000</v>
          </cell>
          <cell r="CX355">
            <v>1</v>
          </cell>
          <cell r="CY355">
            <v>0</v>
          </cell>
          <cell r="CZ355">
            <v>0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7641.5</v>
          </cell>
          <cell r="DH355">
            <v>7641.5</v>
          </cell>
          <cell r="DI355">
            <v>0</v>
          </cell>
          <cell r="DJ355">
            <v>0</v>
          </cell>
          <cell r="DK355">
            <v>7641.5</v>
          </cell>
          <cell r="DL355">
            <v>7641.5</v>
          </cell>
          <cell r="DM355">
            <v>0</v>
          </cell>
          <cell r="DN355">
            <v>0</v>
          </cell>
          <cell r="DO355">
            <v>0</v>
          </cell>
          <cell r="DP355">
            <v>0</v>
          </cell>
          <cell r="DQ355">
            <v>0</v>
          </cell>
          <cell r="DR355">
            <v>0</v>
          </cell>
          <cell r="DS355">
            <v>0</v>
          </cell>
          <cell r="DT355">
            <v>0</v>
          </cell>
          <cell r="DU355">
            <v>152641.5</v>
          </cell>
          <cell r="DV355">
            <v>0</v>
          </cell>
          <cell r="DW355">
            <v>152641.5</v>
          </cell>
          <cell r="DX355">
            <v>1670712.8111679298</v>
          </cell>
          <cell r="DY355">
            <v>0</v>
          </cell>
          <cell r="DZ355">
            <v>1670712.8111679298</v>
          </cell>
          <cell r="EA355">
            <v>1663071.3111679298</v>
          </cell>
          <cell r="EB355">
            <v>4036.5808523493442</v>
          </cell>
          <cell r="EC355">
            <v>3750</v>
          </cell>
          <cell r="ED355">
            <v>0</v>
          </cell>
          <cell r="EE355">
            <v>1545000</v>
          </cell>
          <cell r="EF355">
            <v>0</v>
          </cell>
          <cell r="EG355">
            <v>1670712.8111679298</v>
          </cell>
          <cell r="EH355">
            <v>1601551.9234926472</v>
          </cell>
          <cell r="EI355">
            <v>0</v>
          </cell>
          <cell r="EJ355">
            <v>1670712.8111679298</v>
          </cell>
        </row>
        <row r="356">
          <cell r="A356">
            <v>2121</v>
          </cell>
          <cell r="B356">
            <v>8812121</v>
          </cell>
          <cell r="C356"/>
          <cell r="D356"/>
          <cell r="E356" t="str">
            <v>St James' CE (V/A) P, Harlow</v>
          </cell>
          <cell r="F356" t="str">
            <v>P</v>
          </cell>
          <cell r="G356"/>
          <cell r="H356"/>
          <cell r="I356" t="str">
            <v>Y</v>
          </cell>
          <cell r="J356"/>
          <cell r="K356">
            <v>2121</v>
          </cell>
          <cell r="L356">
            <v>141657</v>
          </cell>
          <cell r="M356"/>
          <cell r="N356"/>
          <cell r="O356">
            <v>7</v>
          </cell>
          <cell r="P356">
            <v>0</v>
          </cell>
          <cell r="Q356">
            <v>0</v>
          </cell>
          <cell r="R356">
            <v>0</v>
          </cell>
          <cell r="S356">
            <v>16</v>
          </cell>
          <cell r="T356">
            <v>177</v>
          </cell>
          <cell r="U356">
            <v>193</v>
          </cell>
          <cell r="V356">
            <v>193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193</v>
          </cell>
          <cell r="AF356">
            <v>590877.22</v>
          </cell>
          <cell r="AG356">
            <v>0</v>
          </cell>
          <cell r="AH356">
            <v>0</v>
          </cell>
          <cell r="AI356">
            <v>0</v>
          </cell>
          <cell r="AJ356">
            <v>590877.22</v>
          </cell>
          <cell r="AK356">
            <v>36.999999999999908</v>
          </cell>
          <cell r="AL356">
            <v>16168.999999999958</v>
          </cell>
          <cell r="AM356">
            <v>0</v>
          </cell>
          <cell r="AN356">
            <v>0</v>
          </cell>
          <cell r="AO356">
            <v>16168.999999999958</v>
          </cell>
          <cell r="AP356">
            <v>29.771276595744649</v>
          </cell>
          <cell r="AQ356">
            <v>0</v>
          </cell>
          <cell r="AR356">
            <v>19.505319148936159</v>
          </cell>
          <cell r="AS356">
            <v>4649.2878723404228</v>
          </cell>
          <cell r="AT356">
            <v>55.436170212766058</v>
          </cell>
          <cell r="AU356">
            <v>16150.219468085135</v>
          </cell>
          <cell r="AV356">
            <v>32.851063829787272</v>
          </cell>
          <cell r="AW356">
            <v>11310.621276595759</v>
          </cell>
          <cell r="AX356">
            <v>53.38297872340425</v>
          </cell>
          <cell r="AY356">
            <v>21207.455957446804</v>
          </cell>
          <cell r="AZ356">
            <v>2.0531914893616969</v>
          </cell>
          <cell r="BA356">
            <v>978.7974468085082</v>
          </cell>
          <cell r="BB356">
            <v>0</v>
          </cell>
          <cell r="BC356">
            <v>0</v>
          </cell>
          <cell r="BD356">
            <v>54296.382021276637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54296.382021276637</v>
          </cell>
          <cell r="BU356">
            <v>70465.3820212766</v>
          </cell>
          <cell r="BV356">
            <v>0</v>
          </cell>
          <cell r="BW356">
            <v>70465.3820212766</v>
          </cell>
          <cell r="BX356">
            <v>79.742514970059915</v>
          </cell>
          <cell r="BY356">
            <v>38513.242455089836</v>
          </cell>
          <cell r="BZ356">
            <v>0</v>
          </cell>
          <cell r="CA356">
            <v>0</v>
          </cell>
          <cell r="CB356">
            <v>0</v>
          </cell>
          <cell r="CC356">
            <v>0</v>
          </cell>
          <cell r="CD356">
            <v>0</v>
          </cell>
          <cell r="CE356">
            <v>0</v>
          </cell>
          <cell r="CF356">
            <v>0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38513.242455089836</v>
          </cell>
          <cell r="CM356">
            <v>9.8693181818181746</v>
          </cell>
          <cell r="CN356">
            <v>5584.9484659090867</v>
          </cell>
          <cell r="CO356">
            <v>0</v>
          </cell>
          <cell r="CP356">
            <v>0</v>
          </cell>
          <cell r="CQ356">
            <v>5584.9484659090867</v>
          </cell>
          <cell r="CR356">
            <v>705440.79294227553</v>
          </cell>
          <cell r="CS356">
            <v>0</v>
          </cell>
          <cell r="CT356">
            <v>705440.79294227553</v>
          </cell>
          <cell r="CU356">
            <v>145000</v>
          </cell>
          <cell r="CV356">
            <v>0</v>
          </cell>
          <cell r="CW356">
            <v>145000</v>
          </cell>
          <cell r="CX356">
            <v>1.0156360164</v>
          </cell>
          <cell r="CY356">
            <v>13297.506185674431</v>
          </cell>
          <cell r="CZ356">
            <v>0</v>
          </cell>
          <cell r="DA356">
            <v>13297.506185674431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3049.1579999999999</v>
          </cell>
          <cell r="DH356">
            <v>3049.1579999999999</v>
          </cell>
          <cell r="DI356">
            <v>0</v>
          </cell>
          <cell r="DJ356">
            <v>0</v>
          </cell>
          <cell r="DK356">
            <v>3049.16</v>
          </cell>
          <cell r="DL356">
            <v>3049.16</v>
          </cell>
          <cell r="DM356">
            <v>0</v>
          </cell>
          <cell r="DN356">
            <v>0</v>
          </cell>
          <cell r="DO356">
            <v>0</v>
          </cell>
          <cell r="DP356">
            <v>0</v>
          </cell>
          <cell r="DQ356">
            <v>0</v>
          </cell>
          <cell r="DR356">
            <v>0</v>
          </cell>
          <cell r="DS356">
            <v>0</v>
          </cell>
          <cell r="DT356">
            <v>0</v>
          </cell>
          <cell r="DU356">
            <v>161346.66618567443</v>
          </cell>
          <cell r="DV356">
            <v>0</v>
          </cell>
          <cell r="DW356">
            <v>161346.66618567443</v>
          </cell>
          <cell r="DX356">
            <v>866787.45912795002</v>
          </cell>
          <cell r="DY356">
            <v>0</v>
          </cell>
          <cell r="DZ356">
            <v>866787.45912795002</v>
          </cell>
          <cell r="EA356">
            <v>863738.29912794998</v>
          </cell>
          <cell r="EB356">
            <v>4475.3279747562174</v>
          </cell>
          <cell r="EC356">
            <v>3750</v>
          </cell>
          <cell r="ED356">
            <v>0</v>
          </cell>
          <cell r="EE356">
            <v>723750</v>
          </cell>
          <cell r="EF356">
            <v>0</v>
          </cell>
          <cell r="EG356">
            <v>866787.45912795002</v>
          </cell>
          <cell r="EH356">
            <v>846686.05448482931</v>
          </cell>
          <cell r="EI356">
            <v>0</v>
          </cell>
          <cell r="EJ356">
            <v>866787.45912795002</v>
          </cell>
        </row>
        <row r="357">
          <cell r="A357">
            <v>5255</v>
          </cell>
          <cell r="B357">
            <v>8815255</v>
          </cell>
          <cell r="C357">
            <v>3280</v>
          </cell>
          <cell r="D357" t="str">
            <v>GMPS3280</v>
          </cell>
          <cell r="E357" t="str">
            <v>St John Fisher Cath P, Loughton</v>
          </cell>
          <cell r="F357" t="str">
            <v>P</v>
          </cell>
          <cell r="G357" t="str">
            <v>Y</v>
          </cell>
          <cell r="H357">
            <v>10026599</v>
          </cell>
          <cell r="I357" t="str">
            <v/>
          </cell>
          <cell r="J357"/>
          <cell r="K357">
            <v>5255</v>
          </cell>
          <cell r="L357">
            <v>115295</v>
          </cell>
          <cell r="M357"/>
          <cell r="N357"/>
          <cell r="O357">
            <v>7</v>
          </cell>
          <cell r="P357">
            <v>0</v>
          </cell>
          <cell r="Q357">
            <v>0</v>
          </cell>
          <cell r="R357">
            <v>0</v>
          </cell>
          <cell r="S357">
            <v>49</v>
          </cell>
          <cell r="T357">
            <v>282</v>
          </cell>
          <cell r="U357">
            <v>331</v>
          </cell>
          <cell r="V357">
            <v>331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331</v>
          </cell>
          <cell r="AF357">
            <v>1013369.74</v>
          </cell>
          <cell r="AG357">
            <v>0</v>
          </cell>
          <cell r="AH357">
            <v>0</v>
          </cell>
          <cell r="AI357">
            <v>0</v>
          </cell>
          <cell r="AJ357">
            <v>1013369.74</v>
          </cell>
          <cell r="AK357">
            <v>18.000000000000007</v>
          </cell>
          <cell r="AL357">
            <v>7866.0000000000018</v>
          </cell>
          <cell r="AM357">
            <v>0</v>
          </cell>
          <cell r="AN357">
            <v>0</v>
          </cell>
          <cell r="AO357">
            <v>7866.0000000000018</v>
          </cell>
          <cell r="AP357">
            <v>185.68292682926841</v>
          </cell>
          <cell r="AQ357">
            <v>0</v>
          </cell>
          <cell r="AR357">
            <v>55.50304878048771</v>
          </cell>
          <cell r="AS357">
            <v>13229.706707317051</v>
          </cell>
          <cell r="AT357">
            <v>74.676829268292693</v>
          </cell>
          <cell r="AU357">
            <v>21755.60067073171</v>
          </cell>
          <cell r="AV357">
            <v>2.0182926829268304</v>
          </cell>
          <cell r="AW357">
            <v>694.89817073170775</v>
          </cell>
          <cell r="AX357">
            <v>13.118902439024385</v>
          </cell>
          <cell r="AY357">
            <v>5211.746371951217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40891.951920731684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40891.951920731684</v>
          </cell>
          <cell r="BU357">
            <v>48757.951920731684</v>
          </cell>
          <cell r="BV357">
            <v>0</v>
          </cell>
          <cell r="BW357">
            <v>48757.951920731684</v>
          </cell>
          <cell r="BX357">
            <v>73.014705882353056</v>
          </cell>
          <cell r="BY357">
            <v>35263.912500000057</v>
          </cell>
          <cell r="BZ357">
            <v>0</v>
          </cell>
          <cell r="CA357">
            <v>0</v>
          </cell>
          <cell r="CB357">
            <v>0</v>
          </cell>
          <cell r="CC357">
            <v>0</v>
          </cell>
          <cell r="CD357">
            <v>0</v>
          </cell>
          <cell r="CE357">
            <v>0</v>
          </cell>
          <cell r="CF357">
            <v>0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35263.912500000057</v>
          </cell>
          <cell r="CM357">
            <v>8.2163120567375909</v>
          </cell>
          <cell r="CN357">
            <v>4649.5288297872348</v>
          </cell>
          <cell r="CO357">
            <v>0</v>
          </cell>
          <cell r="CP357">
            <v>0</v>
          </cell>
          <cell r="CQ357">
            <v>4649.5288297872348</v>
          </cell>
          <cell r="CR357">
            <v>1102041.1332505189</v>
          </cell>
          <cell r="CS357">
            <v>0</v>
          </cell>
          <cell r="CT357">
            <v>1102041.1332505189</v>
          </cell>
          <cell r="CU357">
            <v>145000</v>
          </cell>
          <cell r="CV357">
            <v>0</v>
          </cell>
          <cell r="CW357">
            <v>145000</v>
          </cell>
          <cell r="CX357">
            <v>1.0156360164</v>
          </cell>
          <cell r="CY357">
            <v>19498.755610979708</v>
          </cell>
          <cell r="CZ357">
            <v>0</v>
          </cell>
          <cell r="DA357">
            <v>19498.755610979708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9367</v>
          </cell>
          <cell r="DH357">
            <v>9576</v>
          </cell>
          <cell r="DI357">
            <v>209</v>
          </cell>
          <cell r="DJ357">
            <v>0</v>
          </cell>
          <cell r="DK357">
            <v>9785</v>
          </cell>
          <cell r="DL357">
            <v>9785</v>
          </cell>
          <cell r="DM357">
            <v>0</v>
          </cell>
          <cell r="DN357">
            <v>0</v>
          </cell>
          <cell r="DO357">
            <v>0</v>
          </cell>
          <cell r="DP357">
            <v>0</v>
          </cell>
          <cell r="DQ357">
            <v>0</v>
          </cell>
          <cell r="DR357">
            <v>0</v>
          </cell>
          <cell r="DS357">
            <v>0</v>
          </cell>
          <cell r="DT357">
            <v>0</v>
          </cell>
          <cell r="DU357">
            <v>174283.75561097972</v>
          </cell>
          <cell r="DV357">
            <v>0</v>
          </cell>
          <cell r="DW357">
            <v>174283.75561097972</v>
          </cell>
          <cell r="DX357">
            <v>1276324.8888614986</v>
          </cell>
          <cell r="DY357">
            <v>0</v>
          </cell>
          <cell r="DZ357">
            <v>1276324.8888614986</v>
          </cell>
          <cell r="EA357">
            <v>1266539.8888614986</v>
          </cell>
          <cell r="EB357">
            <v>3826.4044980709928</v>
          </cell>
          <cell r="EC357">
            <v>3750</v>
          </cell>
          <cell r="ED357">
            <v>0</v>
          </cell>
          <cell r="EE357">
            <v>1241250</v>
          </cell>
          <cell r="EF357">
            <v>0</v>
          </cell>
          <cell r="EG357">
            <v>1276324.8888614986</v>
          </cell>
          <cell r="EH357">
            <v>1212754.3294399045</v>
          </cell>
          <cell r="EI357">
            <v>0</v>
          </cell>
          <cell r="EJ357">
            <v>1276324.8888614986</v>
          </cell>
        </row>
        <row r="358">
          <cell r="A358">
            <v>3308</v>
          </cell>
          <cell r="B358">
            <v>8813308</v>
          </cell>
          <cell r="C358">
            <v>3574</v>
          </cell>
          <cell r="D358" t="str">
            <v>RB053574</v>
          </cell>
          <cell r="E358" t="str">
            <v>St John The Baptist CE V/A P, Pebmarsh</v>
          </cell>
          <cell r="F358" t="str">
            <v>P</v>
          </cell>
          <cell r="G358" t="str">
            <v/>
          </cell>
          <cell r="H358" t="str">
            <v/>
          </cell>
          <cell r="I358" t="str">
            <v/>
          </cell>
          <cell r="J358"/>
          <cell r="K358">
            <v>3308</v>
          </cell>
          <cell r="L358">
            <v>115137</v>
          </cell>
          <cell r="M358"/>
          <cell r="N358"/>
          <cell r="O358">
            <v>7</v>
          </cell>
          <cell r="P358">
            <v>0</v>
          </cell>
          <cell r="Q358">
            <v>0</v>
          </cell>
          <cell r="R358">
            <v>0</v>
          </cell>
          <cell r="S358">
            <v>10</v>
          </cell>
          <cell r="T358">
            <v>68</v>
          </cell>
          <cell r="U358">
            <v>78</v>
          </cell>
          <cell r="V358">
            <v>78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78</v>
          </cell>
          <cell r="AF358">
            <v>238800.12</v>
          </cell>
          <cell r="AG358">
            <v>0</v>
          </cell>
          <cell r="AH358">
            <v>0</v>
          </cell>
          <cell r="AI358">
            <v>0</v>
          </cell>
          <cell r="AJ358">
            <v>238800.12</v>
          </cell>
          <cell r="AK358">
            <v>8.9999999999999698</v>
          </cell>
          <cell r="AL358">
            <v>3932.9999999999864</v>
          </cell>
          <cell r="AM358">
            <v>0</v>
          </cell>
          <cell r="AN358">
            <v>0</v>
          </cell>
          <cell r="AO358">
            <v>3932.9999999999864</v>
          </cell>
          <cell r="AP358">
            <v>63.631578947368453</v>
          </cell>
          <cell r="AQ358">
            <v>0</v>
          </cell>
          <cell r="AR358">
            <v>13.342105263157867</v>
          </cell>
          <cell r="AS358">
            <v>3180.2242105263094</v>
          </cell>
          <cell r="AT358">
            <v>1.0263157894736838</v>
          </cell>
          <cell r="AU358">
            <v>298.99657894736828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3479.2207894736775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3479.2207894736775</v>
          </cell>
          <cell r="BU358">
            <v>7412.2207894736639</v>
          </cell>
          <cell r="BV358">
            <v>0</v>
          </cell>
          <cell r="BW358">
            <v>7412.2207894736639</v>
          </cell>
          <cell r="BX358">
            <v>27.940298507462721</v>
          </cell>
          <cell r="BY358">
            <v>13494.325970149272</v>
          </cell>
          <cell r="BZ358">
            <v>0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0</v>
          </cell>
          <cell r="CF358">
            <v>0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13494.325970149272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</v>
          </cell>
          <cell r="CR358">
            <v>259706.66675962295</v>
          </cell>
          <cell r="CS358">
            <v>0</v>
          </cell>
          <cell r="CT358">
            <v>259706.66675962295</v>
          </cell>
          <cell r="CU358">
            <v>145000</v>
          </cell>
          <cell r="CV358">
            <v>0</v>
          </cell>
          <cell r="CW358">
            <v>145000</v>
          </cell>
          <cell r="CX358">
            <v>1</v>
          </cell>
          <cell r="CY358">
            <v>0</v>
          </cell>
          <cell r="CZ358">
            <v>0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1331.71</v>
          </cell>
          <cell r="DH358">
            <v>1493.52</v>
          </cell>
          <cell r="DI358">
            <v>161.80999999999995</v>
          </cell>
          <cell r="DJ358">
            <v>0</v>
          </cell>
          <cell r="DK358">
            <v>1655.33</v>
          </cell>
          <cell r="DL358">
            <v>1655.33</v>
          </cell>
          <cell r="DM358">
            <v>0</v>
          </cell>
          <cell r="DN358">
            <v>0</v>
          </cell>
          <cell r="DO358">
            <v>0</v>
          </cell>
          <cell r="DP358">
            <v>0</v>
          </cell>
          <cell r="DQ358">
            <v>0</v>
          </cell>
          <cell r="DR358">
            <v>0</v>
          </cell>
          <cell r="DS358">
            <v>0</v>
          </cell>
          <cell r="DT358">
            <v>0</v>
          </cell>
          <cell r="DU358">
            <v>146655.32999999999</v>
          </cell>
          <cell r="DV358">
            <v>0</v>
          </cell>
          <cell r="DW358">
            <v>146655.32999999999</v>
          </cell>
          <cell r="DX358">
            <v>406361.99675962294</v>
          </cell>
          <cell r="DY358">
            <v>0</v>
          </cell>
          <cell r="DZ358">
            <v>406361.99675962294</v>
          </cell>
          <cell r="EA358">
            <v>404706.66675962298</v>
          </cell>
          <cell r="EB358">
            <v>5188.5470097387561</v>
          </cell>
          <cell r="EC358">
            <v>3750</v>
          </cell>
          <cell r="ED358">
            <v>0</v>
          </cell>
          <cell r="EE358">
            <v>292500</v>
          </cell>
          <cell r="EF358">
            <v>0</v>
          </cell>
          <cell r="EG358">
            <v>406361.99675962294</v>
          </cell>
          <cell r="EH358">
            <v>398678.23966666672</v>
          </cell>
          <cell r="EI358">
            <v>0</v>
          </cell>
          <cell r="EJ358">
            <v>406361.99675962294</v>
          </cell>
        </row>
        <row r="359">
          <cell r="A359">
            <v>3122</v>
          </cell>
          <cell r="B359">
            <v>8813122</v>
          </cell>
          <cell r="C359"/>
          <cell r="D359"/>
          <cell r="E359" t="str">
            <v>St John's CE (V/C) P, Buckhurst Hill</v>
          </cell>
          <cell r="F359" t="str">
            <v>P</v>
          </cell>
          <cell r="G359"/>
          <cell r="H359"/>
          <cell r="I359" t="str">
            <v>Y</v>
          </cell>
          <cell r="J359"/>
          <cell r="K359">
            <v>3122</v>
          </cell>
          <cell r="L359">
            <v>145599</v>
          </cell>
          <cell r="M359"/>
          <cell r="N359"/>
          <cell r="O359">
            <v>7</v>
          </cell>
          <cell r="P359">
            <v>0</v>
          </cell>
          <cell r="Q359">
            <v>0</v>
          </cell>
          <cell r="R359">
            <v>0</v>
          </cell>
          <cell r="S359">
            <v>60</v>
          </cell>
          <cell r="T359">
            <v>354</v>
          </cell>
          <cell r="U359">
            <v>414</v>
          </cell>
          <cell r="V359">
            <v>414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414</v>
          </cell>
          <cell r="AF359">
            <v>1267477.56</v>
          </cell>
          <cell r="AG359">
            <v>0</v>
          </cell>
          <cell r="AH359">
            <v>0</v>
          </cell>
          <cell r="AI359">
            <v>0</v>
          </cell>
          <cell r="AJ359">
            <v>1267477.56</v>
          </cell>
          <cell r="AK359">
            <v>17.999999999999993</v>
          </cell>
          <cell r="AL359">
            <v>7865.9999999999955</v>
          </cell>
          <cell r="AM359">
            <v>0</v>
          </cell>
          <cell r="AN359">
            <v>0</v>
          </cell>
          <cell r="AO359">
            <v>7865.9999999999955</v>
          </cell>
          <cell r="AP359">
            <v>392.94915254237276</v>
          </cell>
          <cell r="AQ359">
            <v>0</v>
          </cell>
          <cell r="AR359">
            <v>7.0169491525423799</v>
          </cell>
          <cell r="AS359">
            <v>1672.5600000000018</v>
          </cell>
          <cell r="AT359">
            <v>11.026634382566604</v>
          </cell>
          <cell r="AU359">
            <v>3212.3893946731287</v>
          </cell>
          <cell r="AV359">
            <v>0</v>
          </cell>
          <cell r="AW359">
            <v>0</v>
          </cell>
          <cell r="AX359">
            <v>2.0048426150121079</v>
          </cell>
          <cell r="AY359">
            <v>796.4638256658601</v>
          </cell>
          <cell r="AZ359">
            <v>1.002421307506054</v>
          </cell>
          <cell r="BA359">
            <v>477.87428571428609</v>
          </cell>
          <cell r="BB359">
            <v>0</v>
          </cell>
          <cell r="BC359">
            <v>0</v>
          </cell>
          <cell r="BD359">
            <v>6159.287506053277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6159.287506053277</v>
          </cell>
          <cell r="BU359">
            <v>14025.287506053271</v>
          </cell>
          <cell r="BV359">
            <v>0</v>
          </cell>
          <cell r="BW359">
            <v>14025.287506053271</v>
          </cell>
          <cell r="BX359">
            <v>99.847058823529295</v>
          </cell>
          <cell r="BY359">
            <v>48223.133999999947</v>
          </cell>
          <cell r="BZ359">
            <v>0</v>
          </cell>
          <cell r="CA359">
            <v>0</v>
          </cell>
          <cell r="CB359">
            <v>0</v>
          </cell>
          <cell r="CC359">
            <v>0</v>
          </cell>
          <cell r="CD359">
            <v>0</v>
          </cell>
          <cell r="CE359">
            <v>0</v>
          </cell>
          <cell r="CF359">
            <v>0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48223.133999999947</v>
          </cell>
          <cell r="CM359">
            <v>9.3559322033898411</v>
          </cell>
          <cell r="CN359">
            <v>5294.428474576277</v>
          </cell>
          <cell r="CO359">
            <v>0</v>
          </cell>
          <cell r="CP359">
            <v>0</v>
          </cell>
          <cell r="CQ359">
            <v>5294.428474576277</v>
          </cell>
          <cell r="CR359">
            <v>1335020.4099806293</v>
          </cell>
          <cell r="CS359">
            <v>0</v>
          </cell>
          <cell r="CT359">
            <v>1335020.4099806293</v>
          </cell>
          <cell r="CU359">
            <v>145000</v>
          </cell>
          <cell r="CV359">
            <v>0</v>
          </cell>
          <cell r="CW359">
            <v>145000</v>
          </cell>
          <cell r="CX359">
            <v>1.0156360164</v>
          </cell>
          <cell r="CY359">
            <v>23141.623402791854</v>
          </cell>
          <cell r="CZ359">
            <v>0</v>
          </cell>
          <cell r="DA359">
            <v>23141.623402791854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5176.5</v>
          </cell>
          <cell r="DH359">
            <v>5176.5</v>
          </cell>
          <cell r="DI359">
            <v>0</v>
          </cell>
          <cell r="DJ359">
            <v>0</v>
          </cell>
          <cell r="DK359">
            <v>5176.5</v>
          </cell>
          <cell r="DL359">
            <v>5176.5</v>
          </cell>
          <cell r="DM359">
            <v>0</v>
          </cell>
          <cell r="DN359">
            <v>0</v>
          </cell>
          <cell r="DO359">
            <v>0</v>
          </cell>
          <cell r="DP359">
            <v>0</v>
          </cell>
          <cell r="DQ359">
            <v>0</v>
          </cell>
          <cell r="DR359">
            <v>0</v>
          </cell>
          <cell r="DS359">
            <v>0</v>
          </cell>
          <cell r="DT359">
            <v>0</v>
          </cell>
          <cell r="DU359">
            <v>173318.12340279185</v>
          </cell>
          <cell r="DV359">
            <v>0</v>
          </cell>
          <cell r="DW359">
            <v>173318.12340279185</v>
          </cell>
          <cell r="DX359">
            <v>1508338.5333834211</v>
          </cell>
          <cell r="DY359">
            <v>0</v>
          </cell>
          <cell r="DZ359">
            <v>1508338.5333834211</v>
          </cell>
          <cell r="EA359">
            <v>1503162.0333834211</v>
          </cell>
          <cell r="EB359">
            <v>3630.8261675928047</v>
          </cell>
          <cell r="EC359">
            <v>3750</v>
          </cell>
          <cell r="ED359">
            <v>119.17383240719528</v>
          </cell>
          <cell r="EE359">
            <v>1552500</v>
          </cell>
          <cell r="EF359">
            <v>49337.966616578866</v>
          </cell>
          <cell r="EG359">
            <v>1557676.5</v>
          </cell>
          <cell r="EH359">
            <v>1441201.7574951428</v>
          </cell>
          <cell r="EI359">
            <v>0</v>
          </cell>
          <cell r="EJ359">
            <v>1557676.5</v>
          </cell>
        </row>
        <row r="360">
          <cell r="A360">
            <v>3003</v>
          </cell>
          <cell r="B360">
            <v>8813003</v>
          </cell>
          <cell r="C360">
            <v>1876</v>
          </cell>
          <cell r="D360" t="str">
            <v>RB051876</v>
          </cell>
          <cell r="E360" t="str">
            <v>St John's CE (V/C) P, Colchester</v>
          </cell>
          <cell r="F360" t="str">
            <v>P</v>
          </cell>
          <cell r="G360" t="str">
            <v>Y</v>
          </cell>
          <cell r="H360">
            <v>10023640</v>
          </cell>
          <cell r="I360" t="str">
            <v/>
          </cell>
          <cell r="J360"/>
          <cell r="K360">
            <v>3003</v>
          </cell>
          <cell r="L360">
            <v>115065</v>
          </cell>
          <cell r="M360"/>
          <cell r="N360"/>
          <cell r="O360">
            <v>7</v>
          </cell>
          <cell r="P360">
            <v>0</v>
          </cell>
          <cell r="Q360">
            <v>0</v>
          </cell>
          <cell r="R360">
            <v>0</v>
          </cell>
          <cell r="S360">
            <v>30</v>
          </cell>
          <cell r="T360">
            <v>211</v>
          </cell>
          <cell r="U360">
            <v>241</v>
          </cell>
          <cell r="V360">
            <v>241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241</v>
          </cell>
          <cell r="AF360">
            <v>737831.14</v>
          </cell>
          <cell r="AG360">
            <v>0</v>
          </cell>
          <cell r="AH360">
            <v>0</v>
          </cell>
          <cell r="AI360">
            <v>0</v>
          </cell>
          <cell r="AJ360">
            <v>737831.14</v>
          </cell>
          <cell r="AK360">
            <v>22</v>
          </cell>
          <cell r="AL360">
            <v>9613.9999999999982</v>
          </cell>
          <cell r="AM360">
            <v>0</v>
          </cell>
          <cell r="AN360">
            <v>0</v>
          </cell>
          <cell r="AO360">
            <v>9613.9999999999982</v>
          </cell>
          <cell r="AP360">
            <v>178.99999999999991</v>
          </cell>
          <cell r="AQ360">
            <v>0</v>
          </cell>
          <cell r="AR360">
            <v>6.0000000000000062</v>
          </cell>
          <cell r="AS360">
            <v>1430.1600000000017</v>
          </cell>
          <cell r="AT360">
            <v>12.999999999999989</v>
          </cell>
          <cell r="AU360">
            <v>3787.2899999999968</v>
          </cell>
          <cell r="AV360">
            <v>36.000000000000043</v>
          </cell>
          <cell r="AW360">
            <v>12394.800000000016</v>
          </cell>
          <cell r="AX360">
            <v>0</v>
          </cell>
          <cell r="AY360">
            <v>0</v>
          </cell>
          <cell r="AZ360">
            <v>5.0000000000000044</v>
          </cell>
          <cell r="BA360">
            <v>2383.6000000000022</v>
          </cell>
          <cell r="BB360">
            <v>1.9999999999999996</v>
          </cell>
          <cell r="BC360">
            <v>1589.0599999999995</v>
          </cell>
          <cell r="BD360">
            <v>21584.910000000018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21584.910000000018</v>
          </cell>
          <cell r="BU360">
            <v>31198.910000000018</v>
          </cell>
          <cell r="BV360">
            <v>0</v>
          </cell>
          <cell r="BW360">
            <v>31198.910000000018</v>
          </cell>
          <cell r="BX360">
            <v>57.380952380952358</v>
          </cell>
          <cell r="BY360">
            <v>27713.278571428564</v>
          </cell>
          <cell r="BZ360">
            <v>0</v>
          </cell>
          <cell r="CA360">
            <v>0</v>
          </cell>
          <cell r="CB360">
            <v>0</v>
          </cell>
          <cell r="CC360">
            <v>0</v>
          </cell>
          <cell r="CD360">
            <v>0</v>
          </cell>
          <cell r="CE360">
            <v>0</v>
          </cell>
          <cell r="CF360">
            <v>0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27713.278571428564</v>
          </cell>
          <cell r="CM360">
            <v>2.2843601895734595</v>
          </cell>
          <cell r="CN360">
            <v>1292.6965876777249</v>
          </cell>
          <cell r="CO360">
            <v>0</v>
          </cell>
          <cell r="CP360">
            <v>0</v>
          </cell>
          <cell r="CQ360">
            <v>1292.6965876777249</v>
          </cell>
          <cell r="CR360">
            <v>798036.02515910636</v>
          </cell>
          <cell r="CS360">
            <v>0</v>
          </cell>
          <cell r="CT360">
            <v>798036.02515910636</v>
          </cell>
          <cell r="CU360">
            <v>145000</v>
          </cell>
          <cell r="CV360">
            <v>0</v>
          </cell>
          <cell r="CW360">
            <v>145000</v>
          </cell>
          <cell r="CX360">
            <v>1</v>
          </cell>
          <cell r="CY360">
            <v>0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16906.21</v>
          </cell>
          <cell r="DH360">
            <v>19394.5</v>
          </cell>
          <cell r="DI360">
            <v>2488.2900000000009</v>
          </cell>
          <cell r="DJ360">
            <v>0</v>
          </cell>
          <cell r="DK360">
            <v>21882.79</v>
          </cell>
          <cell r="DL360">
            <v>21882.79</v>
          </cell>
          <cell r="DM360">
            <v>0</v>
          </cell>
          <cell r="DN360">
            <v>0</v>
          </cell>
          <cell r="DO360">
            <v>0</v>
          </cell>
          <cell r="DP360">
            <v>0</v>
          </cell>
          <cell r="DQ360">
            <v>0</v>
          </cell>
          <cell r="DR360">
            <v>0</v>
          </cell>
          <cell r="DS360">
            <v>0</v>
          </cell>
          <cell r="DT360">
            <v>0</v>
          </cell>
          <cell r="DU360">
            <v>166882.79</v>
          </cell>
          <cell r="DV360">
            <v>0</v>
          </cell>
          <cell r="DW360">
            <v>166882.79</v>
          </cell>
          <cell r="DX360">
            <v>964918.81515910639</v>
          </cell>
          <cell r="DY360">
            <v>0</v>
          </cell>
          <cell r="DZ360">
            <v>964918.81515910639</v>
          </cell>
          <cell r="EA360">
            <v>943036.02515910636</v>
          </cell>
          <cell r="EB360">
            <v>3913.0125525274125</v>
          </cell>
          <cell r="EC360">
            <v>3750</v>
          </cell>
          <cell r="ED360">
            <v>0</v>
          </cell>
          <cell r="EE360">
            <v>903750</v>
          </cell>
          <cell r="EF360">
            <v>0</v>
          </cell>
          <cell r="EG360">
            <v>964918.81515910639</v>
          </cell>
          <cell r="EH360">
            <v>924551.00695473258</v>
          </cell>
          <cell r="EI360">
            <v>0</v>
          </cell>
          <cell r="EJ360">
            <v>964918.81515910639</v>
          </cell>
        </row>
        <row r="361">
          <cell r="A361">
            <v>3214</v>
          </cell>
          <cell r="B361">
            <v>8813214</v>
          </cell>
          <cell r="C361">
            <v>2072</v>
          </cell>
          <cell r="D361" t="str">
            <v>RB052072</v>
          </cell>
          <cell r="E361" t="str">
            <v>St John's CE (V/C) P, Danbury</v>
          </cell>
          <cell r="F361" t="str">
            <v>P</v>
          </cell>
          <cell r="G361" t="str">
            <v/>
          </cell>
          <cell r="H361" t="str">
            <v/>
          </cell>
          <cell r="I361" t="str">
            <v/>
          </cell>
          <cell r="J361"/>
          <cell r="K361">
            <v>3214</v>
          </cell>
          <cell r="L361">
            <v>115112</v>
          </cell>
          <cell r="M361"/>
          <cell r="N361"/>
          <cell r="O361">
            <v>7</v>
          </cell>
          <cell r="P361">
            <v>0</v>
          </cell>
          <cell r="Q361">
            <v>0</v>
          </cell>
          <cell r="R361">
            <v>0</v>
          </cell>
          <cell r="S361">
            <v>27</v>
          </cell>
          <cell r="T361">
            <v>194</v>
          </cell>
          <cell r="U361">
            <v>221</v>
          </cell>
          <cell r="V361">
            <v>221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221</v>
          </cell>
          <cell r="AF361">
            <v>676600.34</v>
          </cell>
          <cell r="AG361">
            <v>0</v>
          </cell>
          <cell r="AH361">
            <v>0</v>
          </cell>
          <cell r="AI361">
            <v>0</v>
          </cell>
          <cell r="AJ361">
            <v>676600.34</v>
          </cell>
          <cell r="AK361">
            <v>23.999999999999932</v>
          </cell>
          <cell r="AL361">
            <v>10487.999999999969</v>
          </cell>
          <cell r="AM361">
            <v>0</v>
          </cell>
          <cell r="AN361">
            <v>0</v>
          </cell>
          <cell r="AO361">
            <v>10487.999999999969</v>
          </cell>
          <cell r="AP361">
            <v>218.00000000000003</v>
          </cell>
          <cell r="AQ361">
            <v>0</v>
          </cell>
          <cell r="AR361">
            <v>0.99999999999999911</v>
          </cell>
          <cell r="AS361">
            <v>238.35999999999981</v>
          </cell>
          <cell r="AT361">
            <v>0</v>
          </cell>
          <cell r="AU361">
            <v>0</v>
          </cell>
          <cell r="AV361">
            <v>0.99999999999999911</v>
          </cell>
          <cell r="AW361">
            <v>344.29999999999973</v>
          </cell>
          <cell r="AX361">
            <v>0</v>
          </cell>
          <cell r="AY361">
            <v>0</v>
          </cell>
          <cell r="AZ361">
            <v>0.99999999999999911</v>
          </cell>
          <cell r="BA361">
            <v>476.71999999999963</v>
          </cell>
          <cell r="BB361">
            <v>0</v>
          </cell>
          <cell r="BC361">
            <v>0</v>
          </cell>
          <cell r="BD361">
            <v>1059.3799999999992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1059.3799999999992</v>
          </cell>
          <cell r="BU361">
            <v>11547.379999999968</v>
          </cell>
          <cell r="BV361">
            <v>0</v>
          </cell>
          <cell r="BW361">
            <v>11547.379999999968</v>
          </cell>
          <cell r="BX361">
            <v>75.209424083769534</v>
          </cell>
          <cell r="BY361">
            <v>36323.895549738176</v>
          </cell>
          <cell r="BZ361">
            <v>0</v>
          </cell>
          <cell r="CA361">
            <v>0</v>
          </cell>
          <cell r="CB361">
            <v>0</v>
          </cell>
          <cell r="CC361">
            <v>0</v>
          </cell>
          <cell r="CD361">
            <v>0</v>
          </cell>
          <cell r="CE361">
            <v>0</v>
          </cell>
          <cell r="CF361">
            <v>0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36323.895549738176</v>
          </cell>
          <cell r="CM361">
            <v>1.1391752577319583</v>
          </cell>
          <cell r="CN361">
            <v>644.64788659793783</v>
          </cell>
          <cell r="CO361">
            <v>0</v>
          </cell>
          <cell r="CP361">
            <v>0</v>
          </cell>
          <cell r="CQ361">
            <v>644.64788659793783</v>
          </cell>
          <cell r="CR361">
            <v>725116.26343633607</v>
          </cell>
          <cell r="CS361">
            <v>0</v>
          </cell>
          <cell r="CT361">
            <v>725116.26343633607</v>
          </cell>
          <cell r="CU361">
            <v>145000</v>
          </cell>
          <cell r="CV361">
            <v>0</v>
          </cell>
          <cell r="CW361">
            <v>145000</v>
          </cell>
          <cell r="CX361">
            <v>1</v>
          </cell>
          <cell r="CY361">
            <v>0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25377.9</v>
          </cell>
          <cell r="DH361">
            <v>21247.47</v>
          </cell>
          <cell r="DI361">
            <v>-4130.43</v>
          </cell>
          <cell r="DJ361">
            <v>-46185.93</v>
          </cell>
          <cell r="DK361">
            <v>-29068.89</v>
          </cell>
          <cell r="DL361">
            <v>-29068.89</v>
          </cell>
          <cell r="DM361">
            <v>0</v>
          </cell>
          <cell r="DN361">
            <v>0</v>
          </cell>
          <cell r="DO361">
            <v>0</v>
          </cell>
          <cell r="DP361">
            <v>0</v>
          </cell>
          <cell r="DQ361">
            <v>0</v>
          </cell>
          <cell r="DR361">
            <v>0</v>
          </cell>
          <cell r="DS361">
            <v>0</v>
          </cell>
          <cell r="DT361">
            <v>0</v>
          </cell>
          <cell r="DU361">
            <v>115931.11</v>
          </cell>
          <cell r="DV361">
            <v>0</v>
          </cell>
          <cell r="DW361">
            <v>115931.11</v>
          </cell>
          <cell r="DX361">
            <v>841047.37343633606</v>
          </cell>
          <cell r="DY361">
            <v>0</v>
          </cell>
          <cell r="DZ361">
            <v>841047.37343633606</v>
          </cell>
          <cell r="EA361">
            <v>870116.26343633607</v>
          </cell>
          <cell r="EB361">
            <v>3937.1776626078554</v>
          </cell>
          <cell r="EC361">
            <v>3750</v>
          </cell>
          <cell r="ED361">
            <v>0</v>
          </cell>
          <cell r="EE361">
            <v>828750</v>
          </cell>
          <cell r="EF361">
            <v>0</v>
          </cell>
          <cell r="EG361">
            <v>841047.37343633606</v>
          </cell>
          <cell r="EH361">
            <v>807452.11747280706</v>
          </cell>
          <cell r="EI361">
            <v>0</v>
          </cell>
          <cell r="EJ361">
            <v>841047.37343633606</v>
          </cell>
        </row>
        <row r="362">
          <cell r="A362">
            <v>2011</v>
          </cell>
          <cell r="B362">
            <v>8812011</v>
          </cell>
          <cell r="C362">
            <v>1878</v>
          </cell>
          <cell r="D362" t="str">
            <v>RB051878</v>
          </cell>
          <cell r="E362" t="str">
            <v>St John's Green P, Colchester</v>
          </cell>
          <cell r="F362" t="str">
            <v>P</v>
          </cell>
          <cell r="G362" t="str">
            <v>Y</v>
          </cell>
          <cell r="H362">
            <v>10023645</v>
          </cell>
          <cell r="I362" t="str">
            <v/>
          </cell>
          <cell r="J362"/>
          <cell r="K362">
            <v>2011</v>
          </cell>
          <cell r="L362">
            <v>114711</v>
          </cell>
          <cell r="M362">
            <v>25</v>
          </cell>
          <cell r="N362"/>
          <cell r="O362">
            <v>7</v>
          </cell>
          <cell r="P362">
            <v>0</v>
          </cell>
          <cell r="Q362">
            <v>0</v>
          </cell>
          <cell r="R362">
            <v>0</v>
          </cell>
          <cell r="S362">
            <v>105.58333333333333</v>
          </cell>
          <cell r="T362">
            <v>507</v>
          </cell>
          <cell r="U362">
            <v>612.58333333333337</v>
          </cell>
          <cell r="V362">
            <v>612.58333333333337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612.58333333333337</v>
          </cell>
          <cell r="AF362">
            <v>1875448.3783333334</v>
          </cell>
          <cell r="AG362">
            <v>0</v>
          </cell>
          <cell r="AH362">
            <v>0</v>
          </cell>
          <cell r="AI362">
            <v>0</v>
          </cell>
          <cell r="AJ362">
            <v>1875448.3783333334</v>
          </cell>
          <cell r="AK362">
            <v>93.219202898550563</v>
          </cell>
          <cell r="AL362">
            <v>40736.791666666591</v>
          </cell>
          <cell r="AM362">
            <v>0</v>
          </cell>
          <cell r="AN362">
            <v>0</v>
          </cell>
          <cell r="AO362">
            <v>40736.791666666591</v>
          </cell>
          <cell r="AP362">
            <v>198.00673400673386</v>
          </cell>
          <cell r="AQ362">
            <v>0</v>
          </cell>
          <cell r="AR362">
            <v>62.908389450056312</v>
          </cell>
          <cell r="AS362">
            <v>14994.843709315423</v>
          </cell>
          <cell r="AT362">
            <v>185.63131313131311</v>
          </cell>
          <cell r="AU362">
            <v>54079.970454545444</v>
          </cell>
          <cell r="AV362">
            <v>138.19219977553337</v>
          </cell>
          <cell r="AW362">
            <v>47579.574382716142</v>
          </cell>
          <cell r="AX362">
            <v>16.500561167227811</v>
          </cell>
          <cell r="AY362">
            <v>6555.1779349045919</v>
          </cell>
          <cell r="AZ362">
            <v>1.0312850729517375</v>
          </cell>
          <cell r="BA362">
            <v>491.63421997755233</v>
          </cell>
          <cell r="BB362">
            <v>10.312850729517375</v>
          </cell>
          <cell r="BC362">
            <v>8193.8692901234408</v>
          </cell>
          <cell r="BD362">
            <v>131895.0699915826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131895.0699915826</v>
          </cell>
          <cell r="BU362">
            <v>172631.8616582492</v>
          </cell>
          <cell r="BV362">
            <v>0</v>
          </cell>
          <cell r="BW362">
            <v>172631.8616582492</v>
          </cell>
          <cell r="BX362">
            <v>198.30017182130612</v>
          </cell>
          <cell r="BY362">
            <v>95773.033984536218</v>
          </cell>
          <cell r="BZ362">
            <v>0</v>
          </cell>
          <cell r="CA362">
            <v>0</v>
          </cell>
          <cell r="CB362">
            <v>0</v>
          </cell>
          <cell r="CC362">
            <v>0</v>
          </cell>
          <cell r="CD362">
            <v>0</v>
          </cell>
          <cell r="CE362">
            <v>0</v>
          </cell>
          <cell r="CF362">
            <v>0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95773.033984536218</v>
          </cell>
          <cell r="CM362">
            <v>15.707264957264933</v>
          </cell>
          <cell r="CN362">
            <v>8888.5841666666529</v>
          </cell>
          <cell r="CO362">
            <v>0</v>
          </cell>
          <cell r="CP362">
            <v>0</v>
          </cell>
          <cell r="CQ362">
            <v>8888.5841666666529</v>
          </cell>
          <cell r="CR362">
            <v>2152741.8581427853</v>
          </cell>
          <cell r="CS362">
            <v>0</v>
          </cell>
          <cell r="CT362">
            <v>2152741.8581427853</v>
          </cell>
          <cell r="CU362">
            <v>145000</v>
          </cell>
          <cell r="CV362">
            <v>0</v>
          </cell>
          <cell r="CW362">
            <v>145000</v>
          </cell>
          <cell r="CX362">
            <v>1</v>
          </cell>
          <cell r="CY362">
            <v>0</v>
          </cell>
          <cell r="CZ362">
            <v>0</v>
          </cell>
          <cell r="DA362">
            <v>0</v>
          </cell>
          <cell r="DB362">
            <v>1</v>
          </cell>
          <cell r="DC362">
            <v>0</v>
          </cell>
          <cell r="DD362">
            <v>79635.833333333343</v>
          </cell>
          <cell r="DE362">
            <v>0</v>
          </cell>
          <cell r="DF362">
            <v>79635.833333333343</v>
          </cell>
          <cell r="DG362">
            <v>43384</v>
          </cell>
          <cell r="DH362">
            <v>62849.759999999995</v>
          </cell>
          <cell r="DI362">
            <v>19465.759999999995</v>
          </cell>
          <cell r="DJ362">
            <v>17476.18</v>
          </cell>
          <cell r="DK362">
            <v>99791.7</v>
          </cell>
          <cell r="DL362">
            <v>99791.7</v>
          </cell>
          <cell r="DM362">
            <v>0</v>
          </cell>
          <cell r="DN362">
            <v>0</v>
          </cell>
          <cell r="DO362">
            <v>0</v>
          </cell>
          <cell r="DP362">
            <v>0</v>
          </cell>
          <cell r="DQ362">
            <v>0</v>
          </cell>
          <cell r="DR362">
            <v>0</v>
          </cell>
          <cell r="DS362">
            <v>0</v>
          </cell>
          <cell r="DT362">
            <v>0</v>
          </cell>
          <cell r="DU362">
            <v>324427.53333333333</v>
          </cell>
          <cell r="DV362">
            <v>0</v>
          </cell>
          <cell r="DW362">
            <v>324427.53333333333</v>
          </cell>
          <cell r="DX362">
            <v>2477169.3914761185</v>
          </cell>
          <cell r="DY362">
            <v>0</v>
          </cell>
          <cell r="DZ362">
            <v>2477169.3914761185</v>
          </cell>
          <cell r="EA362">
            <v>2297741.8581427853</v>
          </cell>
          <cell r="EB362">
            <v>3750.9049513961941</v>
          </cell>
          <cell r="EC362">
            <v>3750</v>
          </cell>
          <cell r="ED362">
            <v>0</v>
          </cell>
          <cell r="EE362">
            <v>2297187.5</v>
          </cell>
          <cell r="EF362">
            <v>0</v>
          </cell>
          <cell r="EG362">
            <v>2477169.3914761185</v>
          </cell>
          <cell r="EH362">
            <v>2405869.9737722985</v>
          </cell>
          <cell r="EI362">
            <v>0</v>
          </cell>
          <cell r="EJ362">
            <v>2477169.3914761185</v>
          </cell>
        </row>
        <row r="363">
          <cell r="A363">
            <v>3612</v>
          </cell>
          <cell r="B363">
            <v>8813612</v>
          </cell>
          <cell r="C363">
            <v>2996</v>
          </cell>
          <cell r="D363" t="str">
            <v>RB052996</v>
          </cell>
          <cell r="E363" t="str">
            <v>St Joseph the Worker Cath P, Hutton</v>
          </cell>
          <cell r="F363" t="str">
            <v>P</v>
          </cell>
          <cell r="G363" t="str">
            <v>Y</v>
          </cell>
          <cell r="H363">
            <v>10026589</v>
          </cell>
          <cell r="I363" t="str">
            <v/>
          </cell>
          <cell r="J363"/>
          <cell r="K363">
            <v>3612</v>
          </cell>
          <cell r="L363">
            <v>115183</v>
          </cell>
          <cell r="M363"/>
          <cell r="N363"/>
          <cell r="O363">
            <v>7</v>
          </cell>
          <cell r="P363">
            <v>0</v>
          </cell>
          <cell r="Q363">
            <v>0</v>
          </cell>
          <cell r="R363">
            <v>0</v>
          </cell>
          <cell r="S363">
            <v>31</v>
          </cell>
          <cell r="T363">
            <v>181</v>
          </cell>
          <cell r="U363">
            <v>212</v>
          </cell>
          <cell r="V363">
            <v>212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212</v>
          </cell>
          <cell r="AF363">
            <v>649046.48</v>
          </cell>
          <cell r="AG363">
            <v>0</v>
          </cell>
          <cell r="AH363">
            <v>0</v>
          </cell>
          <cell r="AI363">
            <v>0</v>
          </cell>
          <cell r="AJ363">
            <v>649046.48</v>
          </cell>
          <cell r="AK363">
            <v>8.0000000000000053</v>
          </cell>
          <cell r="AL363">
            <v>3496.0000000000018</v>
          </cell>
          <cell r="AM363">
            <v>0</v>
          </cell>
          <cell r="AN363">
            <v>0</v>
          </cell>
          <cell r="AO363">
            <v>3496.0000000000018</v>
          </cell>
          <cell r="AP363">
            <v>172.81516587677723</v>
          </cell>
          <cell r="AQ363">
            <v>0</v>
          </cell>
          <cell r="AR363">
            <v>27.127962085308084</v>
          </cell>
          <cell r="AS363">
            <v>6466.221042654035</v>
          </cell>
          <cell r="AT363">
            <v>9.0426540284360293</v>
          </cell>
          <cell r="AU363">
            <v>2634.3963981042684</v>
          </cell>
          <cell r="AV363">
            <v>1.004739336492892</v>
          </cell>
          <cell r="AW363">
            <v>345.93175355450273</v>
          </cell>
          <cell r="AX363">
            <v>2.0094786729857819</v>
          </cell>
          <cell r="AY363">
            <v>798.30559241706158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10244.854786729869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10244.854786729869</v>
          </cell>
          <cell r="BU363">
            <v>13740.854786729871</v>
          </cell>
          <cell r="BV363">
            <v>0</v>
          </cell>
          <cell r="BW363">
            <v>13740.854786729871</v>
          </cell>
          <cell r="BX363">
            <v>55.664804469273825</v>
          </cell>
          <cell r="BY363">
            <v>26884.430614525179</v>
          </cell>
          <cell r="BZ363">
            <v>0</v>
          </cell>
          <cell r="CA363">
            <v>0</v>
          </cell>
          <cell r="CB363">
            <v>0</v>
          </cell>
          <cell r="CC363">
            <v>0</v>
          </cell>
          <cell r="CD363">
            <v>0</v>
          </cell>
          <cell r="CE363">
            <v>0</v>
          </cell>
          <cell r="CF363">
            <v>0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26884.430614525179</v>
          </cell>
          <cell r="CM363">
            <v>1.1712707182320445</v>
          </cell>
          <cell r="CN363">
            <v>662.81038674033164</v>
          </cell>
          <cell r="CO363">
            <v>0</v>
          </cell>
          <cell r="CP363">
            <v>0</v>
          </cell>
          <cell r="CQ363">
            <v>662.81038674033164</v>
          </cell>
          <cell r="CR363">
            <v>690334.57578799548</v>
          </cell>
          <cell r="CS363">
            <v>0</v>
          </cell>
          <cell r="CT363">
            <v>690334.57578799548</v>
          </cell>
          <cell r="CU363">
            <v>145000</v>
          </cell>
          <cell r="CV363">
            <v>0</v>
          </cell>
          <cell r="CW363">
            <v>145000</v>
          </cell>
          <cell r="CX363">
            <v>1.0156360164</v>
          </cell>
          <cell r="CY363">
            <v>13061.305126508147</v>
          </cell>
          <cell r="CZ363">
            <v>0</v>
          </cell>
          <cell r="DA363">
            <v>13061.305126508147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3746.8</v>
          </cell>
          <cell r="DH363">
            <v>3746.8</v>
          </cell>
          <cell r="DI363">
            <v>0</v>
          </cell>
          <cell r="DJ363">
            <v>0</v>
          </cell>
          <cell r="DK363">
            <v>3746.8</v>
          </cell>
          <cell r="DL363">
            <v>3746.8000000000006</v>
          </cell>
          <cell r="DM363">
            <v>0</v>
          </cell>
          <cell r="DN363">
            <v>0</v>
          </cell>
          <cell r="DO363">
            <v>0</v>
          </cell>
          <cell r="DP363">
            <v>0</v>
          </cell>
          <cell r="DQ363">
            <v>0</v>
          </cell>
          <cell r="DR363">
            <v>0</v>
          </cell>
          <cell r="DS363">
            <v>0</v>
          </cell>
          <cell r="DT363">
            <v>0</v>
          </cell>
          <cell r="DU363">
            <v>161808.10512650813</v>
          </cell>
          <cell r="DV363">
            <v>0</v>
          </cell>
          <cell r="DW363">
            <v>161808.10512650813</v>
          </cell>
          <cell r="DX363">
            <v>852142.68091450364</v>
          </cell>
          <cell r="DY363">
            <v>0</v>
          </cell>
          <cell r="DZ363">
            <v>852142.68091450364</v>
          </cell>
          <cell r="EA363">
            <v>848395.88091450359</v>
          </cell>
          <cell r="EB363">
            <v>4001.867362804262</v>
          </cell>
          <cell r="EC363">
            <v>3750</v>
          </cell>
          <cell r="ED363">
            <v>0</v>
          </cell>
          <cell r="EE363">
            <v>795000</v>
          </cell>
          <cell r="EF363">
            <v>0</v>
          </cell>
          <cell r="EG363">
            <v>852142.68091450364</v>
          </cell>
          <cell r="EH363">
            <v>818544.75757799996</v>
          </cell>
          <cell r="EI363">
            <v>0</v>
          </cell>
          <cell r="EJ363">
            <v>852142.68091450364</v>
          </cell>
        </row>
        <row r="364">
          <cell r="A364">
            <v>3411</v>
          </cell>
          <cell r="B364">
            <v>8813411</v>
          </cell>
          <cell r="C364"/>
          <cell r="D364"/>
          <cell r="E364" t="str">
            <v>St Joseph's Cath P, Canvey Island</v>
          </cell>
          <cell r="F364" t="str">
            <v>P</v>
          </cell>
          <cell r="G364"/>
          <cell r="H364"/>
          <cell r="I364" t="str">
            <v>Y</v>
          </cell>
          <cell r="J364"/>
          <cell r="K364">
            <v>3411</v>
          </cell>
          <cell r="L364">
            <v>145994</v>
          </cell>
          <cell r="M364"/>
          <cell r="N364"/>
          <cell r="O364">
            <v>7</v>
          </cell>
          <cell r="P364">
            <v>0</v>
          </cell>
          <cell r="Q364">
            <v>0</v>
          </cell>
          <cell r="R364">
            <v>0</v>
          </cell>
          <cell r="S364">
            <v>30</v>
          </cell>
          <cell r="T364">
            <v>169</v>
          </cell>
          <cell r="U364">
            <v>199</v>
          </cell>
          <cell r="V364">
            <v>199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199</v>
          </cell>
          <cell r="AF364">
            <v>609246.46</v>
          </cell>
          <cell r="AG364">
            <v>0</v>
          </cell>
          <cell r="AH364">
            <v>0</v>
          </cell>
          <cell r="AI364">
            <v>0</v>
          </cell>
          <cell r="AJ364">
            <v>609246.46</v>
          </cell>
          <cell r="AK364">
            <v>13.999999999999991</v>
          </cell>
          <cell r="AL364">
            <v>6117.9999999999955</v>
          </cell>
          <cell r="AM364">
            <v>0</v>
          </cell>
          <cell r="AN364">
            <v>0</v>
          </cell>
          <cell r="AO364">
            <v>6117.9999999999955</v>
          </cell>
          <cell r="AP364">
            <v>89.999999999999943</v>
          </cell>
          <cell r="AQ364">
            <v>0</v>
          </cell>
          <cell r="AR364">
            <v>55.999999999999922</v>
          </cell>
          <cell r="AS364">
            <v>13348.159999999982</v>
          </cell>
          <cell r="AT364">
            <v>19.999999999999986</v>
          </cell>
          <cell r="AU364">
            <v>5826.5999999999958</v>
          </cell>
          <cell r="AV364">
            <v>6.9999999999999956</v>
          </cell>
          <cell r="AW364">
            <v>2410.0999999999985</v>
          </cell>
          <cell r="AX364">
            <v>0</v>
          </cell>
          <cell r="AY364">
            <v>0</v>
          </cell>
          <cell r="AZ364">
            <v>2.9999999999999978</v>
          </cell>
          <cell r="BA364">
            <v>1430.1599999999989</v>
          </cell>
          <cell r="BB364">
            <v>22.999999999999964</v>
          </cell>
          <cell r="BC364">
            <v>18274.18999999997</v>
          </cell>
          <cell r="BD364">
            <v>41289.209999999948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41289.209999999948</v>
          </cell>
          <cell r="BU364">
            <v>47407.209999999941</v>
          </cell>
          <cell r="BV364">
            <v>0</v>
          </cell>
          <cell r="BW364">
            <v>47407.209999999941</v>
          </cell>
          <cell r="BX364">
            <v>51.23952095808388</v>
          </cell>
          <cell r="BY364">
            <v>24747.151437125773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24747.151437125773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</v>
          </cell>
          <cell r="CR364">
            <v>681400.82143712568</v>
          </cell>
          <cell r="CS364">
            <v>0</v>
          </cell>
          <cell r="CT364">
            <v>681400.82143712568</v>
          </cell>
          <cell r="CU364">
            <v>145000</v>
          </cell>
          <cell r="CV364">
            <v>0</v>
          </cell>
          <cell r="CW364">
            <v>145000</v>
          </cell>
          <cell r="CX364">
            <v>1</v>
          </cell>
          <cell r="CY364">
            <v>0</v>
          </cell>
          <cell r="CZ364">
            <v>0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2793.09</v>
          </cell>
          <cell r="DH364">
            <v>558.61800000000005</v>
          </cell>
          <cell r="DI364">
            <v>-2234.4720000000002</v>
          </cell>
          <cell r="DJ364">
            <v>0</v>
          </cell>
          <cell r="DK364">
            <v>-1675.85</v>
          </cell>
          <cell r="DL364">
            <v>-1675.85</v>
          </cell>
          <cell r="DM364">
            <v>0</v>
          </cell>
          <cell r="DN364">
            <v>0</v>
          </cell>
          <cell r="DO364">
            <v>0</v>
          </cell>
          <cell r="DP364">
            <v>0</v>
          </cell>
          <cell r="DQ364">
            <v>0</v>
          </cell>
          <cell r="DR364">
            <v>0</v>
          </cell>
          <cell r="DS364">
            <v>0</v>
          </cell>
          <cell r="DT364">
            <v>0</v>
          </cell>
          <cell r="DU364">
            <v>143324.15</v>
          </cell>
          <cell r="DV364">
            <v>0</v>
          </cell>
          <cell r="DW364">
            <v>143324.15</v>
          </cell>
          <cell r="DX364">
            <v>824724.9714371257</v>
          </cell>
          <cell r="DY364">
            <v>0</v>
          </cell>
          <cell r="DZ364">
            <v>824724.9714371257</v>
          </cell>
          <cell r="EA364">
            <v>826400.82143712568</v>
          </cell>
          <cell r="EB364">
            <v>4152.7679469202294</v>
          </cell>
          <cell r="EC364">
            <v>3750</v>
          </cell>
          <cell r="ED364">
            <v>0</v>
          </cell>
          <cell r="EE364">
            <v>746250</v>
          </cell>
          <cell r="EF364">
            <v>0</v>
          </cell>
          <cell r="EG364">
            <v>824724.9714371257</v>
          </cell>
          <cell r="EH364">
            <v>802906.2446612746</v>
          </cell>
          <cell r="EI364">
            <v>0</v>
          </cell>
          <cell r="EJ364">
            <v>824724.9714371257</v>
          </cell>
        </row>
        <row r="365">
          <cell r="A365">
            <v>3302</v>
          </cell>
          <cell r="B365">
            <v>8813302</v>
          </cell>
          <cell r="C365">
            <v>2852</v>
          </cell>
          <cell r="D365" t="str">
            <v>RB052852</v>
          </cell>
          <cell r="E365" t="str">
            <v>St Joseph's Cath P, Harwich</v>
          </cell>
          <cell r="F365" t="str">
            <v>P</v>
          </cell>
          <cell r="G365" t="str">
            <v/>
          </cell>
          <cell r="H365" t="str">
            <v/>
          </cell>
          <cell r="I365" t="str">
            <v/>
          </cell>
          <cell r="J365"/>
          <cell r="K365">
            <v>3302</v>
          </cell>
          <cell r="L365">
            <v>115132</v>
          </cell>
          <cell r="M365"/>
          <cell r="N365"/>
          <cell r="O365">
            <v>7</v>
          </cell>
          <cell r="P365">
            <v>0</v>
          </cell>
          <cell r="Q365">
            <v>0</v>
          </cell>
          <cell r="R365">
            <v>0</v>
          </cell>
          <cell r="S365">
            <v>17</v>
          </cell>
          <cell r="T365">
            <v>97</v>
          </cell>
          <cell r="U365">
            <v>114</v>
          </cell>
          <cell r="V365">
            <v>114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114</v>
          </cell>
          <cell r="AF365">
            <v>349015.56</v>
          </cell>
          <cell r="AG365">
            <v>0</v>
          </cell>
          <cell r="AH365">
            <v>0</v>
          </cell>
          <cell r="AI365">
            <v>0</v>
          </cell>
          <cell r="AJ365">
            <v>349015.56</v>
          </cell>
          <cell r="AK365">
            <v>9.9999999999999964</v>
          </cell>
          <cell r="AL365">
            <v>4369.9999999999982</v>
          </cell>
          <cell r="AM365">
            <v>0</v>
          </cell>
          <cell r="AN365">
            <v>0</v>
          </cell>
          <cell r="AO365">
            <v>4369.9999999999982</v>
          </cell>
          <cell r="AP365">
            <v>42.999999999999964</v>
          </cell>
          <cell r="AQ365">
            <v>0</v>
          </cell>
          <cell r="AR365">
            <v>1.9999999999999991</v>
          </cell>
          <cell r="AS365">
            <v>476.7199999999998</v>
          </cell>
          <cell r="AT365">
            <v>37.000000000000007</v>
          </cell>
          <cell r="AU365">
            <v>10779.210000000001</v>
          </cell>
          <cell r="AV365">
            <v>0</v>
          </cell>
          <cell r="AW365">
            <v>0</v>
          </cell>
          <cell r="AX365">
            <v>5.9999999999999973</v>
          </cell>
          <cell r="AY365">
            <v>2383.619999999999</v>
          </cell>
          <cell r="AZ365">
            <v>25.999999999999943</v>
          </cell>
          <cell r="BA365">
            <v>12394.719999999974</v>
          </cell>
          <cell r="BB365">
            <v>0</v>
          </cell>
          <cell r="BC365">
            <v>0</v>
          </cell>
          <cell r="BD365">
            <v>26034.269999999975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26034.269999999975</v>
          </cell>
          <cell r="BU365">
            <v>30404.269999999975</v>
          </cell>
          <cell r="BV365">
            <v>0</v>
          </cell>
          <cell r="BW365">
            <v>30404.269999999975</v>
          </cell>
          <cell r="BX365">
            <v>28.5</v>
          </cell>
          <cell r="BY365">
            <v>13764.645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13764.645</v>
          </cell>
          <cell r="CM365">
            <v>2.3505154639175228</v>
          </cell>
          <cell r="CN365">
            <v>1330.1331958762869</v>
          </cell>
          <cell r="CO365">
            <v>0</v>
          </cell>
          <cell r="CP365">
            <v>0</v>
          </cell>
          <cell r="CQ365">
            <v>1330.1331958762869</v>
          </cell>
          <cell r="CR365">
            <v>394514.60819587624</v>
          </cell>
          <cell r="CS365">
            <v>0</v>
          </cell>
          <cell r="CT365">
            <v>394514.60819587624</v>
          </cell>
          <cell r="CU365">
            <v>145000</v>
          </cell>
          <cell r="CV365">
            <v>0</v>
          </cell>
          <cell r="CW365">
            <v>145000</v>
          </cell>
          <cell r="CX365">
            <v>1</v>
          </cell>
          <cell r="CY365">
            <v>0</v>
          </cell>
          <cell r="CZ365">
            <v>0</v>
          </cell>
          <cell r="DA365">
            <v>0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2107.94</v>
          </cell>
          <cell r="DH365">
            <v>2242.8000000000002</v>
          </cell>
          <cell r="DI365">
            <v>134.86000000000013</v>
          </cell>
          <cell r="DJ365">
            <v>0</v>
          </cell>
          <cell r="DK365">
            <v>2377.66</v>
          </cell>
          <cell r="DL365">
            <v>2377.66</v>
          </cell>
          <cell r="DM365">
            <v>0</v>
          </cell>
          <cell r="DN365">
            <v>0</v>
          </cell>
          <cell r="DO365">
            <v>0</v>
          </cell>
          <cell r="DP365">
            <v>0</v>
          </cell>
          <cell r="DQ365">
            <v>0</v>
          </cell>
          <cell r="DR365">
            <v>0</v>
          </cell>
          <cell r="DS365">
            <v>0</v>
          </cell>
          <cell r="DT365">
            <v>0</v>
          </cell>
          <cell r="DU365">
            <v>147377.66</v>
          </cell>
          <cell r="DV365">
            <v>0</v>
          </cell>
          <cell r="DW365">
            <v>147377.66</v>
          </cell>
          <cell r="DX365">
            <v>541892.26819587627</v>
          </cell>
          <cell r="DY365">
            <v>0</v>
          </cell>
          <cell r="DZ365">
            <v>541892.26819587627</v>
          </cell>
          <cell r="EA365">
            <v>539514.60819587624</v>
          </cell>
          <cell r="EB365">
            <v>4732.5842824199672</v>
          </cell>
          <cell r="EC365">
            <v>3750</v>
          </cell>
          <cell r="ED365">
            <v>0</v>
          </cell>
          <cell r="EE365">
            <v>427500</v>
          </cell>
          <cell r="EF365">
            <v>0</v>
          </cell>
          <cell r="EG365">
            <v>541892.26819587627</v>
          </cell>
          <cell r="EH365">
            <v>526588.65684695658</v>
          </cell>
          <cell r="EI365">
            <v>0</v>
          </cell>
          <cell r="EJ365">
            <v>541892.26819587627</v>
          </cell>
        </row>
        <row r="366">
          <cell r="A366">
            <v>3815</v>
          </cell>
          <cell r="B366">
            <v>8813815</v>
          </cell>
          <cell r="C366">
            <v>4148</v>
          </cell>
          <cell r="D366" t="str">
            <v>RB054148</v>
          </cell>
          <cell r="E366" t="str">
            <v>St Joseph's Cath P, South Woodham Ferrers</v>
          </cell>
          <cell r="F366" t="str">
            <v>P</v>
          </cell>
          <cell r="G366" t="str">
            <v>Y</v>
          </cell>
          <cell r="H366">
            <v>10023652</v>
          </cell>
          <cell r="I366" t="str">
            <v/>
          </cell>
          <cell r="J366"/>
          <cell r="K366">
            <v>3815</v>
          </cell>
          <cell r="L366">
            <v>115201</v>
          </cell>
          <cell r="M366"/>
          <cell r="N366"/>
          <cell r="O366">
            <v>7</v>
          </cell>
          <cell r="P366">
            <v>0</v>
          </cell>
          <cell r="Q366">
            <v>0</v>
          </cell>
          <cell r="R366">
            <v>0</v>
          </cell>
          <cell r="S366">
            <v>30</v>
          </cell>
          <cell r="T366">
            <v>171</v>
          </cell>
          <cell r="U366">
            <v>201</v>
          </cell>
          <cell r="V366">
            <v>201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201</v>
          </cell>
          <cell r="AF366">
            <v>615369.54</v>
          </cell>
          <cell r="AG366">
            <v>0</v>
          </cell>
          <cell r="AH366">
            <v>0</v>
          </cell>
          <cell r="AI366">
            <v>0</v>
          </cell>
          <cell r="AJ366">
            <v>615369.54</v>
          </cell>
          <cell r="AK366">
            <v>5.9999999999999964</v>
          </cell>
          <cell r="AL366">
            <v>2621.9999999999982</v>
          </cell>
          <cell r="AM366">
            <v>0</v>
          </cell>
          <cell r="AN366">
            <v>0</v>
          </cell>
          <cell r="AO366">
            <v>2621.9999999999982</v>
          </cell>
          <cell r="AP366">
            <v>194.99999999999994</v>
          </cell>
          <cell r="AQ366">
            <v>0</v>
          </cell>
          <cell r="AR366">
            <v>0.99999999999999944</v>
          </cell>
          <cell r="AS366">
            <v>238.35999999999987</v>
          </cell>
          <cell r="AT366">
            <v>2.0000000000000009</v>
          </cell>
          <cell r="AU366">
            <v>582.6600000000002</v>
          </cell>
          <cell r="AV366">
            <v>2.0000000000000009</v>
          </cell>
          <cell r="AW366">
            <v>688.60000000000036</v>
          </cell>
          <cell r="AX366">
            <v>0</v>
          </cell>
          <cell r="AY366">
            <v>0</v>
          </cell>
          <cell r="AZ366">
            <v>0.99999999999999944</v>
          </cell>
          <cell r="BA366">
            <v>476.71999999999974</v>
          </cell>
          <cell r="BB366">
            <v>0</v>
          </cell>
          <cell r="BC366">
            <v>0</v>
          </cell>
          <cell r="BD366">
            <v>1986.3400000000001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1986.3400000000001</v>
          </cell>
          <cell r="BU366">
            <v>4608.3399999999983</v>
          </cell>
          <cell r="BV366">
            <v>0</v>
          </cell>
          <cell r="BW366">
            <v>4608.3399999999983</v>
          </cell>
          <cell r="BX366">
            <v>39.718562874251568</v>
          </cell>
          <cell r="BY366">
            <v>19182.87431137728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19182.87431137728</v>
          </cell>
          <cell r="CM366">
            <v>1.1754385964912284</v>
          </cell>
          <cell r="CN366">
            <v>665.16894736842119</v>
          </cell>
          <cell r="CO366">
            <v>0</v>
          </cell>
          <cell r="CP366">
            <v>0</v>
          </cell>
          <cell r="CQ366">
            <v>665.16894736842119</v>
          </cell>
          <cell r="CR366">
            <v>639825.92325874569</v>
          </cell>
          <cell r="CS366">
            <v>0</v>
          </cell>
          <cell r="CT366">
            <v>639825.92325874569</v>
          </cell>
          <cell r="CU366">
            <v>145000</v>
          </cell>
          <cell r="CV366">
            <v>0</v>
          </cell>
          <cell r="CW366">
            <v>145000</v>
          </cell>
          <cell r="CX366">
            <v>1</v>
          </cell>
          <cell r="CY366">
            <v>0</v>
          </cell>
          <cell r="CZ366">
            <v>0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3081.4</v>
          </cell>
          <cell r="DH366">
            <v>3081.4</v>
          </cell>
          <cell r="DI366">
            <v>0</v>
          </cell>
          <cell r="DJ366">
            <v>0</v>
          </cell>
          <cell r="DK366">
            <v>3081.4</v>
          </cell>
          <cell r="DL366">
            <v>3081.4</v>
          </cell>
          <cell r="DM366">
            <v>0</v>
          </cell>
          <cell r="DN366">
            <v>0</v>
          </cell>
          <cell r="DO366">
            <v>0</v>
          </cell>
          <cell r="DP366">
            <v>0</v>
          </cell>
          <cell r="DQ366">
            <v>0</v>
          </cell>
          <cell r="DR366">
            <v>0</v>
          </cell>
          <cell r="DS366">
            <v>0</v>
          </cell>
          <cell r="DT366">
            <v>0</v>
          </cell>
          <cell r="DU366">
            <v>148081.4</v>
          </cell>
          <cell r="DV366">
            <v>0</v>
          </cell>
          <cell r="DW366">
            <v>148081.4</v>
          </cell>
          <cell r="DX366">
            <v>787907.32325874572</v>
          </cell>
          <cell r="DY366">
            <v>0</v>
          </cell>
          <cell r="DZ366">
            <v>787907.32325874572</v>
          </cell>
          <cell r="EA366">
            <v>784825.92325874569</v>
          </cell>
          <cell r="EB366">
            <v>3904.6065833768444</v>
          </cell>
          <cell r="EC366">
            <v>3750</v>
          </cell>
          <cell r="ED366">
            <v>0</v>
          </cell>
          <cell r="EE366">
            <v>753750</v>
          </cell>
          <cell r="EF366">
            <v>0</v>
          </cell>
          <cell r="EG366">
            <v>787907.32325874572</v>
          </cell>
          <cell r="EH366">
            <v>760125.30134031409</v>
          </cell>
          <cell r="EI366">
            <v>0</v>
          </cell>
          <cell r="EJ366">
            <v>787907.32325874572</v>
          </cell>
        </row>
        <row r="367">
          <cell r="A367">
            <v>5224</v>
          </cell>
          <cell r="B367">
            <v>8815224</v>
          </cell>
          <cell r="C367">
            <v>1578</v>
          </cell>
          <cell r="D367" t="str">
            <v>GMPS1578</v>
          </cell>
          <cell r="E367" t="str">
            <v>St Katherine's CE P, Canvey Island</v>
          </cell>
          <cell r="F367" t="str">
            <v>P</v>
          </cell>
          <cell r="G367" t="str">
            <v>Y</v>
          </cell>
          <cell r="H367">
            <v>10023657</v>
          </cell>
          <cell r="I367" t="str">
            <v/>
          </cell>
          <cell r="J367"/>
          <cell r="K367">
            <v>5224</v>
          </cell>
          <cell r="L367">
            <v>115264</v>
          </cell>
          <cell r="M367"/>
          <cell r="N367"/>
          <cell r="O367">
            <v>7</v>
          </cell>
          <cell r="P367">
            <v>0</v>
          </cell>
          <cell r="Q367">
            <v>0</v>
          </cell>
          <cell r="R367">
            <v>0</v>
          </cell>
          <cell r="S367">
            <v>30</v>
          </cell>
          <cell r="T367">
            <v>178</v>
          </cell>
          <cell r="U367">
            <v>208</v>
          </cell>
          <cell r="V367">
            <v>208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208</v>
          </cell>
          <cell r="AF367">
            <v>636800.31999999995</v>
          </cell>
          <cell r="AG367">
            <v>0</v>
          </cell>
          <cell r="AH367">
            <v>0</v>
          </cell>
          <cell r="AI367">
            <v>0</v>
          </cell>
          <cell r="AJ367">
            <v>636800.31999999995</v>
          </cell>
          <cell r="AK367">
            <v>10.000000000000005</v>
          </cell>
          <cell r="AL367">
            <v>4370.0000000000018</v>
          </cell>
          <cell r="AM367">
            <v>0</v>
          </cell>
          <cell r="AN367">
            <v>0</v>
          </cell>
          <cell r="AO367">
            <v>4370.0000000000018</v>
          </cell>
          <cell r="AP367">
            <v>113.99999999999999</v>
          </cell>
          <cell r="AQ367">
            <v>0</v>
          </cell>
          <cell r="AR367">
            <v>55.99999999999995</v>
          </cell>
          <cell r="AS367">
            <v>13348.159999999989</v>
          </cell>
          <cell r="AT367">
            <v>20.000000000000011</v>
          </cell>
          <cell r="AU367">
            <v>5826.6000000000031</v>
          </cell>
          <cell r="AV367">
            <v>9.0000000000000071</v>
          </cell>
          <cell r="AW367">
            <v>3098.7000000000025</v>
          </cell>
          <cell r="AX367">
            <v>0</v>
          </cell>
          <cell r="AY367">
            <v>0</v>
          </cell>
          <cell r="AZ367">
            <v>2.0000000000000009</v>
          </cell>
          <cell r="BA367">
            <v>953.44000000000051</v>
          </cell>
          <cell r="BB367">
            <v>7.0000000000000098</v>
          </cell>
          <cell r="BC367">
            <v>5561.7100000000073</v>
          </cell>
          <cell r="BD367">
            <v>28788.61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28788.61</v>
          </cell>
          <cell r="BU367">
            <v>33158.61</v>
          </cell>
          <cell r="BV367">
            <v>0</v>
          </cell>
          <cell r="BW367">
            <v>33158.61</v>
          </cell>
          <cell r="BX367">
            <v>57.258426966292241</v>
          </cell>
          <cell r="BY367">
            <v>27654.102471910166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</v>
          </cell>
          <cell r="CE367">
            <v>0</v>
          </cell>
          <cell r="CF367">
            <v>0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27654.102471910166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697613.03247191012</v>
          </cell>
          <cell r="CS367">
            <v>0</v>
          </cell>
          <cell r="CT367">
            <v>697613.03247191012</v>
          </cell>
          <cell r="CU367">
            <v>145000</v>
          </cell>
          <cell r="CV367">
            <v>0</v>
          </cell>
          <cell r="CW367">
            <v>145000</v>
          </cell>
          <cell r="CX367">
            <v>1</v>
          </cell>
          <cell r="CY367">
            <v>0</v>
          </cell>
          <cell r="CZ367">
            <v>0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3923.81</v>
          </cell>
          <cell r="DH367">
            <v>3923.81</v>
          </cell>
          <cell r="DI367">
            <v>0</v>
          </cell>
          <cell r="DJ367">
            <v>0</v>
          </cell>
          <cell r="DK367">
            <v>3923.81</v>
          </cell>
          <cell r="DL367">
            <v>3923.81</v>
          </cell>
          <cell r="DM367">
            <v>0</v>
          </cell>
          <cell r="DN367">
            <v>0</v>
          </cell>
          <cell r="DO367">
            <v>0</v>
          </cell>
          <cell r="DP367">
            <v>0</v>
          </cell>
          <cell r="DQ367">
            <v>0</v>
          </cell>
          <cell r="DR367">
            <v>0</v>
          </cell>
          <cell r="DS367">
            <v>0</v>
          </cell>
          <cell r="DT367">
            <v>0</v>
          </cell>
          <cell r="DU367">
            <v>148923.81</v>
          </cell>
          <cell r="DV367">
            <v>0</v>
          </cell>
          <cell r="DW367">
            <v>148923.81</v>
          </cell>
          <cell r="DX367">
            <v>846536.84247191017</v>
          </cell>
          <cell r="DY367">
            <v>0</v>
          </cell>
          <cell r="DZ367">
            <v>846536.84247191017</v>
          </cell>
          <cell r="EA367">
            <v>842613.03247191012</v>
          </cell>
          <cell r="EB367">
            <v>4051.024194576491</v>
          </cell>
          <cell r="EC367">
            <v>3750</v>
          </cell>
          <cell r="ED367">
            <v>0</v>
          </cell>
          <cell r="EE367">
            <v>780000</v>
          </cell>
          <cell r="EF367">
            <v>0</v>
          </cell>
          <cell r="EG367">
            <v>846536.84247191017</v>
          </cell>
          <cell r="EH367">
            <v>818172.94496380957</v>
          </cell>
          <cell r="EI367">
            <v>0</v>
          </cell>
          <cell r="EJ367">
            <v>846536.84247191017</v>
          </cell>
        </row>
        <row r="368">
          <cell r="A368">
            <v>3023</v>
          </cell>
          <cell r="B368">
            <v>8813023</v>
          </cell>
          <cell r="C368">
            <v>2168</v>
          </cell>
          <cell r="D368" t="str">
            <v>RB052168</v>
          </cell>
          <cell r="E368" t="str">
            <v>St Lawrence CE P, Rowhedge</v>
          </cell>
          <cell r="F368" t="str">
            <v>P</v>
          </cell>
          <cell r="G368" t="str">
            <v>Y</v>
          </cell>
          <cell r="H368">
            <v>10026595</v>
          </cell>
          <cell r="I368" t="str">
            <v/>
          </cell>
          <cell r="J368"/>
          <cell r="K368">
            <v>3023</v>
          </cell>
          <cell r="L368">
            <v>115077</v>
          </cell>
          <cell r="M368"/>
          <cell r="N368"/>
          <cell r="O368">
            <v>7</v>
          </cell>
          <cell r="P368">
            <v>0</v>
          </cell>
          <cell r="Q368">
            <v>0</v>
          </cell>
          <cell r="R368">
            <v>1</v>
          </cell>
          <cell r="S368">
            <v>46</v>
          </cell>
          <cell r="T368">
            <v>173</v>
          </cell>
          <cell r="U368">
            <v>219</v>
          </cell>
          <cell r="V368">
            <v>220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220</v>
          </cell>
          <cell r="AF368">
            <v>673538.8</v>
          </cell>
          <cell r="AG368">
            <v>0</v>
          </cell>
          <cell r="AH368">
            <v>0</v>
          </cell>
          <cell r="AI368">
            <v>0</v>
          </cell>
          <cell r="AJ368">
            <v>673538.8</v>
          </cell>
          <cell r="AK368">
            <v>31.141552511415497</v>
          </cell>
          <cell r="AL368">
            <v>13608.85844748857</v>
          </cell>
          <cell r="AM368">
            <v>0</v>
          </cell>
          <cell r="AN368">
            <v>0</v>
          </cell>
          <cell r="AO368">
            <v>13608.85844748857</v>
          </cell>
          <cell r="AP368">
            <v>150.0460829493087</v>
          </cell>
          <cell r="AQ368">
            <v>0</v>
          </cell>
          <cell r="AR368">
            <v>30.414746543778737</v>
          </cell>
          <cell r="AS368">
            <v>7249.6589861750999</v>
          </cell>
          <cell r="AT368">
            <v>8.1105990783410125</v>
          </cell>
          <cell r="AU368">
            <v>2362.8608294930868</v>
          </cell>
          <cell r="AV368">
            <v>0</v>
          </cell>
          <cell r="AW368">
            <v>0</v>
          </cell>
          <cell r="AX368">
            <v>28.387096774193516</v>
          </cell>
          <cell r="AY368">
            <v>11277.341935483857</v>
          </cell>
          <cell r="AZ368">
            <v>0</v>
          </cell>
          <cell r="BA368">
            <v>0</v>
          </cell>
          <cell r="BB368">
            <v>3.0414746543778737</v>
          </cell>
          <cell r="BC368">
            <v>2416.542857142852</v>
          </cell>
          <cell r="BD368">
            <v>23306.404608294895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23306.404608294895</v>
          </cell>
          <cell r="BU368">
            <v>36915.263055783464</v>
          </cell>
          <cell r="BV368">
            <v>0</v>
          </cell>
          <cell r="BW368">
            <v>36915.263055783464</v>
          </cell>
          <cell r="BX368">
            <v>57.894736842105239</v>
          </cell>
          <cell r="BY368">
            <v>27961.421052631569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27961.421052631569</v>
          </cell>
          <cell r="CM368">
            <v>3.8596491228070158</v>
          </cell>
          <cell r="CN368">
            <v>2184.1368421052621</v>
          </cell>
          <cell r="CO368">
            <v>0</v>
          </cell>
          <cell r="CP368">
            <v>0</v>
          </cell>
          <cell r="CQ368">
            <v>2184.1368421052621</v>
          </cell>
          <cell r="CR368">
            <v>740599.62095052039</v>
          </cell>
          <cell r="CS368">
            <v>0</v>
          </cell>
          <cell r="CT368">
            <v>740599.62095052039</v>
          </cell>
          <cell r="CU368">
            <v>145000</v>
          </cell>
          <cell r="CV368">
            <v>0</v>
          </cell>
          <cell r="CW368">
            <v>145000</v>
          </cell>
          <cell r="CX368">
            <v>1</v>
          </cell>
          <cell r="CY368">
            <v>0</v>
          </cell>
          <cell r="CZ368">
            <v>0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11880</v>
          </cell>
          <cell r="DH368">
            <v>12125.25</v>
          </cell>
          <cell r="DI368">
            <v>245.25</v>
          </cell>
          <cell r="DJ368">
            <v>0</v>
          </cell>
          <cell r="DK368">
            <v>12370.5</v>
          </cell>
          <cell r="DL368">
            <v>12370.5</v>
          </cell>
          <cell r="DM368">
            <v>0</v>
          </cell>
          <cell r="DN368">
            <v>0</v>
          </cell>
          <cell r="DO368">
            <v>0</v>
          </cell>
          <cell r="DP368">
            <v>0</v>
          </cell>
          <cell r="DQ368">
            <v>0</v>
          </cell>
          <cell r="DR368">
            <v>0</v>
          </cell>
          <cell r="DS368">
            <v>0</v>
          </cell>
          <cell r="DT368">
            <v>0</v>
          </cell>
          <cell r="DU368">
            <v>157370.5</v>
          </cell>
          <cell r="DV368">
            <v>0</v>
          </cell>
          <cell r="DW368">
            <v>157370.5</v>
          </cell>
          <cell r="DX368">
            <v>897970.12095052039</v>
          </cell>
          <cell r="DY368">
            <v>0</v>
          </cell>
          <cell r="DZ368">
            <v>897970.12095052039</v>
          </cell>
          <cell r="EA368">
            <v>885599.62095052039</v>
          </cell>
          <cell r="EB368">
            <v>4025.4528225023655</v>
          </cell>
          <cell r="EC368">
            <v>3750</v>
          </cell>
          <cell r="ED368">
            <v>0</v>
          </cell>
          <cell r="EE368">
            <v>825000</v>
          </cell>
          <cell r="EF368">
            <v>0</v>
          </cell>
          <cell r="EG368">
            <v>897970.12095052039</v>
          </cell>
          <cell r="EH368">
            <v>856666.35697192117</v>
          </cell>
          <cell r="EI368">
            <v>0</v>
          </cell>
          <cell r="EJ368">
            <v>897970.12095052039</v>
          </cell>
        </row>
        <row r="369">
          <cell r="A369">
            <v>2046</v>
          </cell>
          <cell r="B369">
            <v>8812046</v>
          </cell>
          <cell r="C369"/>
          <cell r="D369"/>
          <cell r="E369" t="str">
            <v>St Luke's Cath P, Harlow</v>
          </cell>
          <cell r="F369" t="str">
            <v>P</v>
          </cell>
          <cell r="G369"/>
          <cell r="H369"/>
          <cell r="I369" t="str">
            <v>Y</v>
          </cell>
          <cell r="J369"/>
          <cell r="K369">
            <v>2046</v>
          </cell>
          <cell r="L369">
            <v>139577</v>
          </cell>
          <cell r="M369"/>
          <cell r="N369"/>
          <cell r="O369">
            <v>7</v>
          </cell>
          <cell r="P369">
            <v>0</v>
          </cell>
          <cell r="Q369">
            <v>0</v>
          </cell>
          <cell r="R369">
            <v>0</v>
          </cell>
          <cell r="S369">
            <v>28</v>
          </cell>
          <cell r="T369">
            <v>178</v>
          </cell>
          <cell r="U369">
            <v>206</v>
          </cell>
          <cell r="V369">
            <v>206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206</v>
          </cell>
          <cell r="AF369">
            <v>630677.24</v>
          </cell>
          <cell r="AG369">
            <v>0</v>
          </cell>
          <cell r="AH369">
            <v>0</v>
          </cell>
          <cell r="AI369">
            <v>0</v>
          </cell>
          <cell r="AJ369">
            <v>630677.24</v>
          </cell>
          <cell r="AK369">
            <v>22.999999999999957</v>
          </cell>
          <cell r="AL369">
            <v>10050.99999999998</v>
          </cell>
          <cell r="AM369">
            <v>0</v>
          </cell>
          <cell r="AN369">
            <v>0</v>
          </cell>
          <cell r="AO369">
            <v>10050.99999999998</v>
          </cell>
          <cell r="AP369">
            <v>83.999999999999972</v>
          </cell>
          <cell r="AQ369">
            <v>0</v>
          </cell>
          <cell r="AR369">
            <v>39.000000000000092</v>
          </cell>
          <cell r="AS369">
            <v>9296.0400000000227</v>
          </cell>
          <cell r="AT369">
            <v>28.999999999999957</v>
          </cell>
          <cell r="AU369">
            <v>8448.569999999987</v>
          </cell>
          <cell r="AV369">
            <v>21.999999999999925</v>
          </cell>
          <cell r="AW369">
            <v>7574.5999999999749</v>
          </cell>
          <cell r="AX369">
            <v>16.000000000000007</v>
          </cell>
          <cell r="AY369">
            <v>6356.3200000000024</v>
          </cell>
          <cell r="AZ369">
            <v>16.000000000000007</v>
          </cell>
          <cell r="BA369">
            <v>7627.5200000000041</v>
          </cell>
          <cell r="BB369">
            <v>0</v>
          </cell>
          <cell r="BC369">
            <v>0</v>
          </cell>
          <cell r="BD369">
            <v>39303.049999999988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39303.049999999988</v>
          </cell>
          <cell r="BU369">
            <v>49354.049999999967</v>
          </cell>
          <cell r="BV369">
            <v>0</v>
          </cell>
          <cell r="BW369">
            <v>49354.049999999967</v>
          </cell>
          <cell r="BX369">
            <v>62.279069767441889</v>
          </cell>
          <cell r="BY369">
            <v>30078.92232558141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30078.92232558141</v>
          </cell>
          <cell r="CM369">
            <v>11.573033707865173</v>
          </cell>
          <cell r="CN369">
            <v>6549.0640449438224</v>
          </cell>
          <cell r="CO369">
            <v>0</v>
          </cell>
          <cell r="CP369">
            <v>0</v>
          </cell>
          <cell r="CQ369">
            <v>6549.0640449438224</v>
          </cell>
          <cell r="CR369">
            <v>716659.27637052524</v>
          </cell>
          <cell r="CS369">
            <v>0</v>
          </cell>
          <cell r="CT369">
            <v>716659.27637052524</v>
          </cell>
          <cell r="CU369">
            <v>145000</v>
          </cell>
          <cell r="CV369">
            <v>0</v>
          </cell>
          <cell r="CW369">
            <v>145000</v>
          </cell>
          <cell r="CX369">
            <v>1.0156360164</v>
          </cell>
          <cell r="CY369">
            <v>13472.918576541671</v>
          </cell>
          <cell r="CZ369">
            <v>0</v>
          </cell>
          <cell r="DA369">
            <v>13472.918576541671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3530.0720000000001</v>
          </cell>
          <cell r="DH369">
            <v>3530.0720000000001</v>
          </cell>
          <cell r="DI369">
            <v>0</v>
          </cell>
          <cell r="DJ369">
            <v>0</v>
          </cell>
          <cell r="DK369">
            <v>3530.07</v>
          </cell>
          <cell r="DL369">
            <v>3530.07</v>
          </cell>
          <cell r="DM369">
            <v>0</v>
          </cell>
          <cell r="DN369">
            <v>0</v>
          </cell>
          <cell r="DO369">
            <v>0</v>
          </cell>
          <cell r="DP369">
            <v>0</v>
          </cell>
          <cell r="DQ369">
            <v>0</v>
          </cell>
          <cell r="DR369">
            <v>0</v>
          </cell>
          <cell r="DS369">
            <v>0</v>
          </cell>
          <cell r="DT369">
            <v>0</v>
          </cell>
          <cell r="DU369">
            <v>162002.98857654168</v>
          </cell>
          <cell r="DV369">
            <v>0</v>
          </cell>
          <cell r="DW369">
            <v>162002.98857654168</v>
          </cell>
          <cell r="DX369">
            <v>878662.2649470669</v>
          </cell>
          <cell r="DY369">
            <v>0</v>
          </cell>
          <cell r="DZ369">
            <v>878662.2649470669</v>
          </cell>
          <cell r="EA369">
            <v>875132.19494706695</v>
          </cell>
          <cell r="EB369">
            <v>4248.214538577995</v>
          </cell>
          <cell r="EC369">
            <v>3750</v>
          </cell>
          <cell r="ED369">
            <v>0</v>
          </cell>
          <cell r="EE369">
            <v>772500</v>
          </cell>
          <cell r="EF369">
            <v>0</v>
          </cell>
          <cell r="EG369">
            <v>878662.2649470669</v>
          </cell>
          <cell r="EH369">
            <v>840669.62901604874</v>
          </cell>
          <cell r="EI369">
            <v>0</v>
          </cell>
          <cell r="EJ369">
            <v>878662.2649470669</v>
          </cell>
        </row>
        <row r="370">
          <cell r="A370">
            <v>3401</v>
          </cell>
          <cell r="B370">
            <v>8813401</v>
          </cell>
          <cell r="C370"/>
          <cell r="D370"/>
          <cell r="E370" t="str">
            <v>St Margaret's (CE) V/A P, Bowers Gifford</v>
          </cell>
          <cell r="F370" t="str">
            <v>P</v>
          </cell>
          <cell r="G370"/>
          <cell r="H370"/>
          <cell r="I370" t="str">
            <v>Y</v>
          </cell>
          <cell r="J370"/>
          <cell r="K370">
            <v>3401</v>
          </cell>
          <cell r="L370">
            <v>143453</v>
          </cell>
          <cell r="M370"/>
          <cell r="N370"/>
          <cell r="O370">
            <v>7</v>
          </cell>
          <cell r="P370">
            <v>0</v>
          </cell>
          <cell r="Q370">
            <v>0</v>
          </cell>
          <cell r="R370">
            <v>1</v>
          </cell>
          <cell r="S370">
            <v>30</v>
          </cell>
          <cell r="T370">
            <v>182</v>
          </cell>
          <cell r="U370">
            <v>212</v>
          </cell>
          <cell r="V370">
            <v>213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213</v>
          </cell>
          <cell r="AF370">
            <v>652108.02</v>
          </cell>
          <cell r="AG370">
            <v>0</v>
          </cell>
          <cell r="AH370">
            <v>0</v>
          </cell>
          <cell r="AI370">
            <v>0</v>
          </cell>
          <cell r="AJ370">
            <v>652108.02</v>
          </cell>
          <cell r="AK370">
            <v>22.103773584905579</v>
          </cell>
          <cell r="AL370">
            <v>9659.3490566037362</v>
          </cell>
          <cell r="AM370">
            <v>0</v>
          </cell>
          <cell r="AN370">
            <v>0</v>
          </cell>
          <cell r="AO370">
            <v>9659.3490566037362</v>
          </cell>
          <cell r="AP370">
            <v>43.407582938388671</v>
          </cell>
          <cell r="AQ370">
            <v>0</v>
          </cell>
          <cell r="AR370">
            <v>63.597156398104332</v>
          </cell>
          <cell r="AS370">
            <v>15159.018199052149</v>
          </cell>
          <cell r="AT370">
            <v>11.104265402843593</v>
          </cell>
          <cell r="AU370">
            <v>3235.0056398104239</v>
          </cell>
          <cell r="AV370">
            <v>23.218009478673011</v>
          </cell>
          <cell r="AW370">
            <v>7993.9606635071177</v>
          </cell>
          <cell r="AX370">
            <v>21.199052132701421</v>
          </cell>
          <cell r="AY370">
            <v>8421.747440758294</v>
          </cell>
          <cell r="AZ370">
            <v>43.407582938388671</v>
          </cell>
          <cell r="BA370">
            <v>20693.262938388649</v>
          </cell>
          <cell r="BB370">
            <v>7.0663507109004806</v>
          </cell>
          <cell r="BC370">
            <v>5614.4276303317583</v>
          </cell>
          <cell r="BD370">
            <v>61117.422511848388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61117.422511848388</v>
          </cell>
          <cell r="BU370">
            <v>70776.771568452124</v>
          </cell>
          <cell r="BV370">
            <v>0</v>
          </cell>
          <cell r="BW370">
            <v>70776.771568452124</v>
          </cell>
          <cell r="BX370">
            <v>52.637931034482726</v>
          </cell>
          <cell r="BY370">
            <v>25422.541551724124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25422.541551724124</v>
          </cell>
          <cell r="CM370">
            <v>4.7333333333333281</v>
          </cell>
          <cell r="CN370">
            <v>2678.5459999999971</v>
          </cell>
          <cell r="CO370">
            <v>0</v>
          </cell>
          <cell r="CP370">
            <v>0</v>
          </cell>
          <cell r="CQ370">
            <v>2678.5459999999971</v>
          </cell>
          <cell r="CR370">
            <v>750985.87912017619</v>
          </cell>
          <cell r="CS370">
            <v>0</v>
          </cell>
          <cell r="CT370">
            <v>750985.87912017619</v>
          </cell>
          <cell r="CU370">
            <v>145000</v>
          </cell>
          <cell r="CV370">
            <v>0</v>
          </cell>
          <cell r="CW370">
            <v>145000</v>
          </cell>
          <cell r="CX370">
            <v>1.0156360164</v>
          </cell>
          <cell r="CY370">
            <v>14009.649900091499</v>
          </cell>
          <cell r="CZ370">
            <v>0</v>
          </cell>
          <cell r="DA370">
            <v>14009.649900091499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4437</v>
          </cell>
          <cell r="DH370">
            <v>4437</v>
          </cell>
          <cell r="DI370">
            <v>0</v>
          </cell>
          <cell r="DJ370">
            <v>0</v>
          </cell>
          <cell r="DK370">
            <v>4437</v>
          </cell>
          <cell r="DL370">
            <v>4437</v>
          </cell>
          <cell r="DM370">
            <v>0</v>
          </cell>
          <cell r="DN370">
            <v>0</v>
          </cell>
          <cell r="DO370">
            <v>0</v>
          </cell>
          <cell r="DP370">
            <v>0</v>
          </cell>
          <cell r="DQ370">
            <v>0</v>
          </cell>
          <cell r="DR370">
            <v>0</v>
          </cell>
          <cell r="DS370">
            <v>0</v>
          </cell>
          <cell r="DT370">
            <v>0</v>
          </cell>
          <cell r="DU370">
            <v>163446.64990009149</v>
          </cell>
          <cell r="DV370">
            <v>0</v>
          </cell>
          <cell r="DW370">
            <v>163446.64990009149</v>
          </cell>
          <cell r="DX370">
            <v>914432.52902026766</v>
          </cell>
          <cell r="DY370">
            <v>0</v>
          </cell>
          <cell r="DZ370">
            <v>914432.52902026766</v>
          </cell>
          <cell r="EA370">
            <v>909995.52902026766</v>
          </cell>
          <cell r="EB370">
            <v>4272.2794789683931</v>
          </cell>
          <cell r="EC370">
            <v>3750</v>
          </cell>
          <cell r="ED370">
            <v>0</v>
          </cell>
          <cell r="EE370">
            <v>798750</v>
          </cell>
          <cell r="EF370">
            <v>0</v>
          </cell>
          <cell r="EG370">
            <v>914432.52902026766</v>
          </cell>
          <cell r="EH370">
            <v>889380.82605687319</v>
          </cell>
          <cell r="EI370">
            <v>0</v>
          </cell>
          <cell r="EJ370">
            <v>914432.52902026766</v>
          </cell>
        </row>
        <row r="371">
          <cell r="A371">
            <v>3015</v>
          </cell>
          <cell r="B371">
            <v>8813015</v>
          </cell>
          <cell r="C371">
            <v>4508</v>
          </cell>
          <cell r="D371" t="str">
            <v>RB054508</v>
          </cell>
          <cell r="E371" t="str">
            <v>St Margaret's CE (V/C) P, Toppesfield</v>
          </cell>
          <cell r="F371" t="str">
            <v>P</v>
          </cell>
          <cell r="G371" t="str">
            <v/>
          </cell>
          <cell r="H371" t="str">
            <v/>
          </cell>
          <cell r="I371" t="str">
            <v/>
          </cell>
          <cell r="J371"/>
          <cell r="K371">
            <v>3015</v>
          </cell>
          <cell r="L371">
            <v>115071</v>
          </cell>
          <cell r="M371"/>
          <cell r="N371"/>
          <cell r="O371">
            <v>7</v>
          </cell>
          <cell r="P371">
            <v>0</v>
          </cell>
          <cell r="Q371">
            <v>0</v>
          </cell>
          <cell r="R371">
            <v>0</v>
          </cell>
          <cell r="S371">
            <v>16</v>
          </cell>
          <cell r="T371">
            <v>60</v>
          </cell>
          <cell r="U371">
            <v>76</v>
          </cell>
          <cell r="V371">
            <v>76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76</v>
          </cell>
          <cell r="AF371">
            <v>232677.04</v>
          </cell>
          <cell r="AG371">
            <v>0</v>
          </cell>
          <cell r="AH371">
            <v>0</v>
          </cell>
          <cell r="AI371">
            <v>0</v>
          </cell>
          <cell r="AJ371">
            <v>232677.04</v>
          </cell>
          <cell r="AK371">
            <v>5.9999999999999973</v>
          </cell>
          <cell r="AL371">
            <v>2621.9999999999986</v>
          </cell>
          <cell r="AM371">
            <v>0</v>
          </cell>
          <cell r="AN371">
            <v>0</v>
          </cell>
          <cell r="AO371">
            <v>2621.9999999999986</v>
          </cell>
          <cell r="AP371">
            <v>74.000000000000014</v>
          </cell>
          <cell r="AQ371">
            <v>0</v>
          </cell>
          <cell r="AR371">
            <v>0.99999999999999956</v>
          </cell>
          <cell r="AS371">
            <v>238.3599999999999</v>
          </cell>
          <cell r="AT371">
            <v>0.99999999999999956</v>
          </cell>
          <cell r="AU371">
            <v>291.32999999999987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529.68999999999983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529.68999999999983</v>
          </cell>
          <cell r="BU371">
            <v>3151.6899999999987</v>
          </cell>
          <cell r="BV371">
            <v>0</v>
          </cell>
          <cell r="BW371">
            <v>3151.6899999999987</v>
          </cell>
          <cell r="BX371">
            <v>16.466666666666693</v>
          </cell>
          <cell r="BY371">
            <v>7952.9060000000136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7952.9060000000136</v>
          </cell>
          <cell r="CM371">
            <v>1.2666666666666693</v>
          </cell>
          <cell r="CN371">
            <v>716.79400000000146</v>
          </cell>
          <cell r="CO371">
            <v>0</v>
          </cell>
          <cell r="CP371">
            <v>0</v>
          </cell>
          <cell r="CQ371">
            <v>716.79400000000146</v>
          </cell>
          <cell r="CR371">
            <v>244498.43000000002</v>
          </cell>
          <cell r="CS371">
            <v>0</v>
          </cell>
          <cell r="CT371">
            <v>244498.43000000002</v>
          </cell>
          <cell r="CU371">
            <v>145000</v>
          </cell>
          <cell r="CV371">
            <v>0</v>
          </cell>
          <cell r="CW371">
            <v>145000</v>
          </cell>
          <cell r="CX371">
            <v>1</v>
          </cell>
          <cell r="CY371">
            <v>0</v>
          </cell>
          <cell r="CZ371">
            <v>0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5280.42</v>
          </cell>
          <cell r="DH371">
            <v>5942.06</v>
          </cell>
          <cell r="DI371">
            <v>661.64000000000033</v>
          </cell>
          <cell r="DJ371">
            <v>0</v>
          </cell>
          <cell r="DK371">
            <v>6603.7</v>
          </cell>
          <cell r="DL371">
            <v>6603.7</v>
          </cell>
          <cell r="DM371">
            <v>0</v>
          </cell>
          <cell r="DN371">
            <v>0</v>
          </cell>
          <cell r="DO371">
            <v>0</v>
          </cell>
          <cell r="DP371">
            <v>0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151603.70000000001</v>
          </cell>
          <cell r="DV371">
            <v>0</v>
          </cell>
          <cell r="DW371">
            <v>151603.70000000001</v>
          </cell>
          <cell r="DX371">
            <v>396102.13</v>
          </cell>
          <cell r="DY371">
            <v>0</v>
          </cell>
          <cell r="DZ371">
            <v>396102.13</v>
          </cell>
          <cell r="EA371">
            <v>389498.43000000005</v>
          </cell>
          <cell r="EB371">
            <v>5124.9793421052636</v>
          </cell>
          <cell r="EC371">
            <v>3750</v>
          </cell>
          <cell r="ED371">
            <v>0</v>
          </cell>
          <cell r="EE371">
            <v>285000</v>
          </cell>
          <cell r="EF371">
            <v>0</v>
          </cell>
          <cell r="EG371">
            <v>396102.13</v>
          </cell>
          <cell r="EH371">
            <v>387788.42363589746</v>
          </cell>
          <cell r="EI371">
            <v>0</v>
          </cell>
          <cell r="EJ371">
            <v>396102.13</v>
          </cell>
        </row>
        <row r="372">
          <cell r="A372">
            <v>5229</v>
          </cell>
          <cell r="B372">
            <v>8815229</v>
          </cell>
          <cell r="C372">
            <v>4202</v>
          </cell>
          <cell r="D372" t="str">
            <v>GMPS4202</v>
          </cell>
          <cell r="E372" t="str">
            <v>St Mary's CE (Fdn) P, Stansted</v>
          </cell>
          <cell r="F372" t="str">
            <v>P</v>
          </cell>
          <cell r="G372" t="str">
            <v>Y</v>
          </cell>
          <cell r="H372">
            <v>10023677</v>
          </cell>
          <cell r="I372" t="str">
            <v/>
          </cell>
          <cell r="J372"/>
          <cell r="K372">
            <v>5229</v>
          </cell>
          <cell r="L372">
            <v>115269</v>
          </cell>
          <cell r="M372"/>
          <cell r="N372"/>
          <cell r="O372">
            <v>7</v>
          </cell>
          <cell r="P372">
            <v>0</v>
          </cell>
          <cell r="Q372">
            <v>0</v>
          </cell>
          <cell r="R372">
            <v>1</v>
          </cell>
          <cell r="S372">
            <v>41</v>
          </cell>
          <cell r="T372">
            <v>252</v>
          </cell>
          <cell r="U372">
            <v>293</v>
          </cell>
          <cell r="V372">
            <v>294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294</v>
          </cell>
          <cell r="AF372">
            <v>900092.76</v>
          </cell>
          <cell r="AG372">
            <v>0</v>
          </cell>
          <cell r="AH372">
            <v>0</v>
          </cell>
          <cell r="AI372">
            <v>0</v>
          </cell>
          <cell r="AJ372">
            <v>900092.76</v>
          </cell>
          <cell r="AK372">
            <v>22.075085324232081</v>
          </cell>
          <cell r="AL372">
            <v>9646.8122866894173</v>
          </cell>
          <cell r="AM372">
            <v>0</v>
          </cell>
          <cell r="AN372">
            <v>0</v>
          </cell>
          <cell r="AO372">
            <v>9646.8122866894173</v>
          </cell>
          <cell r="AP372">
            <v>289.94482758620688</v>
          </cell>
          <cell r="AQ372">
            <v>0</v>
          </cell>
          <cell r="AR372">
            <v>1.0137931034482772</v>
          </cell>
          <cell r="AS372">
            <v>241.64772413793136</v>
          </cell>
          <cell r="AT372">
            <v>0</v>
          </cell>
          <cell r="AU372">
            <v>0</v>
          </cell>
          <cell r="AV372">
            <v>3.0413793103448286</v>
          </cell>
          <cell r="AW372">
            <v>1047.1468965517245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1288.7946206896559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1288.7946206896559</v>
          </cell>
          <cell r="BU372">
            <v>10935.606907379073</v>
          </cell>
          <cell r="BV372">
            <v>0</v>
          </cell>
          <cell r="BW372">
            <v>10935.606907379073</v>
          </cell>
          <cell r="BX372">
            <v>77.114754098360621</v>
          </cell>
          <cell r="BY372">
            <v>37244.112786885235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37244.112786885235</v>
          </cell>
          <cell r="CM372">
            <v>2.3426294820717133</v>
          </cell>
          <cell r="CN372">
            <v>1325.6705976095618</v>
          </cell>
          <cell r="CO372">
            <v>0</v>
          </cell>
          <cell r="CP372">
            <v>0</v>
          </cell>
          <cell r="CQ372">
            <v>1325.6705976095618</v>
          </cell>
          <cell r="CR372">
            <v>949598.15029187396</v>
          </cell>
          <cell r="CS372">
            <v>0</v>
          </cell>
          <cell r="CT372">
            <v>949598.15029187396</v>
          </cell>
          <cell r="CU372">
            <v>145000</v>
          </cell>
          <cell r="CV372">
            <v>0</v>
          </cell>
          <cell r="CW372">
            <v>145000</v>
          </cell>
          <cell r="CX372">
            <v>1</v>
          </cell>
          <cell r="CY372">
            <v>0</v>
          </cell>
          <cell r="CZ372">
            <v>0</v>
          </cell>
          <cell r="DA372">
            <v>0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8627.5</v>
          </cell>
          <cell r="DH372">
            <v>8820</v>
          </cell>
          <cell r="DI372">
            <v>192.5</v>
          </cell>
          <cell r="DJ372">
            <v>0</v>
          </cell>
          <cell r="DK372">
            <v>9012.5</v>
          </cell>
          <cell r="DL372">
            <v>9012.5</v>
          </cell>
          <cell r="DM372">
            <v>0</v>
          </cell>
          <cell r="DN372">
            <v>0</v>
          </cell>
          <cell r="DO372">
            <v>0</v>
          </cell>
          <cell r="DP372">
            <v>0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154012.5</v>
          </cell>
          <cell r="DV372">
            <v>0</v>
          </cell>
          <cell r="DW372">
            <v>154012.5</v>
          </cell>
          <cell r="DX372">
            <v>1103610.6502918741</v>
          </cell>
          <cell r="DY372">
            <v>0</v>
          </cell>
          <cell r="DZ372">
            <v>1103610.6502918741</v>
          </cell>
          <cell r="EA372">
            <v>1094598.1502918741</v>
          </cell>
          <cell r="EB372">
            <v>3723.1229601764426</v>
          </cell>
          <cell r="EC372">
            <v>3750</v>
          </cell>
          <cell r="ED372">
            <v>26.877039823557425</v>
          </cell>
          <cell r="EE372">
            <v>1102500</v>
          </cell>
          <cell r="EF372">
            <v>7901.8497081259266</v>
          </cell>
          <cell r="EG372">
            <v>1111512.5</v>
          </cell>
          <cell r="EH372">
            <v>1044011.0662078431</v>
          </cell>
          <cell r="EI372">
            <v>0</v>
          </cell>
          <cell r="EJ372">
            <v>1111512.5</v>
          </cell>
        </row>
        <row r="373">
          <cell r="A373">
            <v>3450</v>
          </cell>
          <cell r="B373">
            <v>8813450</v>
          </cell>
          <cell r="C373">
            <v>1506</v>
          </cell>
          <cell r="D373" t="str">
            <v>RB051506</v>
          </cell>
          <cell r="E373" t="str">
            <v>St Mary's CE (V/A) P, Burnham-on-Crouch</v>
          </cell>
          <cell r="F373" t="str">
            <v>P</v>
          </cell>
          <cell r="G373" t="str">
            <v>Y</v>
          </cell>
          <cell r="H373">
            <v>10026586</v>
          </cell>
          <cell r="I373" t="str">
            <v/>
          </cell>
          <cell r="J373"/>
          <cell r="K373">
            <v>3450</v>
          </cell>
          <cell r="L373">
            <v>115159</v>
          </cell>
          <cell r="M373"/>
          <cell r="N373"/>
          <cell r="O373">
            <v>7</v>
          </cell>
          <cell r="P373">
            <v>0</v>
          </cell>
          <cell r="Q373">
            <v>0</v>
          </cell>
          <cell r="R373">
            <v>0</v>
          </cell>
          <cell r="S373">
            <v>30</v>
          </cell>
          <cell r="T373">
            <v>178</v>
          </cell>
          <cell r="U373">
            <v>208</v>
          </cell>
          <cell r="V373">
            <v>208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208</v>
          </cell>
          <cell r="AF373">
            <v>636800.31999999995</v>
          </cell>
          <cell r="AG373">
            <v>0</v>
          </cell>
          <cell r="AH373">
            <v>0</v>
          </cell>
          <cell r="AI373">
            <v>0</v>
          </cell>
          <cell r="AJ373">
            <v>636800.31999999995</v>
          </cell>
          <cell r="AK373">
            <v>13</v>
          </cell>
          <cell r="AL373">
            <v>5680.9999999999991</v>
          </cell>
          <cell r="AM373">
            <v>0</v>
          </cell>
          <cell r="AN373">
            <v>0</v>
          </cell>
          <cell r="AO373">
            <v>5680.9999999999991</v>
          </cell>
          <cell r="AP373">
            <v>158.00000000000009</v>
          </cell>
          <cell r="AQ373">
            <v>0</v>
          </cell>
          <cell r="AR373">
            <v>49.999999999999922</v>
          </cell>
          <cell r="AS373">
            <v>11917.999999999982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11917.999999999982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O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11917.999999999982</v>
          </cell>
          <cell r="BU373">
            <v>17598.999999999982</v>
          </cell>
          <cell r="BV373">
            <v>0</v>
          </cell>
          <cell r="BW373">
            <v>17598.999999999982</v>
          </cell>
          <cell r="BX373">
            <v>54.363636363636289</v>
          </cell>
          <cell r="BY373">
            <v>26256.005454545419</v>
          </cell>
          <cell r="BZ373">
            <v>0</v>
          </cell>
          <cell r="CA373">
            <v>0</v>
          </cell>
          <cell r="CB373">
            <v>0</v>
          </cell>
          <cell r="CC373">
            <v>0</v>
          </cell>
          <cell r="CD373">
            <v>0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0</v>
          </cell>
          <cell r="CL373">
            <v>26256.005454545419</v>
          </cell>
          <cell r="CM373">
            <v>1.168539325842697</v>
          </cell>
          <cell r="CN373">
            <v>661.26471910112377</v>
          </cell>
          <cell r="CO373">
            <v>0</v>
          </cell>
          <cell r="CP373">
            <v>0</v>
          </cell>
          <cell r="CQ373">
            <v>661.26471910112377</v>
          </cell>
          <cell r="CR373">
            <v>681316.59017364646</v>
          </cell>
          <cell r="CS373">
            <v>0</v>
          </cell>
          <cell r="CT373">
            <v>681316.59017364646</v>
          </cell>
          <cell r="CU373">
            <v>145000</v>
          </cell>
          <cell r="CV373">
            <v>0</v>
          </cell>
          <cell r="CW373">
            <v>145000</v>
          </cell>
          <cell r="CX373">
            <v>1</v>
          </cell>
          <cell r="CY373">
            <v>0</v>
          </cell>
          <cell r="CZ373">
            <v>0</v>
          </cell>
          <cell r="DA373">
            <v>0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2341.75</v>
          </cell>
          <cell r="DH373">
            <v>2341.75</v>
          </cell>
          <cell r="DI373">
            <v>0</v>
          </cell>
          <cell r="DJ373">
            <v>0</v>
          </cell>
          <cell r="DK373">
            <v>2341.75</v>
          </cell>
          <cell r="DL373">
            <v>2341.75</v>
          </cell>
          <cell r="DM373">
            <v>0</v>
          </cell>
          <cell r="DN373">
            <v>0</v>
          </cell>
          <cell r="DO373">
            <v>0</v>
          </cell>
          <cell r="DP373">
            <v>0</v>
          </cell>
          <cell r="DQ373">
            <v>0</v>
          </cell>
          <cell r="DR373">
            <v>0</v>
          </cell>
          <cell r="DS373">
            <v>0</v>
          </cell>
          <cell r="DT373">
            <v>0</v>
          </cell>
          <cell r="DU373">
            <v>147341.75</v>
          </cell>
          <cell r="DV373">
            <v>0</v>
          </cell>
          <cell r="DW373">
            <v>147341.75</v>
          </cell>
          <cell r="DX373">
            <v>828658.34017364646</v>
          </cell>
          <cell r="DY373">
            <v>0</v>
          </cell>
          <cell r="DZ373">
            <v>828658.34017364646</v>
          </cell>
          <cell r="EA373">
            <v>826316.59017364646</v>
          </cell>
          <cell r="EB373">
            <v>3972.6759142963774</v>
          </cell>
          <cell r="EC373">
            <v>3750</v>
          </cell>
          <cell r="ED373">
            <v>0</v>
          </cell>
          <cell r="EE373">
            <v>780000</v>
          </cell>
          <cell r="EF373">
            <v>0</v>
          </cell>
          <cell r="EG373">
            <v>828658.34017364646</v>
          </cell>
          <cell r="EH373">
            <v>792679.61660287075</v>
          </cell>
          <cell r="EI373">
            <v>0</v>
          </cell>
          <cell r="EJ373">
            <v>828658.34017364646</v>
          </cell>
        </row>
        <row r="374">
          <cell r="A374">
            <v>3580</v>
          </cell>
          <cell r="B374">
            <v>8813580</v>
          </cell>
          <cell r="C374">
            <v>2870</v>
          </cell>
          <cell r="D374" t="str">
            <v>RB052870</v>
          </cell>
          <cell r="E374" t="str">
            <v>St Mary's CE (V/A) P, Hatfield Broad Oak</v>
          </cell>
          <cell r="F374" t="str">
            <v>P</v>
          </cell>
          <cell r="G374" t="str">
            <v/>
          </cell>
          <cell r="H374" t="str">
            <v/>
          </cell>
          <cell r="I374" t="str">
            <v/>
          </cell>
          <cell r="J374"/>
          <cell r="K374">
            <v>3580</v>
          </cell>
          <cell r="L374">
            <v>115178</v>
          </cell>
          <cell r="M374"/>
          <cell r="N374"/>
          <cell r="O374">
            <v>7</v>
          </cell>
          <cell r="P374">
            <v>0</v>
          </cell>
          <cell r="Q374">
            <v>0</v>
          </cell>
          <cell r="R374">
            <v>0</v>
          </cell>
          <cell r="S374">
            <v>4</v>
          </cell>
          <cell r="T374">
            <v>72</v>
          </cell>
          <cell r="U374">
            <v>76</v>
          </cell>
          <cell r="V374">
            <v>76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76</v>
          </cell>
          <cell r="AF374">
            <v>232677.04</v>
          </cell>
          <cell r="AG374">
            <v>0</v>
          </cell>
          <cell r="AH374">
            <v>0</v>
          </cell>
          <cell r="AI374">
            <v>0</v>
          </cell>
          <cell r="AJ374">
            <v>232677.04</v>
          </cell>
          <cell r="AK374">
            <v>3.9999999999999982</v>
          </cell>
          <cell r="AL374">
            <v>1747.9999999999991</v>
          </cell>
          <cell r="AM374">
            <v>0</v>
          </cell>
          <cell r="AN374">
            <v>0</v>
          </cell>
          <cell r="AO374">
            <v>1747.9999999999991</v>
          </cell>
          <cell r="AP374">
            <v>74.000000000000014</v>
          </cell>
          <cell r="AQ374">
            <v>0</v>
          </cell>
          <cell r="AR374">
            <v>0</v>
          </cell>
          <cell r="AS374">
            <v>0</v>
          </cell>
          <cell r="AT374">
            <v>1.9999999999999991</v>
          </cell>
          <cell r="AU374">
            <v>582.65999999999974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0</v>
          </cell>
          <cell r="BD374">
            <v>582.65999999999974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582.65999999999974</v>
          </cell>
          <cell r="BU374">
            <v>2330.6599999999989</v>
          </cell>
          <cell r="BV374">
            <v>0</v>
          </cell>
          <cell r="BW374">
            <v>2330.6599999999989</v>
          </cell>
          <cell r="BX374">
            <v>22.686567164179095</v>
          </cell>
          <cell r="BY374">
            <v>10956.931343283579</v>
          </cell>
          <cell r="BZ374">
            <v>0</v>
          </cell>
          <cell r="CA374">
            <v>0</v>
          </cell>
          <cell r="CB374">
            <v>0</v>
          </cell>
          <cell r="CC374">
            <v>0</v>
          </cell>
          <cell r="CD374">
            <v>0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0</v>
          </cell>
          <cell r="CL374">
            <v>10956.931343283579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245964.6313432836</v>
          </cell>
          <cell r="CS374">
            <v>0</v>
          </cell>
          <cell r="CT374">
            <v>245964.6313432836</v>
          </cell>
          <cell r="CU374">
            <v>145000</v>
          </cell>
          <cell r="CV374">
            <v>0</v>
          </cell>
          <cell r="CW374">
            <v>145000</v>
          </cell>
          <cell r="CX374">
            <v>1</v>
          </cell>
          <cell r="CY374">
            <v>0</v>
          </cell>
          <cell r="CZ374">
            <v>0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2390.4499999999998</v>
          </cell>
          <cell r="DH374">
            <v>2772</v>
          </cell>
          <cell r="DI374">
            <v>381.55000000000018</v>
          </cell>
          <cell r="DJ374">
            <v>0</v>
          </cell>
          <cell r="DK374">
            <v>3153.55</v>
          </cell>
          <cell r="DL374">
            <v>3153.55</v>
          </cell>
          <cell r="DM374">
            <v>0</v>
          </cell>
          <cell r="DN374">
            <v>0</v>
          </cell>
          <cell r="DO374">
            <v>0</v>
          </cell>
          <cell r="DP374">
            <v>0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148153.54999999999</v>
          </cell>
          <cell r="DV374">
            <v>0</v>
          </cell>
          <cell r="DW374">
            <v>148153.54999999999</v>
          </cell>
          <cell r="DX374">
            <v>394118.18134328362</v>
          </cell>
          <cell r="DY374">
            <v>0</v>
          </cell>
          <cell r="DZ374">
            <v>394118.18134328362</v>
          </cell>
          <cell r="EA374">
            <v>390964.63134328357</v>
          </cell>
          <cell r="EB374">
            <v>5144.2714650432054</v>
          </cell>
          <cell r="EC374">
            <v>3750</v>
          </cell>
          <cell r="ED374">
            <v>0</v>
          </cell>
          <cell r="EE374">
            <v>285000</v>
          </cell>
          <cell r="EF374">
            <v>0</v>
          </cell>
          <cell r="EG374">
            <v>394118.18134328362</v>
          </cell>
          <cell r="EH374">
            <v>384451.61565957445</v>
          </cell>
          <cell r="EI374">
            <v>0</v>
          </cell>
          <cell r="EJ374">
            <v>394118.18134328362</v>
          </cell>
        </row>
        <row r="375">
          <cell r="A375">
            <v>3430</v>
          </cell>
          <cell r="B375">
            <v>8813430</v>
          </cell>
          <cell r="C375">
            <v>3884</v>
          </cell>
          <cell r="D375" t="str">
            <v>RB053884</v>
          </cell>
          <cell r="E375" t="str">
            <v>St Mary's CE (V/A) P, Saffron Walden</v>
          </cell>
          <cell r="F375" t="str">
            <v>P</v>
          </cell>
          <cell r="G375" t="str">
            <v>Y</v>
          </cell>
          <cell r="H375">
            <v>10028335</v>
          </cell>
          <cell r="I375" t="str">
            <v/>
          </cell>
          <cell r="J375"/>
          <cell r="K375">
            <v>3430</v>
          </cell>
          <cell r="L375">
            <v>115155</v>
          </cell>
          <cell r="M375"/>
          <cell r="N375"/>
          <cell r="O375">
            <v>7</v>
          </cell>
          <cell r="P375">
            <v>0</v>
          </cell>
          <cell r="Q375">
            <v>0</v>
          </cell>
          <cell r="R375">
            <v>0</v>
          </cell>
          <cell r="S375">
            <v>26</v>
          </cell>
          <cell r="T375">
            <v>183</v>
          </cell>
          <cell r="U375">
            <v>209</v>
          </cell>
          <cell r="V375">
            <v>209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209</v>
          </cell>
          <cell r="AF375">
            <v>639861.86</v>
          </cell>
          <cell r="AG375">
            <v>0</v>
          </cell>
          <cell r="AH375">
            <v>0</v>
          </cell>
          <cell r="AI375">
            <v>0</v>
          </cell>
          <cell r="AJ375">
            <v>639861.86</v>
          </cell>
          <cell r="AK375">
            <v>23.999999999999901</v>
          </cell>
          <cell r="AL375">
            <v>10487.999999999955</v>
          </cell>
          <cell r="AM375">
            <v>0</v>
          </cell>
          <cell r="AN375">
            <v>0</v>
          </cell>
          <cell r="AO375">
            <v>10487.999999999955</v>
          </cell>
          <cell r="AP375">
            <v>209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10487.999999999955</v>
          </cell>
          <cell r="BV375">
            <v>0</v>
          </cell>
          <cell r="BW375">
            <v>10487.999999999955</v>
          </cell>
          <cell r="BX375">
            <v>58.70786516853925</v>
          </cell>
          <cell r="BY375">
            <v>28354.137640449404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0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28354.137640449404</v>
          </cell>
          <cell r="CM375">
            <v>7.9945355191256873</v>
          </cell>
          <cell r="CN375">
            <v>4524.0277049180349</v>
          </cell>
          <cell r="CO375">
            <v>0</v>
          </cell>
          <cell r="CP375">
            <v>0</v>
          </cell>
          <cell r="CQ375">
            <v>4524.0277049180349</v>
          </cell>
          <cell r="CR375">
            <v>683228.0253453675</v>
          </cell>
          <cell r="CS375">
            <v>0</v>
          </cell>
          <cell r="CT375">
            <v>683228.0253453675</v>
          </cell>
          <cell r="CU375">
            <v>145000</v>
          </cell>
          <cell r="CV375">
            <v>0</v>
          </cell>
          <cell r="CW375">
            <v>145000</v>
          </cell>
          <cell r="CX375">
            <v>1</v>
          </cell>
          <cell r="CY375">
            <v>0</v>
          </cell>
          <cell r="CZ375">
            <v>0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2277</v>
          </cell>
          <cell r="DH375">
            <v>3502.8</v>
          </cell>
          <cell r="DI375">
            <v>1225.8000000000002</v>
          </cell>
          <cell r="DJ375">
            <v>0</v>
          </cell>
          <cell r="DK375">
            <v>4728.6000000000004</v>
          </cell>
          <cell r="DL375">
            <v>4728.6000000000004</v>
          </cell>
          <cell r="DM375">
            <v>0</v>
          </cell>
          <cell r="DN375">
            <v>0</v>
          </cell>
          <cell r="DO375">
            <v>0</v>
          </cell>
          <cell r="DP375">
            <v>0</v>
          </cell>
          <cell r="DQ375">
            <v>0</v>
          </cell>
          <cell r="DR375">
            <v>0</v>
          </cell>
          <cell r="DS375">
            <v>0</v>
          </cell>
          <cell r="DT375">
            <v>0</v>
          </cell>
          <cell r="DU375">
            <v>149728.6</v>
          </cell>
          <cell r="DV375">
            <v>0</v>
          </cell>
          <cell r="DW375">
            <v>149728.6</v>
          </cell>
          <cell r="DX375">
            <v>832956.62534536747</v>
          </cell>
          <cell r="DY375">
            <v>0</v>
          </cell>
          <cell r="DZ375">
            <v>832956.62534536747</v>
          </cell>
          <cell r="EA375">
            <v>828228.0253453675</v>
          </cell>
          <cell r="EB375">
            <v>3962.8135183988875</v>
          </cell>
          <cell r="EC375">
            <v>3750</v>
          </cell>
          <cell r="ED375">
            <v>0</v>
          </cell>
          <cell r="EE375">
            <v>783750</v>
          </cell>
          <cell r="EF375">
            <v>0</v>
          </cell>
          <cell r="EG375">
            <v>832956.62534536747</v>
          </cell>
          <cell r="EH375">
            <v>794781.28849999991</v>
          </cell>
          <cell r="EI375">
            <v>0</v>
          </cell>
          <cell r="EJ375">
            <v>832956.62534536747</v>
          </cell>
        </row>
        <row r="376">
          <cell r="A376">
            <v>3560</v>
          </cell>
          <cell r="B376">
            <v>8813560</v>
          </cell>
          <cell r="C376">
            <v>4872</v>
          </cell>
          <cell r="D376" t="str">
            <v>RB054872</v>
          </cell>
          <cell r="E376" t="str">
            <v>St Mary's CE (V/A) P, Woodham Ferrers</v>
          </cell>
          <cell r="F376" t="str">
            <v>P</v>
          </cell>
          <cell r="G376" t="str">
            <v/>
          </cell>
          <cell r="H376" t="str">
            <v/>
          </cell>
          <cell r="I376" t="str">
            <v/>
          </cell>
          <cell r="J376"/>
          <cell r="K376">
            <v>3560</v>
          </cell>
          <cell r="L376">
            <v>115176</v>
          </cell>
          <cell r="M376"/>
          <cell r="N376"/>
          <cell r="O376">
            <v>7</v>
          </cell>
          <cell r="P376">
            <v>0</v>
          </cell>
          <cell r="Q376">
            <v>0</v>
          </cell>
          <cell r="R376">
            <v>0</v>
          </cell>
          <cell r="S376">
            <v>4</v>
          </cell>
          <cell r="T376">
            <v>38</v>
          </cell>
          <cell r="U376">
            <v>42</v>
          </cell>
          <cell r="V376">
            <v>42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42</v>
          </cell>
          <cell r="AF376">
            <v>128584.68</v>
          </cell>
          <cell r="AG376">
            <v>0</v>
          </cell>
          <cell r="AH376">
            <v>0</v>
          </cell>
          <cell r="AI376">
            <v>0</v>
          </cell>
          <cell r="AJ376">
            <v>128584.68</v>
          </cell>
          <cell r="AK376">
            <v>3.9999999999999987</v>
          </cell>
          <cell r="AL376">
            <v>1747.9999999999991</v>
          </cell>
          <cell r="AM376">
            <v>0</v>
          </cell>
          <cell r="AN376">
            <v>0</v>
          </cell>
          <cell r="AO376">
            <v>1747.9999999999991</v>
          </cell>
          <cell r="AP376">
            <v>39.951219512195124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2.0487804878048803</v>
          </cell>
          <cell r="AW376">
            <v>705.39512195122029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705.39512195122029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705.39512195122029</v>
          </cell>
          <cell r="BU376">
            <v>2453.3951219512192</v>
          </cell>
          <cell r="BV376">
            <v>0</v>
          </cell>
          <cell r="BW376">
            <v>2453.3951219512192</v>
          </cell>
          <cell r="BX376">
            <v>19.764705882352953</v>
          </cell>
          <cell r="BY376">
            <v>9545.7600000000057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9545.7600000000057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140583.83512195121</v>
          </cell>
          <cell r="CS376">
            <v>0</v>
          </cell>
          <cell r="CT376">
            <v>140583.83512195121</v>
          </cell>
          <cell r="CU376">
            <v>145000</v>
          </cell>
          <cell r="CV376">
            <v>0</v>
          </cell>
          <cell r="CW376">
            <v>145000</v>
          </cell>
          <cell r="CX376">
            <v>1</v>
          </cell>
          <cell r="CY376">
            <v>0</v>
          </cell>
          <cell r="CZ376">
            <v>0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806.23</v>
          </cell>
          <cell r="DH376">
            <v>1726.73</v>
          </cell>
          <cell r="DI376">
            <v>920.5</v>
          </cell>
          <cell r="DJ376">
            <v>0</v>
          </cell>
          <cell r="DK376">
            <v>2647.23</v>
          </cell>
          <cell r="DL376">
            <v>2647.23</v>
          </cell>
          <cell r="DM376">
            <v>0</v>
          </cell>
          <cell r="DN376">
            <v>0</v>
          </cell>
          <cell r="DO376">
            <v>0</v>
          </cell>
          <cell r="DP376">
            <v>0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147647.23000000001</v>
          </cell>
          <cell r="DV376">
            <v>0</v>
          </cell>
          <cell r="DW376">
            <v>147647.23000000001</v>
          </cell>
          <cell r="DX376">
            <v>288231.06512195122</v>
          </cell>
          <cell r="DY376">
            <v>0</v>
          </cell>
          <cell r="DZ376">
            <v>288231.06512195122</v>
          </cell>
          <cell r="EA376">
            <v>285583.83512195118</v>
          </cell>
          <cell r="EB376">
            <v>6799.6151219512185</v>
          </cell>
          <cell r="EC376">
            <v>3750</v>
          </cell>
          <cell r="ED376">
            <v>0</v>
          </cell>
          <cell r="EE376">
            <v>157500</v>
          </cell>
          <cell r="EF376">
            <v>0</v>
          </cell>
          <cell r="EG376">
            <v>288231.06512195122</v>
          </cell>
          <cell r="EH376">
            <v>283244.52749999997</v>
          </cell>
          <cell r="EI376">
            <v>0</v>
          </cell>
          <cell r="EJ376">
            <v>288231.06512195122</v>
          </cell>
        </row>
        <row r="377">
          <cell r="A377">
            <v>3452</v>
          </cell>
          <cell r="B377">
            <v>8813452</v>
          </cell>
          <cell r="C377"/>
          <cell r="D377"/>
          <cell r="E377" t="str">
            <v>St Mary's CE V/A P, Shenfield</v>
          </cell>
          <cell r="F377" t="str">
            <v>P</v>
          </cell>
          <cell r="G377"/>
          <cell r="H377"/>
          <cell r="I377" t="str">
            <v>Y</v>
          </cell>
          <cell r="J377"/>
          <cell r="K377">
            <v>3452</v>
          </cell>
          <cell r="L377">
            <v>139763</v>
          </cell>
          <cell r="M377"/>
          <cell r="N377"/>
          <cell r="O377">
            <v>7</v>
          </cell>
          <cell r="P377">
            <v>0</v>
          </cell>
          <cell r="Q377">
            <v>0</v>
          </cell>
          <cell r="R377">
            <v>0</v>
          </cell>
          <cell r="S377">
            <v>60</v>
          </cell>
          <cell r="T377">
            <v>362</v>
          </cell>
          <cell r="U377">
            <v>422</v>
          </cell>
          <cell r="V377">
            <v>422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422</v>
          </cell>
          <cell r="AF377">
            <v>1291969.8799999999</v>
          </cell>
          <cell r="AG377">
            <v>0</v>
          </cell>
          <cell r="AH377">
            <v>0</v>
          </cell>
          <cell r="AI377">
            <v>0</v>
          </cell>
          <cell r="AJ377">
            <v>1291969.8799999999</v>
          </cell>
          <cell r="AK377">
            <v>11.000000000000011</v>
          </cell>
          <cell r="AL377">
            <v>4807.0000000000036</v>
          </cell>
          <cell r="AM377">
            <v>0</v>
          </cell>
          <cell r="AN377">
            <v>0</v>
          </cell>
          <cell r="AO377">
            <v>4807.0000000000036</v>
          </cell>
          <cell r="AP377">
            <v>410.9738717339668</v>
          </cell>
          <cell r="AQ377">
            <v>0</v>
          </cell>
          <cell r="AR377">
            <v>2.0047505938242285</v>
          </cell>
          <cell r="AS377">
            <v>477.85235154394314</v>
          </cell>
          <cell r="AT377">
            <v>8.0190023752969068</v>
          </cell>
          <cell r="AU377">
            <v>2336.1759619952477</v>
          </cell>
          <cell r="AV377">
            <v>1.0023752969121122</v>
          </cell>
          <cell r="AW377">
            <v>345.11781472684027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3159.1461282660312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3159.1461282660312</v>
          </cell>
          <cell r="BU377">
            <v>7966.1461282660348</v>
          </cell>
          <cell r="BV377">
            <v>0</v>
          </cell>
          <cell r="BW377">
            <v>7966.1461282660348</v>
          </cell>
          <cell r="BX377">
            <v>78.595988538682008</v>
          </cell>
          <cell r="BY377">
            <v>37959.504584527254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37959.504584527254</v>
          </cell>
          <cell r="CM377">
            <v>5.8287292817679575</v>
          </cell>
          <cell r="CN377">
            <v>3298.4196132596694</v>
          </cell>
          <cell r="CO377">
            <v>0</v>
          </cell>
          <cell r="CP377">
            <v>0</v>
          </cell>
          <cell r="CQ377">
            <v>3298.4196132596694</v>
          </cell>
          <cell r="CR377">
            <v>1341193.950326053</v>
          </cell>
          <cell r="CS377">
            <v>0</v>
          </cell>
          <cell r="CT377">
            <v>1341193.950326053</v>
          </cell>
          <cell r="CU377">
            <v>145000</v>
          </cell>
          <cell r="CV377">
            <v>0</v>
          </cell>
          <cell r="CW377">
            <v>145000</v>
          </cell>
          <cell r="CX377">
            <v>1.0156360164</v>
          </cell>
          <cell r="CY377">
            <v>23238.15298087896</v>
          </cell>
          <cell r="CZ377">
            <v>0</v>
          </cell>
          <cell r="DA377">
            <v>23238.15298087896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5817.4</v>
          </cell>
          <cell r="DH377">
            <v>5817.4</v>
          </cell>
          <cell r="DI377">
            <v>0</v>
          </cell>
          <cell r="DJ377">
            <v>0</v>
          </cell>
          <cell r="DK377">
            <v>5817.4</v>
          </cell>
          <cell r="DL377">
            <v>5817.4</v>
          </cell>
          <cell r="DM377">
            <v>0</v>
          </cell>
          <cell r="DN377">
            <v>0</v>
          </cell>
          <cell r="DO377">
            <v>0</v>
          </cell>
          <cell r="DP377">
            <v>0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174055.55298087894</v>
          </cell>
          <cell r="DV377">
            <v>0</v>
          </cell>
          <cell r="DW377">
            <v>174055.55298087894</v>
          </cell>
          <cell r="DX377">
            <v>1515249.5033069318</v>
          </cell>
          <cell r="DY377">
            <v>0</v>
          </cell>
          <cell r="DZ377">
            <v>1515249.5033069318</v>
          </cell>
          <cell r="EA377">
            <v>1509432.1033069319</v>
          </cell>
          <cell r="EB377">
            <v>3576.8533253718765</v>
          </cell>
          <cell r="EC377">
            <v>3750</v>
          </cell>
          <cell r="ED377">
            <v>173.14667462812349</v>
          </cell>
          <cell r="EE377">
            <v>1582500</v>
          </cell>
          <cell r="EF377">
            <v>73067.896693068091</v>
          </cell>
          <cell r="EG377">
            <v>1588317.4</v>
          </cell>
          <cell r="EH377">
            <v>1453338.9369008571</v>
          </cell>
          <cell r="EI377">
            <v>0</v>
          </cell>
          <cell r="EJ377">
            <v>1588317.4</v>
          </cell>
        </row>
        <row r="378">
          <cell r="A378">
            <v>3810</v>
          </cell>
          <cell r="B378">
            <v>8813810</v>
          </cell>
          <cell r="C378">
            <v>2372</v>
          </cell>
          <cell r="D378" t="str">
            <v>RB052372</v>
          </cell>
          <cell r="E378" t="str">
            <v>St Michael's CE (V/A) J, Galleywood</v>
          </cell>
          <cell r="F378" t="str">
            <v>P</v>
          </cell>
          <cell r="G378" t="str">
            <v>Y</v>
          </cell>
          <cell r="H378">
            <v>10023755</v>
          </cell>
          <cell r="I378" t="str">
            <v/>
          </cell>
          <cell r="J378"/>
          <cell r="K378">
            <v>3810</v>
          </cell>
          <cell r="L378">
            <v>115197</v>
          </cell>
          <cell r="M378"/>
          <cell r="N378"/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222</v>
          </cell>
          <cell r="U378">
            <v>222</v>
          </cell>
          <cell r="V378">
            <v>222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222</v>
          </cell>
          <cell r="AF378">
            <v>679661.88</v>
          </cell>
          <cell r="AG378">
            <v>0</v>
          </cell>
          <cell r="AH378">
            <v>0</v>
          </cell>
          <cell r="AI378">
            <v>0</v>
          </cell>
          <cell r="AJ378">
            <v>679661.88</v>
          </cell>
          <cell r="AK378">
            <v>23.999999999999975</v>
          </cell>
          <cell r="AL378">
            <v>10487.999999999987</v>
          </cell>
          <cell r="AM378">
            <v>0</v>
          </cell>
          <cell r="AN378">
            <v>0</v>
          </cell>
          <cell r="AO378">
            <v>10487.999999999987</v>
          </cell>
          <cell r="AP378">
            <v>162.00000000000006</v>
          </cell>
          <cell r="AQ378">
            <v>0</v>
          </cell>
          <cell r="AR378">
            <v>3.999999999999996</v>
          </cell>
          <cell r="AS378">
            <v>953.43999999999915</v>
          </cell>
          <cell r="AT378">
            <v>45.999999999999957</v>
          </cell>
          <cell r="AU378">
            <v>13401.179999999988</v>
          </cell>
          <cell r="AV378">
            <v>8.9999999999999911</v>
          </cell>
          <cell r="AW378">
            <v>3098.6999999999971</v>
          </cell>
          <cell r="AX378">
            <v>0</v>
          </cell>
          <cell r="AY378">
            <v>0</v>
          </cell>
          <cell r="AZ378">
            <v>0.999999999999999</v>
          </cell>
          <cell r="BA378">
            <v>476.71999999999957</v>
          </cell>
          <cell r="BB378">
            <v>0</v>
          </cell>
          <cell r="BC378">
            <v>0</v>
          </cell>
          <cell r="BD378">
            <v>17930.039999999986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17930.039999999986</v>
          </cell>
          <cell r="BU378">
            <v>28418.039999999972</v>
          </cell>
          <cell r="BV378">
            <v>0</v>
          </cell>
          <cell r="BW378">
            <v>28418.039999999972</v>
          </cell>
          <cell r="BX378">
            <v>46.901408450704267</v>
          </cell>
          <cell r="BY378">
            <v>22651.97323943664</v>
          </cell>
          <cell r="BZ378">
            <v>0</v>
          </cell>
          <cell r="CA378">
            <v>0</v>
          </cell>
          <cell r="CB378">
            <v>0</v>
          </cell>
          <cell r="CC378">
            <v>0</v>
          </cell>
          <cell r="CD378">
            <v>0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0</v>
          </cell>
          <cell r="CL378">
            <v>22651.97323943664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730731.89323943667</v>
          </cell>
          <cell r="CS378">
            <v>0</v>
          </cell>
          <cell r="CT378">
            <v>730731.89323943667</v>
          </cell>
          <cell r="CU378">
            <v>145000</v>
          </cell>
          <cell r="CV378">
            <v>0</v>
          </cell>
          <cell r="CW378">
            <v>145000</v>
          </cell>
          <cell r="CX378">
            <v>1</v>
          </cell>
          <cell r="CY378">
            <v>0</v>
          </cell>
          <cell r="CZ378">
            <v>0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3462.2</v>
          </cell>
          <cell r="DH378">
            <v>3729.6</v>
          </cell>
          <cell r="DI378">
            <v>267.40000000000009</v>
          </cell>
          <cell r="DJ378">
            <v>-2359.5</v>
          </cell>
          <cell r="DK378">
            <v>1637.5</v>
          </cell>
          <cell r="DL378">
            <v>1637.5</v>
          </cell>
          <cell r="DM378">
            <v>0</v>
          </cell>
          <cell r="DN378">
            <v>0</v>
          </cell>
          <cell r="DO378">
            <v>0</v>
          </cell>
          <cell r="DP378">
            <v>0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146637.5</v>
          </cell>
          <cell r="DV378">
            <v>0</v>
          </cell>
          <cell r="DW378">
            <v>146637.5</v>
          </cell>
          <cell r="DX378">
            <v>877369.39323943667</v>
          </cell>
          <cell r="DY378">
            <v>0</v>
          </cell>
          <cell r="DZ378">
            <v>877369.39323943667</v>
          </cell>
          <cell r="EA378">
            <v>875731.89323943667</v>
          </cell>
          <cell r="EB378">
            <v>3944.7382578353004</v>
          </cell>
          <cell r="EC378">
            <v>3750</v>
          </cell>
          <cell r="ED378">
            <v>0</v>
          </cell>
          <cell r="EE378">
            <v>832500</v>
          </cell>
          <cell r="EF378">
            <v>0</v>
          </cell>
          <cell r="EG378">
            <v>877369.39323943667</v>
          </cell>
          <cell r="EH378">
            <v>841670.66882426781</v>
          </cell>
          <cell r="EI378">
            <v>0</v>
          </cell>
          <cell r="EJ378">
            <v>877369.39323943667</v>
          </cell>
        </row>
        <row r="379">
          <cell r="A379">
            <v>3440</v>
          </cell>
          <cell r="B379">
            <v>8813440</v>
          </cell>
          <cell r="C379">
            <v>1382</v>
          </cell>
          <cell r="D379" t="str">
            <v>RB051382</v>
          </cell>
          <cell r="E379" t="str">
            <v>St Michael's CE (V/A) P, Braintree</v>
          </cell>
          <cell r="F379" t="str">
            <v>P</v>
          </cell>
          <cell r="G379" t="str">
            <v/>
          </cell>
          <cell r="H379" t="str">
            <v/>
          </cell>
          <cell r="I379" t="str">
            <v/>
          </cell>
          <cell r="J379"/>
          <cell r="K379">
            <v>3440</v>
          </cell>
          <cell r="L379">
            <v>115157</v>
          </cell>
          <cell r="M379"/>
          <cell r="N379"/>
          <cell r="O379">
            <v>7</v>
          </cell>
          <cell r="P379">
            <v>0</v>
          </cell>
          <cell r="Q379">
            <v>0</v>
          </cell>
          <cell r="R379">
            <v>0</v>
          </cell>
          <cell r="S379">
            <v>60</v>
          </cell>
          <cell r="T379">
            <v>359</v>
          </cell>
          <cell r="U379">
            <v>419</v>
          </cell>
          <cell r="V379">
            <v>419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419</v>
          </cell>
          <cell r="AF379">
            <v>1282785.26</v>
          </cell>
          <cell r="AG379">
            <v>0</v>
          </cell>
          <cell r="AH379">
            <v>0</v>
          </cell>
          <cell r="AI379">
            <v>0</v>
          </cell>
          <cell r="AJ379">
            <v>1282785.26</v>
          </cell>
          <cell r="AK379">
            <v>25.000000000000011</v>
          </cell>
          <cell r="AL379">
            <v>10925.000000000004</v>
          </cell>
          <cell r="AM379">
            <v>0</v>
          </cell>
          <cell r="AN379">
            <v>0</v>
          </cell>
          <cell r="AO379">
            <v>10925.000000000004</v>
          </cell>
          <cell r="AP379">
            <v>338.80861244019155</v>
          </cell>
          <cell r="AQ379">
            <v>0</v>
          </cell>
          <cell r="AR379">
            <v>44.105263157894804</v>
          </cell>
          <cell r="AS379">
            <v>10512.930526315806</v>
          </cell>
          <cell r="AT379">
            <v>1.0023923444976097</v>
          </cell>
          <cell r="AU379">
            <v>292.02696172248864</v>
          </cell>
          <cell r="AV379">
            <v>31.074162679425832</v>
          </cell>
          <cell r="AW379">
            <v>10698.834210526315</v>
          </cell>
          <cell r="AX379">
            <v>4.00956937799043</v>
          </cell>
          <cell r="AY379">
            <v>1592.881626794258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23096.673325358865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23096.673325358865</v>
          </cell>
          <cell r="BU379">
            <v>34021.673325358868</v>
          </cell>
          <cell r="BV379">
            <v>0</v>
          </cell>
          <cell r="BW379">
            <v>34021.673325358868</v>
          </cell>
          <cell r="BX379">
            <v>108.32102272727262</v>
          </cell>
          <cell r="BY379">
            <v>52315.804346590863</v>
          </cell>
          <cell r="BZ379">
            <v>0</v>
          </cell>
          <cell r="CA379">
            <v>0</v>
          </cell>
          <cell r="CB379">
            <v>0</v>
          </cell>
          <cell r="CC379">
            <v>0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52315.804346590863</v>
          </cell>
          <cell r="CM379">
            <v>4.668523676880203</v>
          </cell>
          <cell r="CN379">
            <v>2641.8708635097378</v>
          </cell>
          <cell r="CO379">
            <v>0</v>
          </cell>
          <cell r="CP379">
            <v>0</v>
          </cell>
          <cell r="CQ379">
            <v>2641.8708635097378</v>
          </cell>
          <cell r="CR379">
            <v>1371764.6085354595</v>
          </cell>
          <cell r="CS379">
            <v>0</v>
          </cell>
          <cell r="CT379">
            <v>1371764.6085354595</v>
          </cell>
          <cell r="CU379">
            <v>145000</v>
          </cell>
          <cell r="CV379">
            <v>0</v>
          </cell>
          <cell r="CW379">
            <v>145000</v>
          </cell>
          <cell r="CX379">
            <v>1</v>
          </cell>
          <cell r="CY379">
            <v>0</v>
          </cell>
          <cell r="CZ379">
            <v>0</v>
          </cell>
          <cell r="DA379">
            <v>0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6112.71</v>
          </cell>
          <cell r="DH379">
            <v>6249.0999999999995</v>
          </cell>
          <cell r="DI379">
            <v>136.38999999999942</v>
          </cell>
          <cell r="DJ379">
            <v>-2244.14</v>
          </cell>
          <cell r="DK379">
            <v>4141.3500000000004</v>
          </cell>
          <cell r="DL379">
            <v>4141.3500000000004</v>
          </cell>
          <cell r="DM379">
            <v>0</v>
          </cell>
          <cell r="DN379">
            <v>0</v>
          </cell>
          <cell r="DO379">
            <v>0</v>
          </cell>
          <cell r="DP379">
            <v>0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149141.35</v>
          </cell>
          <cell r="DV379">
            <v>0</v>
          </cell>
          <cell r="DW379">
            <v>149141.35</v>
          </cell>
          <cell r="DX379">
            <v>1520905.9585354596</v>
          </cell>
          <cell r="DY379">
            <v>0</v>
          </cell>
          <cell r="DZ379">
            <v>1520905.9585354596</v>
          </cell>
          <cell r="EA379">
            <v>1516764.6085354595</v>
          </cell>
          <cell r="EB379">
            <v>3619.9632661944142</v>
          </cell>
          <cell r="EC379">
            <v>3750</v>
          </cell>
          <cell r="ED379">
            <v>130.03673380558575</v>
          </cell>
          <cell r="EE379">
            <v>1571250</v>
          </cell>
          <cell r="EF379">
            <v>54485.391464540502</v>
          </cell>
          <cell r="EG379">
            <v>1575391.35</v>
          </cell>
          <cell r="EH379">
            <v>1459531.6312000002</v>
          </cell>
          <cell r="EI379">
            <v>0</v>
          </cell>
          <cell r="EJ379">
            <v>1575391.35</v>
          </cell>
        </row>
        <row r="380">
          <cell r="A380">
            <v>2297</v>
          </cell>
          <cell r="B380">
            <v>8812297</v>
          </cell>
          <cell r="C380">
            <v>1880</v>
          </cell>
          <cell r="D380" t="str">
            <v>RB051880</v>
          </cell>
          <cell r="E380" t="str">
            <v>St Michael's P &amp; N, Colchester</v>
          </cell>
          <cell r="F380" t="str">
            <v>P</v>
          </cell>
          <cell r="G380" t="str">
            <v>Y</v>
          </cell>
          <cell r="H380">
            <v>10028320</v>
          </cell>
          <cell r="I380" t="str">
            <v/>
          </cell>
          <cell r="J380"/>
          <cell r="K380">
            <v>2297</v>
          </cell>
          <cell r="L380">
            <v>114817</v>
          </cell>
          <cell r="M380">
            <v>25</v>
          </cell>
          <cell r="N380"/>
          <cell r="O380">
            <v>7</v>
          </cell>
          <cell r="P380">
            <v>0</v>
          </cell>
          <cell r="Q380">
            <v>0</v>
          </cell>
          <cell r="R380">
            <v>1</v>
          </cell>
          <cell r="S380">
            <v>58.583333333333336</v>
          </cell>
          <cell r="T380">
            <v>221</v>
          </cell>
          <cell r="U380">
            <v>279.58333333333331</v>
          </cell>
          <cell r="V380">
            <v>280.58333333333331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280.58333333333331</v>
          </cell>
          <cell r="AF380">
            <v>859017.09833333327</v>
          </cell>
          <cell r="AG380">
            <v>0</v>
          </cell>
          <cell r="AH380">
            <v>0</v>
          </cell>
          <cell r="AI380">
            <v>0</v>
          </cell>
          <cell r="AJ380">
            <v>859017.09833333327</v>
          </cell>
          <cell r="AK380">
            <v>25.411320754716993</v>
          </cell>
          <cell r="AL380">
            <v>11104.747169811324</v>
          </cell>
          <cell r="AM380">
            <v>0</v>
          </cell>
          <cell r="AN380">
            <v>0</v>
          </cell>
          <cell r="AO380">
            <v>11104.747169811324</v>
          </cell>
          <cell r="AP380">
            <v>182.11446540880505</v>
          </cell>
          <cell r="AQ380">
            <v>0</v>
          </cell>
          <cell r="AR380">
            <v>19.058490566037737</v>
          </cell>
          <cell r="AS380">
            <v>4542.781811320755</v>
          </cell>
          <cell r="AT380">
            <v>7.411635220125774</v>
          </cell>
          <cell r="AU380">
            <v>2159.2316886792414</v>
          </cell>
          <cell r="AV380">
            <v>11.646855345911934</v>
          </cell>
          <cell r="AW380">
            <v>4010.0122955974789</v>
          </cell>
          <cell r="AX380">
            <v>52.940251572327078</v>
          </cell>
          <cell r="AY380">
            <v>21031.573742138378</v>
          </cell>
          <cell r="AZ380">
            <v>0</v>
          </cell>
          <cell r="BA380">
            <v>0</v>
          </cell>
          <cell r="BB380">
            <v>7.411635220125774</v>
          </cell>
          <cell r="BC380">
            <v>5888.7665314465312</v>
          </cell>
          <cell r="BD380">
            <v>37632.36606918239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37632.36606918239</v>
          </cell>
          <cell r="BU380">
            <v>48737.113238993712</v>
          </cell>
          <cell r="BV380">
            <v>0</v>
          </cell>
          <cell r="BW380">
            <v>48737.113238993712</v>
          </cell>
          <cell r="BX380">
            <v>116.10344827586211</v>
          </cell>
          <cell r="BY380">
            <v>56074.482413793128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56074.482413793128</v>
          </cell>
          <cell r="CM380">
            <v>10.203030303030312</v>
          </cell>
          <cell r="CN380">
            <v>5773.7928181818233</v>
          </cell>
          <cell r="CO380">
            <v>0</v>
          </cell>
          <cell r="CP380">
            <v>0</v>
          </cell>
          <cell r="CQ380">
            <v>5773.7928181818233</v>
          </cell>
          <cell r="CR380">
            <v>969602.48680430185</v>
          </cell>
          <cell r="CS380">
            <v>0</v>
          </cell>
          <cell r="CT380">
            <v>969602.48680430185</v>
          </cell>
          <cell r="CU380">
            <v>145000</v>
          </cell>
          <cell r="CV380">
            <v>0</v>
          </cell>
          <cell r="CW380">
            <v>145000</v>
          </cell>
          <cell r="CX380">
            <v>1</v>
          </cell>
          <cell r="CY380">
            <v>0</v>
          </cell>
          <cell r="CZ380">
            <v>0</v>
          </cell>
          <cell r="DA380">
            <v>0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14955.58</v>
          </cell>
          <cell r="DH380">
            <v>14955.58</v>
          </cell>
          <cell r="DI380">
            <v>0</v>
          </cell>
          <cell r="DJ380">
            <v>0</v>
          </cell>
          <cell r="DK380">
            <v>14955.58</v>
          </cell>
          <cell r="DL380">
            <v>14955.58</v>
          </cell>
          <cell r="DM380">
            <v>0</v>
          </cell>
          <cell r="DN380">
            <v>0</v>
          </cell>
          <cell r="DO380">
            <v>0</v>
          </cell>
          <cell r="DP380">
            <v>0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159955.57999999999</v>
          </cell>
          <cell r="DV380">
            <v>0</v>
          </cell>
          <cell r="DW380">
            <v>159955.57999999999</v>
          </cell>
          <cell r="DX380">
            <v>1129558.0668043019</v>
          </cell>
          <cell r="DY380">
            <v>0</v>
          </cell>
          <cell r="DZ380">
            <v>1129558.0668043019</v>
          </cell>
          <cell r="EA380">
            <v>1114602.4868043019</v>
          </cell>
          <cell r="EB380">
            <v>3972.4472354177674</v>
          </cell>
          <cell r="EC380">
            <v>3750</v>
          </cell>
          <cell r="ED380">
            <v>0</v>
          </cell>
          <cell r="EE380">
            <v>1052187.5</v>
          </cell>
          <cell r="EF380">
            <v>0</v>
          </cell>
          <cell r="EG380">
            <v>1129558.0668043019</v>
          </cell>
          <cell r="EH380">
            <v>1086995.1675685656</v>
          </cell>
          <cell r="EI380">
            <v>0</v>
          </cell>
          <cell r="EJ380">
            <v>1129558.0668043019</v>
          </cell>
        </row>
        <row r="381">
          <cell r="A381">
            <v>3102</v>
          </cell>
          <cell r="B381">
            <v>8813102</v>
          </cell>
          <cell r="C381">
            <v>3688</v>
          </cell>
          <cell r="D381" t="str">
            <v>RB053688</v>
          </cell>
          <cell r="E381" t="str">
            <v>St Nicholas' CE (V/C) P, Rawreth</v>
          </cell>
          <cell r="F381" t="str">
            <v>P</v>
          </cell>
          <cell r="G381" t="str">
            <v/>
          </cell>
          <cell r="H381" t="str">
            <v/>
          </cell>
          <cell r="I381" t="str">
            <v/>
          </cell>
          <cell r="J381"/>
          <cell r="K381">
            <v>3102</v>
          </cell>
          <cell r="L381">
            <v>115090</v>
          </cell>
          <cell r="M381"/>
          <cell r="N381"/>
          <cell r="O381">
            <v>7</v>
          </cell>
          <cell r="P381">
            <v>0</v>
          </cell>
          <cell r="Q381">
            <v>0</v>
          </cell>
          <cell r="R381">
            <v>0</v>
          </cell>
          <cell r="S381">
            <v>20</v>
          </cell>
          <cell r="T381">
            <v>124</v>
          </cell>
          <cell r="U381">
            <v>144</v>
          </cell>
          <cell r="V381">
            <v>144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144</v>
          </cell>
          <cell r="AF381">
            <v>440861.76</v>
          </cell>
          <cell r="AG381">
            <v>0</v>
          </cell>
          <cell r="AH381">
            <v>0</v>
          </cell>
          <cell r="AI381">
            <v>0</v>
          </cell>
          <cell r="AJ381">
            <v>440861.76</v>
          </cell>
          <cell r="AK381">
            <v>8.0000000000000071</v>
          </cell>
          <cell r="AL381">
            <v>3496.0000000000027</v>
          </cell>
          <cell r="AM381">
            <v>0</v>
          </cell>
          <cell r="AN381">
            <v>0</v>
          </cell>
          <cell r="AO381">
            <v>3496.0000000000027</v>
          </cell>
          <cell r="AP381">
            <v>135</v>
          </cell>
          <cell r="AQ381">
            <v>0</v>
          </cell>
          <cell r="AR381">
            <v>9</v>
          </cell>
          <cell r="AS381">
            <v>2145.2400000000002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2145.2400000000002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2145.2400000000002</v>
          </cell>
          <cell r="BU381">
            <v>5641.2400000000034</v>
          </cell>
          <cell r="BV381">
            <v>0</v>
          </cell>
          <cell r="BW381">
            <v>5641.2400000000034</v>
          </cell>
          <cell r="BX381">
            <v>25.967213114754099</v>
          </cell>
          <cell r="BY381">
            <v>12541.384918032787</v>
          </cell>
          <cell r="BZ381">
            <v>0</v>
          </cell>
          <cell r="CA381">
            <v>0</v>
          </cell>
          <cell r="CB381">
            <v>0</v>
          </cell>
          <cell r="CC381">
            <v>0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12541.384918032787</v>
          </cell>
          <cell r="CM381">
            <v>1.1612903225806455</v>
          </cell>
          <cell r="CN381">
            <v>657.16258064516148</v>
          </cell>
          <cell r="CO381">
            <v>0</v>
          </cell>
          <cell r="CP381">
            <v>0</v>
          </cell>
          <cell r="CQ381">
            <v>657.16258064516148</v>
          </cell>
          <cell r="CR381">
            <v>459701.54749867797</v>
          </cell>
          <cell r="CS381">
            <v>0</v>
          </cell>
          <cell r="CT381">
            <v>459701.54749867797</v>
          </cell>
          <cell r="CU381">
            <v>145000</v>
          </cell>
          <cell r="CV381">
            <v>0</v>
          </cell>
          <cell r="CW381">
            <v>145000</v>
          </cell>
          <cell r="CX381">
            <v>1</v>
          </cell>
          <cell r="CY381">
            <v>0</v>
          </cell>
          <cell r="CZ381">
            <v>0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22680</v>
          </cell>
          <cell r="DH381">
            <v>23199.75</v>
          </cell>
          <cell r="DI381">
            <v>519.75</v>
          </cell>
          <cell r="DJ381">
            <v>0</v>
          </cell>
          <cell r="DK381">
            <v>23719.5</v>
          </cell>
          <cell r="DL381">
            <v>23719.5</v>
          </cell>
          <cell r="DM381">
            <v>0</v>
          </cell>
          <cell r="DN381">
            <v>0</v>
          </cell>
          <cell r="DO381">
            <v>0</v>
          </cell>
          <cell r="DP381">
            <v>0</v>
          </cell>
          <cell r="DQ381">
            <v>0</v>
          </cell>
          <cell r="DR381">
            <v>0</v>
          </cell>
          <cell r="DS381">
            <v>0</v>
          </cell>
          <cell r="DT381">
            <v>0</v>
          </cell>
          <cell r="DU381">
            <v>168719.5</v>
          </cell>
          <cell r="DV381">
            <v>0</v>
          </cell>
          <cell r="DW381">
            <v>168719.5</v>
          </cell>
          <cell r="DX381">
            <v>628421.04749867797</v>
          </cell>
          <cell r="DY381">
            <v>0</v>
          </cell>
          <cell r="DZ381">
            <v>628421.04749867797</v>
          </cell>
          <cell r="EA381">
            <v>604701.54749867797</v>
          </cell>
          <cell r="EB381">
            <v>4199.3163020741522</v>
          </cell>
          <cell r="EC381">
            <v>3750</v>
          </cell>
          <cell r="ED381">
            <v>0</v>
          </cell>
          <cell r="EE381">
            <v>540000</v>
          </cell>
          <cell r="EF381">
            <v>0</v>
          </cell>
          <cell r="EG381">
            <v>628421.04749867797</v>
          </cell>
          <cell r="EH381">
            <v>606184.59095890413</v>
          </cell>
          <cell r="EI381">
            <v>0</v>
          </cell>
          <cell r="EJ381">
            <v>628421.04749867797</v>
          </cell>
        </row>
        <row r="382">
          <cell r="A382">
            <v>3232</v>
          </cell>
          <cell r="B382">
            <v>8813232</v>
          </cell>
          <cell r="C382"/>
          <cell r="D382"/>
          <cell r="E382" t="str">
            <v>St Nicholas CE (V/C) P, Tillingham</v>
          </cell>
          <cell r="F382" t="str">
            <v>P</v>
          </cell>
          <cell r="G382"/>
          <cell r="H382"/>
          <cell r="I382" t="str">
            <v>Y</v>
          </cell>
          <cell r="J382"/>
          <cell r="K382">
            <v>3232</v>
          </cell>
          <cell r="L382">
            <v>115122</v>
          </cell>
          <cell r="M382"/>
          <cell r="N382"/>
          <cell r="O382">
            <v>7</v>
          </cell>
          <cell r="P382">
            <v>0</v>
          </cell>
          <cell r="Q382">
            <v>0</v>
          </cell>
          <cell r="R382">
            <v>1</v>
          </cell>
          <cell r="S382">
            <v>18</v>
          </cell>
          <cell r="T382">
            <v>142</v>
          </cell>
          <cell r="U382">
            <v>160</v>
          </cell>
          <cell r="V382">
            <v>161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161</v>
          </cell>
          <cell r="AF382">
            <v>492907.94</v>
          </cell>
          <cell r="AG382">
            <v>0</v>
          </cell>
          <cell r="AH382">
            <v>0</v>
          </cell>
          <cell r="AI382">
            <v>0</v>
          </cell>
          <cell r="AJ382">
            <v>492907.94</v>
          </cell>
          <cell r="AK382">
            <v>21.131250000000001</v>
          </cell>
          <cell r="AL382">
            <v>9234.3562499999989</v>
          </cell>
          <cell r="AM382">
            <v>0</v>
          </cell>
          <cell r="AN382">
            <v>0</v>
          </cell>
          <cell r="AO382">
            <v>9234.3562499999989</v>
          </cell>
          <cell r="AP382">
            <v>150.9375</v>
          </cell>
          <cell r="AQ382">
            <v>0</v>
          </cell>
          <cell r="AR382">
            <v>10.0625</v>
          </cell>
          <cell r="AS382">
            <v>2398.4974999999999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2398.4974999999999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2398.4974999999999</v>
          </cell>
          <cell r="BU382">
            <v>11632.853749999998</v>
          </cell>
          <cell r="BV382">
            <v>0</v>
          </cell>
          <cell r="BW382">
            <v>11632.853749999998</v>
          </cell>
          <cell r="BX382">
            <v>47.833333333333279</v>
          </cell>
          <cell r="BY382">
            <v>23102.064999999973</v>
          </cell>
          <cell r="BZ382">
            <v>0</v>
          </cell>
          <cell r="CA382">
            <v>0</v>
          </cell>
          <cell r="CB382">
            <v>0</v>
          </cell>
          <cell r="CC382">
            <v>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23102.064999999973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527642.85875000001</v>
          </cell>
          <cell r="CS382">
            <v>0</v>
          </cell>
          <cell r="CT382">
            <v>527642.85875000001</v>
          </cell>
          <cell r="CU382">
            <v>145000</v>
          </cell>
          <cell r="CV382">
            <v>0</v>
          </cell>
          <cell r="CW382">
            <v>145000</v>
          </cell>
          <cell r="CX382">
            <v>1</v>
          </cell>
          <cell r="CY382">
            <v>0</v>
          </cell>
          <cell r="CZ382">
            <v>0</v>
          </cell>
          <cell r="DA382">
            <v>0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1757.2700000000009</v>
          </cell>
          <cell r="DH382">
            <v>2405.9</v>
          </cell>
          <cell r="DI382">
            <v>648.6299999999992</v>
          </cell>
          <cell r="DJ382">
            <v>-648.6299999999992</v>
          </cell>
          <cell r="DK382">
            <v>2405.9</v>
          </cell>
          <cell r="DL382">
            <v>2405.9</v>
          </cell>
          <cell r="DM382">
            <v>0</v>
          </cell>
          <cell r="DN382">
            <v>0</v>
          </cell>
          <cell r="DO382">
            <v>0</v>
          </cell>
          <cell r="DP382">
            <v>0</v>
          </cell>
          <cell r="DQ382">
            <v>0</v>
          </cell>
          <cell r="DR382">
            <v>0</v>
          </cell>
          <cell r="DS382">
            <v>0</v>
          </cell>
          <cell r="DT382">
            <v>0</v>
          </cell>
          <cell r="DU382">
            <v>147405.9</v>
          </cell>
          <cell r="DV382">
            <v>0</v>
          </cell>
          <cell r="DW382">
            <v>147405.9</v>
          </cell>
          <cell r="DX382">
            <v>675048.75875000004</v>
          </cell>
          <cell r="DY382">
            <v>0</v>
          </cell>
          <cell r="DZ382">
            <v>675048.75875000004</v>
          </cell>
          <cell r="EA382">
            <v>672642.85875000001</v>
          </cell>
          <cell r="EB382">
            <v>4177.9059549689446</v>
          </cell>
          <cell r="EC382">
            <v>3750</v>
          </cell>
          <cell r="ED382">
            <v>0</v>
          </cell>
          <cell r="EE382">
            <v>603750</v>
          </cell>
          <cell r="EF382">
            <v>0</v>
          </cell>
          <cell r="EG382">
            <v>675048.75875000004</v>
          </cell>
          <cell r="EH382">
            <v>653382.93989610393</v>
          </cell>
          <cell r="EI382">
            <v>0</v>
          </cell>
          <cell r="EJ382">
            <v>675048.75875000004</v>
          </cell>
        </row>
        <row r="383">
          <cell r="A383">
            <v>2137</v>
          </cell>
          <cell r="B383">
            <v>8812137</v>
          </cell>
          <cell r="C383"/>
          <cell r="D383"/>
          <cell r="E383" t="str">
            <v>St Osyth CE P</v>
          </cell>
          <cell r="F383" t="str">
            <v>P</v>
          </cell>
          <cell r="G383"/>
          <cell r="H383"/>
          <cell r="I383" t="str">
            <v>Y</v>
          </cell>
          <cell r="J383"/>
          <cell r="K383">
            <v>2137</v>
          </cell>
          <cell r="L383">
            <v>142775</v>
          </cell>
          <cell r="M383"/>
          <cell r="N383"/>
          <cell r="O383">
            <v>7</v>
          </cell>
          <cell r="P383">
            <v>0</v>
          </cell>
          <cell r="Q383">
            <v>0</v>
          </cell>
          <cell r="R383">
            <v>0</v>
          </cell>
          <cell r="S383">
            <v>43</v>
          </cell>
          <cell r="T383">
            <v>254</v>
          </cell>
          <cell r="U383">
            <v>297</v>
          </cell>
          <cell r="V383">
            <v>297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297</v>
          </cell>
          <cell r="AF383">
            <v>909277.38</v>
          </cell>
          <cell r="AG383">
            <v>0</v>
          </cell>
          <cell r="AH383">
            <v>0</v>
          </cell>
          <cell r="AI383">
            <v>0</v>
          </cell>
          <cell r="AJ383">
            <v>909277.38</v>
          </cell>
          <cell r="AK383">
            <v>87.000000000000014</v>
          </cell>
          <cell r="AL383">
            <v>38019</v>
          </cell>
          <cell r="AM383">
            <v>0</v>
          </cell>
          <cell r="AN383">
            <v>0</v>
          </cell>
          <cell r="AO383">
            <v>38019</v>
          </cell>
          <cell r="AP383">
            <v>22.149152542372885</v>
          </cell>
          <cell r="AQ383">
            <v>0</v>
          </cell>
          <cell r="AR383">
            <v>63.427118644067704</v>
          </cell>
          <cell r="AS383">
            <v>15118.487999999979</v>
          </cell>
          <cell r="AT383">
            <v>5.033898305084751</v>
          </cell>
          <cell r="AU383">
            <v>1466.5255932203404</v>
          </cell>
          <cell r="AV383">
            <v>6.0406779661017076</v>
          </cell>
          <cell r="AW383">
            <v>2079.8054237288179</v>
          </cell>
          <cell r="AX383">
            <v>94.637288135593167</v>
          </cell>
          <cell r="AY383">
            <v>37596.555457627095</v>
          </cell>
          <cell r="AZ383">
            <v>98.664406779660879</v>
          </cell>
          <cell r="BA383">
            <v>47035.295999999937</v>
          </cell>
          <cell r="BB383">
            <v>7.047457627118634</v>
          </cell>
          <cell r="BC383">
            <v>5599.4165084745682</v>
          </cell>
          <cell r="BD383">
            <v>108896.08698305073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108896.08698305073</v>
          </cell>
          <cell r="BU383">
            <v>146915.08698305074</v>
          </cell>
          <cell r="BV383">
            <v>0</v>
          </cell>
          <cell r="BW383">
            <v>146915.08698305074</v>
          </cell>
          <cell r="BX383">
            <v>94.991902834008116</v>
          </cell>
          <cell r="BY383">
            <v>45878.239311740901</v>
          </cell>
          <cell r="BZ383">
            <v>0</v>
          </cell>
          <cell r="CA383">
            <v>0</v>
          </cell>
          <cell r="CB383">
            <v>0</v>
          </cell>
          <cell r="CC383">
            <v>0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45878.239311740901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1102070.7062947918</v>
          </cell>
          <cell r="CS383">
            <v>0</v>
          </cell>
          <cell r="CT383">
            <v>1102070.7062947918</v>
          </cell>
          <cell r="CU383">
            <v>145000</v>
          </cell>
          <cell r="CV383">
            <v>0</v>
          </cell>
          <cell r="CW383">
            <v>145000</v>
          </cell>
          <cell r="CX383">
            <v>1</v>
          </cell>
          <cell r="CY383">
            <v>0</v>
          </cell>
          <cell r="CZ383">
            <v>0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5373.7</v>
          </cell>
          <cell r="DH383">
            <v>5373.7</v>
          </cell>
          <cell r="DI383">
            <v>0</v>
          </cell>
          <cell r="DJ383">
            <v>0</v>
          </cell>
          <cell r="DK383">
            <v>5373.7</v>
          </cell>
          <cell r="DL383">
            <v>5373.7</v>
          </cell>
          <cell r="DM383">
            <v>0</v>
          </cell>
          <cell r="DN383">
            <v>0</v>
          </cell>
          <cell r="DO383">
            <v>0</v>
          </cell>
          <cell r="DP383">
            <v>0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150373.70000000001</v>
          </cell>
          <cell r="DV383">
            <v>0</v>
          </cell>
          <cell r="DW383">
            <v>150373.70000000001</v>
          </cell>
          <cell r="DX383">
            <v>1252444.4062947917</v>
          </cell>
          <cell r="DY383">
            <v>0</v>
          </cell>
          <cell r="DZ383">
            <v>1252444.4062947917</v>
          </cell>
          <cell r="EA383">
            <v>1247070.7062947918</v>
          </cell>
          <cell r="EB383">
            <v>4198.891266985831</v>
          </cell>
          <cell r="EC383">
            <v>3750</v>
          </cell>
          <cell r="ED383">
            <v>0</v>
          </cell>
          <cell r="EE383">
            <v>1113750</v>
          </cell>
          <cell r="EF383">
            <v>0</v>
          </cell>
          <cell r="EG383">
            <v>1252444.4062947917</v>
          </cell>
          <cell r="EH383">
            <v>1214773.3642533782</v>
          </cell>
          <cell r="EI383">
            <v>0</v>
          </cell>
          <cell r="EJ383">
            <v>1252444.4062947917</v>
          </cell>
        </row>
        <row r="384">
          <cell r="A384">
            <v>3471</v>
          </cell>
          <cell r="B384">
            <v>8813471</v>
          </cell>
          <cell r="C384"/>
          <cell r="D384"/>
          <cell r="E384" t="str">
            <v>St Peter's Cath P, Billericay</v>
          </cell>
          <cell r="F384" t="str">
            <v>P</v>
          </cell>
          <cell r="G384"/>
          <cell r="H384"/>
          <cell r="I384" t="str">
            <v>Y</v>
          </cell>
          <cell r="J384"/>
          <cell r="K384">
            <v>3471</v>
          </cell>
          <cell r="L384">
            <v>115167</v>
          </cell>
          <cell r="M384"/>
          <cell r="N384"/>
          <cell r="O384">
            <v>7</v>
          </cell>
          <cell r="P384">
            <v>0</v>
          </cell>
          <cell r="Q384">
            <v>0</v>
          </cell>
          <cell r="R384">
            <v>0</v>
          </cell>
          <cell r="S384">
            <v>60</v>
          </cell>
          <cell r="T384">
            <v>354</v>
          </cell>
          <cell r="U384">
            <v>414</v>
          </cell>
          <cell r="V384">
            <v>414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414</v>
          </cell>
          <cell r="AF384">
            <v>1267477.56</v>
          </cell>
          <cell r="AG384">
            <v>0</v>
          </cell>
          <cell r="AH384">
            <v>0</v>
          </cell>
          <cell r="AI384">
            <v>0</v>
          </cell>
          <cell r="AJ384">
            <v>1267477.56</v>
          </cell>
          <cell r="AK384">
            <v>19.000000000000007</v>
          </cell>
          <cell r="AL384">
            <v>8303.0000000000018</v>
          </cell>
          <cell r="AM384">
            <v>0</v>
          </cell>
          <cell r="AN384">
            <v>0</v>
          </cell>
          <cell r="AO384">
            <v>8303.0000000000018</v>
          </cell>
          <cell r="AP384">
            <v>334.80871670702186</v>
          </cell>
          <cell r="AQ384">
            <v>0</v>
          </cell>
          <cell r="AR384">
            <v>22.053268765133165</v>
          </cell>
          <cell r="AS384">
            <v>5256.6171428571415</v>
          </cell>
          <cell r="AT384">
            <v>9.0217917675544719</v>
          </cell>
          <cell r="AU384">
            <v>2628.3185956416442</v>
          </cell>
          <cell r="AV384">
            <v>5.012106537530248</v>
          </cell>
          <cell r="AW384">
            <v>1725.6682808716644</v>
          </cell>
          <cell r="AX384">
            <v>21.0508474576271</v>
          </cell>
          <cell r="AY384">
            <v>8362.870169491518</v>
          </cell>
          <cell r="AZ384">
            <v>20.048426150121077</v>
          </cell>
          <cell r="BA384">
            <v>9557.48571428572</v>
          </cell>
          <cell r="BB384">
            <v>2.0048426150121079</v>
          </cell>
          <cell r="BC384">
            <v>1592.90760290557</v>
          </cell>
          <cell r="BD384">
            <v>29123.867506053259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29123.867506053259</v>
          </cell>
          <cell r="BU384">
            <v>37426.867506053262</v>
          </cell>
          <cell r="BV384">
            <v>0</v>
          </cell>
          <cell r="BW384">
            <v>37426.867506053262</v>
          </cell>
          <cell r="BX384">
            <v>89.641025641025834</v>
          </cell>
          <cell r="BY384">
            <v>43293.926153846252</v>
          </cell>
          <cell r="BZ384">
            <v>0</v>
          </cell>
          <cell r="CA384">
            <v>0</v>
          </cell>
          <cell r="CB384">
            <v>0</v>
          </cell>
          <cell r="CC384">
            <v>0</v>
          </cell>
          <cell r="CD384">
            <v>0</v>
          </cell>
          <cell r="CE384">
            <v>0</v>
          </cell>
          <cell r="CF384">
            <v>0</v>
          </cell>
          <cell r="CG384">
            <v>0</v>
          </cell>
          <cell r="CH384">
            <v>0</v>
          </cell>
          <cell r="CI384">
            <v>0</v>
          </cell>
          <cell r="CJ384">
            <v>0</v>
          </cell>
          <cell r="CK384">
            <v>0</v>
          </cell>
          <cell r="CL384">
            <v>43293.926153846252</v>
          </cell>
          <cell r="CM384">
            <v>1.1694915254237301</v>
          </cell>
          <cell r="CN384">
            <v>661.80355932203463</v>
          </cell>
          <cell r="CO384">
            <v>0</v>
          </cell>
          <cell r="CP384">
            <v>0</v>
          </cell>
          <cell r="CQ384">
            <v>661.80355932203463</v>
          </cell>
          <cell r="CR384">
            <v>1348860.1572192218</v>
          </cell>
          <cell r="CS384">
            <v>0</v>
          </cell>
          <cell r="CT384">
            <v>1348860.1572192218</v>
          </cell>
          <cell r="CU384">
            <v>145000</v>
          </cell>
          <cell r="CV384">
            <v>0</v>
          </cell>
          <cell r="CW384">
            <v>145000</v>
          </cell>
          <cell r="CX384">
            <v>1.0156360164</v>
          </cell>
          <cell r="CY384">
            <v>23358.021917586342</v>
          </cell>
          <cell r="CZ384">
            <v>0</v>
          </cell>
          <cell r="DA384">
            <v>23358.021917586342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5965.3</v>
          </cell>
          <cell r="DH384">
            <v>6098.4</v>
          </cell>
          <cell r="DI384">
            <v>133.09999999999945</v>
          </cell>
          <cell r="DJ384">
            <v>0</v>
          </cell>
          <cell r="DK384">
            <v>6231.5</v>
          </cell>
          <cell r="DL384">
            <v>6231.5</v>
          </cell>
          <cell r="DM384">
            <v>0</v>
          </cell>
          <cell r="DN384">
            <v>0</v>
          </cell>
          <cell r="DO384">
            <v>0</v>
          </cell>
          <cell r="DP384">
            <v>0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174589.52191758633</v>
          </cell>
          <cell r="DV384">
            <v>0</v>
          </cell>
          <cell r="DW384">
            <v>174589.52191758633</v>
          </cell>
          <cell r="DX384">
            <v>1523449.679136808</v>
          </cell>
          <cell r="DY384">
            <v>0</v>
          </cell>
          <cell r="DZ384">
            <v>1523449.679136808</v>
          </cell>
          <cell r="EA384">
            <v>1517218.1791368083</v>
          </cell>
          <cell r="EB384">
            <v>3664.7782104753824</v>
          </cell>
          <cell r="EC384">
            <v>3750</v>
          </cell>
          <cell r="ED384">
            <v>85.221789524617634</v>
          </cell>
          <cell r="EE384">
            <v>1552500</v>
          </cell>
          <cell r="EF384">
            <v>35281.820863191737</v>
          </cell>
          <cell r="EG384">
            <v>1558731.4999999998</v>
          </cell>
          <cell r="EH384">
            <v>1450975.3728791873</v>
          </cell>
          <cell r="EI384">
            <v>0</v>
          </cell>
          <cell r="EJ384">
            <v>1558731.4999999998</v>
          </cell>
        </row>
        <row r="385">
          <cell r="A385">
            <v>3462</v>
          </cell>
          <cell r="B385">
            <v>8813462</v>
          </cell>
          <cell r="C385">
            <v>4132</v>
          </cell>
          <cell r="D385" t="str">
            <v>RB054132</v>
          </cell>
          <cell r="E385" t="str">
            <v>St Peter's CE (V/A) P, South Weald</v>
          </cell>
          <cell r="F385" t="str">
            <v>P</v>
          </cell>
          <cell r="G385" t="str">
            <v>Y</v>
          </cell>
          <cell r="H385">
            <v>10023819</v>
          </cell>
          <cell r="I385" t="str">
            <v/>
          </cell>
          <cell r="J385"/>
          <cell r="K385">
            <v>3462</v>
          </cell>
          <cell r="L385">
            <v>115164</v>
          </cell>
          <cell r="M385"/>
          <cell r="N385"/>
          <cell r="O385">
            <v>7</v>
          </cell>
          <cell r="P385">
            <v>0</v>
          </cell>
          <cell r="Q385">
            <v>0</v>
          </cell>
          <cell r="R385">
            <v>0</v>
          </cell>
          <cell r="S385">
            <v>60</v>
          </cell>
          <cell r="T385">
            <v>303</v>
          </cell>
          <cell r="U385">
            <v>363</v>
          </cell>
          <cell r="V385">
            <v>363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363</v>
          </cell>
          <cell r="AF385">
            <v>1111339.02</v>
          </cell>
          <cell r="AG385">
            <v>0</v>
          </cell>
          <cell r="AH385">
            <v>0</v>
          </cell>
          <cell r="AI385">
            <v>0</v>
          </cell>
          <cell r="AJ385">
            <v>1111339.02</v>
          </cell>
          <cell r="AK385">
            <v>5.9999999999999964</v>
          </cell>
          <cell r="AL385">
            <v>2621.9999999999982</v>
          </cell>
          <cell r="AM385">
            <v>0</v>
          </cell>
          <cell r="AN385">
            <v>0</v>
          </cell>
          <cell r="AO385">
            <v>2621.9999999999982</v>
          </cell>
          <cell r="AP385">
            <v>323.99999999999983</v>
          </cell>
          <cell r="AQ385">
            <v>0</v>
          </cell>
          <cell r="AR385">
            <v>22.999999999999989</v>
          </cell>
          <cell r="AS385">
            <v>5482.2799999999979</v>
          </cell>
          <cell r="AT385">
            <v>12.999999999999986</v>
          </cell>
          <cell r="AU385">
            <v>3787.2899999999959</v>
          </cell>
          <cell r="AV385">
            <v>1.0000000000000004</v>
          </cell>
          <cell r="AW385">
            <v>344.30000000000018</v>
          </cell>
          <cell r="AX385">
            <v>2.0000000000000009</v>
          </cell>
          <cell r="AY385">
            <v>794.5400000000003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10408.409999999996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10408.409999999996</v>
          </cell>
          <cell r="BU385">
            <v>13030.409999999994</v>
          </cell>
          <cell r="BV385">
            <v>0</v>
          </cell>
          <cell r="BW385">
            <v>13030.409999999994</v>
          </cell>
          <cell r="BX385">
            <v>44.769999999999882</v>
          </cell>
          <cell r="BY385">
            <v>21622.566899999943</v>
          </cell>
          <cell r="BZ385">
            <v>0</v>
          </cell>
          <cell r="CA385">
            <v>0</v>
          </cell>
          <cell r="CB385">
            <v>0</v>
          </cell>
          <cell r="CC385">
            <v>0</v>
          </cell>
          <cell r="CD385">
            <v>0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21622.566899999943</v>
          </cell>
          <cell r="CM385">
            <v>1.198019801980198</v>
          </cell>
          <cell r="CN385">
            <v>677.94742574257418</v>
          </cell>
          <cell r="CO385">
            <v>0</v>
          </cell>
          <cell r="CP385">
            <v>0</v>
          </cell>
          <cell r="CQ385">
            <v>677.94742574257418</v>
          </cell>
          <cell r="CR385">
            <v>1146669.9443257425</v>
          </cell>
          <cell r="CS385">
            <v>0</v>
          </cell>
          <cell r="CT385">
            <v>1146669.9443257425</v>
          </cell>
          <cell r="CU385">
            <v>145000</v>
          </cell>
          <cell r="CV385">
            <v>0</v>
          </cell>
          <cell r="CW385">
            <v>145000</v>
          </cell>
          <cell r="CX385">
            <v>1.0156360164</v>
          </cell>
          <cell r="CY385">
            <v>20196.572432864406</v>
          </cell>
          <cell r="CZ385">
            <v>0</v>
          </cell>
          <cell r="DA385">
            <v>20196.572432864406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5460.6</v>
          </cell>
          <cell r="DH385">
            <v>5460.6</v>
          </cell>
          <cell r="DI385">
            <v>0</v>
          </cell>
          <cell r="DJ385">
            <v>846.26</v>
          </cell>
          <cell r="DK385">
            <v>6306.86</v>
          </cell>
          <cell r="DL385">
            <v>6306.8599999999988</v>
          </cell>
          <cell r="DM385">
            <v>0</v>
          </cell>
          <cell r="DN385">
            <v>0</v>
          </cell>
          <cell r="DO385">
            <v>0</v>
          </cell>
          <cell r="DP385">
            <v>0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171503.43243286439</v>
          </cell>
          <cell r="DV385">
            <v>0</v>
          </cell>
          <cell r="DW385">
            <v>171503.43243286439</v>
          </cell>
          <cell r="DX385">
            <v>1318173.3767586069</v>
          </cell>
          <cell r="DY385">
            <v>0</v>
          </cell>
          <cell r="DZ385">
            <v>1318173.3767586069</v>
          </cell>
          <cell r="EA385">
            <v>1311866.516758607</v>
          </cell>
          <cell r="EB385">
            <v>3613.9573464424434</v>
          </cell>
          <cell r="EC385">
            <v>3750</v>
          </cell>
          <cell r="ED385">
            <v>136.0426535575566</v>
          </cell>
          <cell r="EE385">
            <v>1361250</v>
          </cell>
          <cell r="EF385">
            <v>49383.483241392998</v>
          </cell>
          <cell r="EG385">
            <v>1367556.8599999999</v>
          </cell>
          <cell r="EH385">
            <v>1254770.3892342499</v>
          </cell>
          <cell r="EI385">
            <v>0</v>
          </cell>
          <cell r="EJ385">
            <v>1367556.8599999999</v>
          </cell>
        </row>
        <row r="386">
          <cell r="A386">
            <v>3820</v>
          </cell>
          <cell r="B386">
            <v>8813820</v>
          </cell>
          <cell r="C386">
            <v>4724</v>
          </cell>
          <cell r="D386" t="str">
            <v>RB054724</v>
          </cell>
          <cell r="E386" t="str">
            <v>St Peters CE (V/A) P, West Hanningfield</v>
          </cell>
          <cell r="F386" t="str">
            <v>P</v>
          </cell>
          <cell r="G386" t="str">
            <v>Y</v>
          </cell>
          <cell r="H386">
            <v>10032401</v>
          </cell>
          <cell r="I386" t="str">
            <v/>
          </cell>
          <cell r="J386"/>
          <cell r="K386">
            <v>3820</v>
          </cell>
          <cell r="L386">
            <v>115202</v>
          </cell>
          <cell r="M386"/>
          <cell r="N386"/>
          <cell r="O386">
            <v>7</v>
          </cell>
          <cell r="P386">
            <v>0</v>
          </cell>
          <cell r="Q386">
            <v>0</v>
          </cell>
          <cell r="R386">
            <v>0</v>
          </cell>
          <cell r="S386">
            <v>15</v>
          </cell>
          <cell r="T386">
            <v>86</v>
          </cell>
          <cell r="U386">
            <v>101</v>
          </cell>
          <cell r="V386">
            <v>101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101</v>
          </cell>
          <cell r="AF386">
            <v>309215.53999999998</v>
          </cell>
          <cell r="AG386">
            <v>0</v>
          </cell>
          <cell r="AH386">
            <v>0</v>
          </cell>
          <cell r="AI386">
            <v>0</v>
          </cell>
          <cell r="AJ386">
            <v>309215.53999999998</v>
          </cell>
          <cell r="AK386">
            <v>4.9999999999999991</v>
          </cell>
          <cell r="AL386">
            <v>2184.9999999999995</v>
          </cell>
          <cell r="AM386">
            <v>0</v>
          </cell>
          <cell r="AN386">
            <v>0</v>
          </cell>
          <cell r="AO386">
            <v>2184.9999999999995</v>
          </cell>
          <cell r="AP386">
            <v>93.000000000000028</v>
          </cell>
          <cell r="AQ386">
            <v>0</v>
          </cell>
          <cell r="AR386">
            <v>6.9999999999999991</v>
          </cell>
          <cell r="AS386">
            <v>1668.52</v>
          </cell>
          <cell r="AT386">
            <v>0.99999999999999989</v>
          </cell>
          <cell r="AU386">
            <v>291.32999999999993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1959.85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1959.85</v>
          </cell>
          <cell r="BU386">
            <v>4144.8499999999995</v>
          </cell>
          <cell r="BV386">
            <v>0</v>
          </cell>
          <cell r="BW386">
            <v>4144.8499999999995</v>
          </cell>
          <cell r="BX386">
            <v>20.440476190476154</v>
          </cell>
          <cell r="BY386">
            <v>9872.1367857142686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0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9872.1367857142686</v>
          </cell>
          <cell r="CM386">
            <v>2.3488372093023284</v>
          </cell>
          <cell r="CN386">
            <v>1329.1834883720946</v>
          </cell>
          <cell r="CO386">
            <v>0</v>
          </cell>
          <cell r="CP386">
            <v>0</v>
          </cell>
          <cell r="CQ386">
            <v>1329.1834883720946</v>
          </cell>
          <cell r="CR386">
            <v>324561.71027408628</v>
          </cell>
          <cell r="CS386">
            <v>0</v>
          </cell>
          <cell r="CT386">
            <v>324561.71027408628</v>
          </cell>
          <cell r="CU386">
            <v>145000</v>
          </cell>
          <cell r="CV386">
            <v>0</v>
          </cell>
          <cell r="CW386">
            <v>145000</v>
          </cell>
          <cell r="CX386">
            <v>1</v>
          </cell>
          <cell r="CY386">
            <v>0</v>
          </cell>
          <cell r="CZ386">
            <v>0</v>
          </cell>
          <cell r="DA386">
            <v>0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5965.3</v>
          </cell>
          <cell r="DH386">
            <v>5965.3</v>
          </cell>
          <cell r="DI386">
            <v>0</v>
          </cell>
          <cell r="DJ386">
            <v>0</v>
          </cell>
          <cell r="DK386">
            <v>5965.3</v>
          </cell>
          <cell r="DL386">
            <v>5965.3</v>
          </cell>
          <cell r="DM386">
            <v>0</v>
          </cell>
          <cell r="DN386">
            <v>0</v>
          </cell>
          <cell r="DO386">
            <v>0</v>
          </cell>
          <cell r="DP386">
            <v>0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150965.29999999999</v>
          </cell>
          <cell r="DV386">
            <v>0</v>
          </cell>
          <cell r="DW386">
            <v>150965.29999999999</v>
          </cell>
          <cell r="DX386">
            <v>475527.01027408626</v>
          </cell>
          <cell r="DY386">
            <v>0</v>
          </cell>
          <cell r="DZ386">
            <v>475527.01027408626</v>
          </cell>
          <cell r="EA386">
            <v>469561.71027408628</v>
          </cell>
          <cell r="EB386">
            <v>4649.1258442978842</v>
          </cell>
          <cell r="EC386">
            <v>3750</v>
          </cell>
          <cell r="ED386">
            <v>0</v>
          </cell>
          <cell r="EE386">
            <v>378750</v>
          </cell>
          <cell r="EF386">
            <v>0</v>
          </cell>
          <cell r="EG386">
            <v>475527.01027408626</v>
          </cell>
          <cell r="EH386">
            <v>463921.58092233009</v>
          </cell>
          <cell r="EI386">
            <v>0</v>
          </cell>
          <cell r="EJ386">
            <v>475527.01027408626</v>
          </cell>
        </row>
        <row r="387">
          <cell r="A387">
            <v>3209</v>
          </cell>
          <cell r="B387">
            <v>8813209</v>
          </cell>
          <cell r="C387">
            <v>1808</v>
          </cell>
          <cell r="D387" t="str">
            <v>RB051808</v>
          </cell>
          <cell r="E387" t="str">
            <v>St Peter's CE (V/C) P, Coggeshall</v>
          </cell>
          <cell r="F387" t="str">
            <v>P</v>
          </cell>
          <cell r="G387" t="str">
            <v>Y</v>
          </cell>
          <cell r="H387">
            <v>10028330</v>
          </cell>
          <cell r="I387" t="str">
            <v/>
          </cell>
          <cell r="J387"/>
          <cell r="K387">
            <v>3209</v>
          </cell>
          <cell r="L387">
            <v>115108</v>
          </cell>
          <cell r="M387"/>
          <cell r="N387"/>
          <cell r="O387">
            <v>7</v>
          </cell>
          <cell r="P387">
            <v>0</v>
          </cell>
          <cell r="Q387">
            <v>0</v>
          </cell>
          <cell r="R387">
            <v>2</v>
          </cell>
          <cell r="S387">
            <v>39</v>
          </cell>
          <cell r="T387">
            <v>238</v>
          </cell>
          <cell r="U387">
            <v>277</v>
          </cell>
          <cell r="V387">
            <v>279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279</v>
          </cell>
          <cell r="AF387">
            <v>854169.66</v>
          </cell>
          <cell r="AG387">
            <v>0</v>
          </cell>
          <cell r="AH387">
            <v>0</v>
          </cell>
          <cell r="AI387">
            <v>0</v>
          </cell>
          <cell r="AJ387">
            <v>854169.66</v>
          </cell>
          <cell r="AK387">
            <v>26.187725631768942</v>
          </cell>
          <cell r="AL387">
            <v>11444.036101083026</v>
          </cell>
          <cell r="AM387">
            <v>0</v>
          </cell>
          <cell r="AN387">
            <v>0</v>
          </cell>
          <cell r="AO387">
            <v>11444.036101083026</v>
          </cell>
          <cell r="AP387">
            <v>266.91335740072208</v>
          </cell>
          <cell r="AQ387">
            <v>0</v>
          </cell>
          <cell r="AR387">
            <v>10.07220216606499</v>
          </cell>
          <cell r="AS387">
            <v>2400.8101083032511</v>
          </cell>
          <cell r="AT387">
            <v>1.007220216606499</v>
          </cell>
          <cell r="AU387">
            <v>293.43346570397131</v>
          </cell>
          <cell r="AV387">
            <v>0</v>
          </cell>
          <cell r="AW387">
            <v>0</v>
          </cell>
          <cell r="AX387">
            <v>1.007220216606499</v>
          </cell>
          <cell r="AY387">
            <v>400.13837545126381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3094.3819494584864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3094.3819494584864</v>
          </cell>
          <cell r="BU387">
            <v>14538.418050541512</v>
          </cell>
          <cell r="BV387">
            <v>0</v>
          </cell>
          <cell r="BW387">
            <v>14538.418050541512</v>
          </cell>
          <cell r="BX387">
            <v>77.298701298701289</v>
          </cell>
          <cell r="BY387">
            <v>37332.953766233761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37332.953766233761</v>
          </cell>
          <cell r="CM387">
            <v>2.3445378151260488</v>
          </cell>
          <cell r="CN387">
            <v>1326.7505042016796</v>
          </cell>
          <cell r="CO387">
            <v>0</v>
          </cell>
          <cell r="CP387">
            <v>0</v>
          </cell>
          <cell r="CQ387">
            <v>1326.7505042016796</v>
          </cell>
          <cell r="CR387">
            <v>907367.78232097696</v>
          </cell>
          <cell r="CS387">
            <v>0</v>
          </cell>
          <cell r="CT387">
            <v>907367.78232097696</v>
          </cell>
          <cell r="CU387">
            <v>145000</v>
          </cell>
          <cell r="CV387">
            <v>0</v>
          </cell>
          <cell r="CW387">
            <v>145000</v>
          </cell>
          <cell r="CX387">
            <v>1</v>
          </cell>
          <cell r="CY387">
            <v>0</v>
          </cell>
          <cell r="CZ387">
            <v>0</v>
          </cell>
          <cell r="DA387">
            <v>0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22489.25</v>
          </cell>
          <cell r="DH387">
            <v>25956</v>
          </cell>
          <cell r="DI387">
            <v>3466.75</v>
          </cell>
          <cell r="DJ387">
            <v>3393.25</v>
          </cell>
          <cell r="DK387">
            <v>32816</v>
          </cell>
          <cell r="DL387">
            <v>32816</v>
          </cell>
          <cell r="DM387">
            <v>0</v>
          </cell>
          <cell r="DN387">
            <v>0</v>
          </cell>
          <cell r="DO387">
            <v>0</v>
          </cell>
          <cell r="DP387">
            <v>0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177816</v>
          </cell>
          <cell r="DV387">
            <v>0</v>
          </cell>
          <cell r="DW387">
            <v>177816</v>
          </cell>
          <cell r="DX387">
            <v>1085183.782320977</v>
          </cell>
          <cell r="DY387">
            <v>0</v>
          </cell>
          <cell r="DZ387">
            <v>1085183.782320977</v>
          </cell>
          <cell r="EA387">
            <v>1052367.782320977</v>
          </cell>
          <cell r="EB387">
            <v>3771.9275352006343</v>
          </cell>
          <cell r="EC387">
            <v>3750</v>
          </cell>
          <cell r="ED387">
            <v>0</v>
          </cell>
          <cell r="EE387">
            <v>1046250</v>
          </cell>
          <cell r="EF387">
            <v>0</v>
          </cell>
          <cell r="EG387">
            <v>1085183.782320977</v>
          </cell>
          <cell r="EH387">
            <v>1034887.178608156</v>
          </cell>
          <cell r="EI387">
            <v>0</v>
          </cell>
          <cell r="EJ387">
            <v>1085183.782320977</v>
          </cell>
        </row>
        <row r="388">
          <cell r="A388">
            <v>3013</v>
          </cell>
          <cell r="B388">
            <v>8813013</v>
          </cell>
          <cell r="C388">
            <v>3932</v>
          </cell>
          <cell r="D388" t="str">
            <v>RB053932</v>
          </cell>
          <cell r="E388" t="str">
            <v>St Peter's CE (V/C) P, Sible Hedingham</v>
          </cell>
          <cell r="F388" t="str">
            <v>P</v>
          </cell>
          <cell r="G388" t="str">
            <v/>
          </cell>
          <cell r="H388" t="str">
            <v/>
          </cell>
          <cell r="I388" t="str">
            <v/>
          </cell>
          <cell r="J388"/>
          <cell r="K388">
            <v>3013</v>
          </cell>
          <cell r="L388">
            <v>115070</v>
          </cell>
          <cell r="M388"/>
          <cell r="N388"/>
          <cell r="O388">
            <v>7</v>
          </cell>
          <cell r="P388">
            <v>0</v>
          </cell>
          <cell r="Q388">
            <v>0</v>
          </cell>
          <cell r="R388">
            <v>0</v>
          </cell>
          <cell r="S388">
            <v>30</v>
          </cell>
          <cell r="T388">
            <v>182</v>
          </cell>
          <cell r="U388">
            <v>212</v>
          </cell>
          <cell r="V388">
            <v>212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212</v>
          </cell>
          <cell r="AF388">
            <v>649046.48</v>
          </cell>
          <cell r="AG388">
            <v>0</v>
          </cell>
          <cell r="AH388">
            <v>0</v>
          </cell>
          <cell r="AI388">
            <v>0</v>
          </cell>
          <cell r="AJ388">
            <v>649046.48</v>
          </cell>
          <cell r="AK388">
            <v>16.999999999999996</v>
          </cell>
          <cell r="AL388">
            <v>7428.9999999999973</v>
          </cell>
          <cell r="AM388">
            <v>0</v>
          </cell>
          <cell r="AN388">
            <v>0</v>
          </cell>
          <cell r="AO388">
            <v>7428.9999999999973</v>
          </cell>
          <cell r="AP388">
            <v>125.9999999999999</v>
          </cell>
          <cell r="AQ388">
            <v>0</v>
          </cell>
          <cell r="AR388">
            <v>80.999999999999957</v>
          </cell>
          <cell r="AS388">
            <v>19307.159999999993</v>
          </cell>
          <cell r="AT388">
            <v>0.99999999999999956</v>
          </cell>
          <cell r="AU388">
            <v>291.32999999999987</v>
          </cell>
          <cell r="AV388">
            <v>0.99999999999999956</v>
          </cell>
          <cell r="AW388">
            <v>344.29999999999984</v>
          </cell>
          <cell r="AX388">
            <v>1.9999999999999991</v>
          </cell>
          <cell r="AY388">
            <v>794.53999999999962</v>
          </cell>
          <cell r="AZ388">
            <v>0.99999999999999956</v>
          </cell>
          <cell r="BA388">
            <v>476.7199999999998</v>
          </cell>
          <cell r="BB388">
            <v>0</v>
          </cell>
          <cell r="BC388">
            <v>0</v>
          </cell>
          <cell r="BD388">
            <v>21214.049999999992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21214.049999999992</v>
          </cell>
          <cell r="BU388">
            <v>28643.049999999988</v>
          </cell>
          <cell r="BV388">
            <v>0</v>
          </cell>
          <cell r="BW388">
            <v>28643.049999999988</v>
          </cell>
          <cell r="BX388">
            <v>71.447513812154625</v>
          </cell>
          <cell r="BY388">
            <v>34507.005745856324</v>
          </cell>
          <cell r="BZ388">
            <v>0</v>
          </cell>
          <cell r="CA388">
            <v>0</v>
          </cell>
          <cell r="CB388">
            <v>0</v>
          </cell>
          <cell r="CC388">
            <v>0</v>
          </cell>
          <cell r="CD388">
            <v>0</v>
          </cell>
          <cell r="CE388">
            <v>0</v>
          </cell>
          <cell r="CF388">
            <v>0</v>
          </cell>
          <cell r="CG388">
            <v>0</v>
          </cell>
          <cell r="CH388">
            <v>0</v>
          </cell>
          <cell r="CI388">
            <v>0</v>
          </cell>
          <cell r="CJ388">
            <v>0</v>
          </cell>
          <cell r="CK388">
            <v>0</v>
          </cell>
          <cell r="CL388">
            <v>34507.005745856324</v>
          </cell>
          <cell r="CM388">
            <v>3.5730337078651764</v>
          </cell>
          <cell r="CN388">
            <v>2021.9440449438246</v>
          </cell>
          <cell r="CO388">
            <v>0</v>
          </cell>
          <cell r="CP388">
            <v>0</v>
          </cell>
          <cell r="CQ388">
            <v>2021.9440449438246</v>
          </cell>
          <cell r="CR388">
            <v>714218.47979080013</v>
          </cell>
          <cell r="CS388">
            <v>0</v>
          </cell>
          <cell r="CT388">
            <v>714218.47979080013</v>
          </cell>
          <cell r="CU388">
            <v>145000</v>
          </cell>
          <cell r="CV388">
            <v>0</v>
          </cell>
          <cell r="CW388">
            <v>145000</v>
          </cell>
          <cell r="CX388">
            <v>1</v>
          </cell>
          <cell r="CY388">
            <v>0</v>
          </cell>
          <cell r="CZ388">
            <v>0</v>
          </cell>
          <cell r="DA388">
            <v>0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19828.75</v>
          </cell>
          <cell r="DH388">
            <v>18903.5</v>
          </cell>
          <cell r="DI388">
            <v>-925.25</v>
          </cell>
          <cell r="DJ388">
            <v>-14688.460000000001</v>
          </cell>
          <cell r="DK388">
            <v>3289.79</v>
          </cell>
          <cell r="DL388">
            <v>3289.79</v>
          </cell>
          <cell r="DM388">
            <v>0</v>
          </cell>
          <cell r="DN388">
            <v>0</v>
          </cell>
          <cell r="DO388">
            <v>0</v>
          </cell>
          <cell r="DP388">
            <v>0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148289.79</v>
          </cell>
          <cell r="DV388">
            <v>0</v>
          </cell>
          <cell r="DW388">
            <v>148289.79</v>
          </cell>
          <cell r="DX388">
            <v>862508.26979080017</v>
          </cell>
          <cell r="DY388">
            <v>0</v>
          </cell>
          <cell r="DZ388">
            <v>862508.26979080017</v>
          </cell>
          <cell r="EA388">
            <v>859218.47979080013</v>
          </cell>
          <cell r="EB388">
            <v>4052.9173575037744</v>
          </cell>
          <cell r="EC388">
            <v>3750</v>
          </cell>
          <cell r="ED388">
            <v>0</v>
          </cell>
          <cell r="EE388">
            <v>795000</v>
          </cell>
          <cell r="EF388">
            <v>0</v>
          </cell>
          <cell r="EG388">
            <v>862508.26979080017</v>
          </cell>
          <cell r="EH388">
            <v>829625.24810095248</v>
          </cell>
          <cell r="EI388">
            <v>0</v>
          </cell>
          <cell r="EJ388">
            <v>862508.26979080017</v>
          </cell>
        </row>
        <row r="389">
          <cell r="A389">
            <v>3770</v>
          </cell>
          <cell r="B389">
            <v>8813770</v>
          </cell>
          <cell r="C389"/>
          <cell r="D389"/>
          <cell r="E389" t="str">
            <v>St Pius X Cath P, Chelmsford</v>
          </cell>
          <cell r="F389" t="str">
            <v>P</v>
          </cell>
          <cell r="G389"/>
          <cell r="H389"/>
          <cell r="I389" t="str">
            <v>Y</v>
          </cell>
          <cell r="J389"/>
          <cell r="K389">
            <v>3770</v>
          </cell>
          <cell r="L389">
            <v>115192</v>
          </cell>
          <cell r="M389"/>
          <cell r="N389"/>
          <cell r="O389">
            <v>7</v>
          </cell>
          <cell r="P389">
            <v>0</v>
          </cell>
          <cell r="Q389">
            <v>0</v>
          </cell>
          <cell r="R389">
            <v>0</v>
          </cell>
          <cell r="S389">
            <v>30</v>
          </cell>
          <cell r="T389">
            <v>181</v>
          </cell>
          <cell r="U389">
            <v>211</v>
          </cell>
          <cell r="V389">
            <v>211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211</v>
          </cell>
          <cell r="AF389">
            <v>645984.93999999994</v>
          </cell>
          <cell r="AG389">
            <v>0</v>
          </cell>
          <cell r="AH389">
            <v>0</v>
          </cell>
          <cell r="AI389">
            <v>0</v>
          </cell>
          <cell r="AJ389">
            <v>645984.93999999994</v>
          </cell>
          <cell r="AK389">
            <v>50.00000000000005</v>
          </cell>
          <cell r="AL389">
            <v>21850.000000000018</v>
          </cell>
          <cell r="AM389">
            <v>0</v>
          </cell>
          <cell r="AN389">
            <v>0</v>
          </cell>
          <cell r="AO389">
            <v>21850.000000000018</v>
          </cell>
          <cell r="AP389">
            <v>124.99999999999991</v>
          </cell>
          <cell r="AQ389">
            <v>0</v>
          </cell>
          <cell r="AR389">
            <v>21</v>
          </cell>
          <cell r="AS389">
            <v>5005.5600000000004</v>
          </cell>
          <cell r="AT389">
            <v>6.0000000000000062</v>
          </cell>
          <cell r="AU389">
            <v>1747.9800000000016</v>
          </cell>
          <cell r="AV389">
            <v>40.000000000000036</v>
          </cell>
          <cell r="AW389">
            <v>13772.000000000013</v>
          </cell>
          <cell r="AX389">
            <v>0</v>
          </cell>
          <cell r="AY389">
            <v>0</v>
          </cell>
          <cell r="AZ389">
            <v>18.999999999999996</v>
          </cell>
          <cell r="BA389">
            <v>9057.6799999999985</v>
          </cell>
          <cell r="BB389">
            <v>0</v>
          </cell>
          <cell r="BC389">
            <v>0</v>
          </cell>
          <cell r="BD389">
            <v>29583.220000000016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29583.220000000016</v>
          </cell>
          <cell r="BU389">
            <v>51433.22000000003</v>
          </cell>
          <cell r="BV389">
            <v>0</v>
          </cell>
          <cell r="BW389">
            <v>51433.22000000003</v>
          </cell>
          <cell r="BX389">
            <v>47.022857142857177</v>
          </cell>
          <cell r="BY389">
            <v>22710.629314285732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</v>
          </cell>
          <cell r="CE389">
            <v>0</v>
          </cell>
          <cell r="CF389">
            <v>0</v>
          </cell>
          <cell r="CG389">
            <v>0</v>
          </cell>
          <cell r="CH389">
            <v>0</v>
          </cell>
          <cell r="CI389">
            <v>0</v>
          </cell>
          <cell r="CJ389">
            <v>0</v>
          </cell>
          <cell r="CK389">
            <v>0</v>
          </cell>
          <cell r="CL389">
            <v>22710.629314285732</v>
          </cell>
          <cell r="CM389">
            <v>12.823204419889498</v>
          </cell>
          <cell r="CN389">
            <v>7256.5231491712675</v>
          </cell>
          <cell r="CO389">
            <v>0</v>
          </cell>
          <cell r="CP389">
            <v>0</v>
          </cell>
          <cell r="CQ389">
            <v>7256.5231491712675</v>
          </cell>
          <cell r="CR389">
            <v>727385.31246345688</v>
          </cell>
          <cell r="CS389">
            <v>0</v>
          </cell>
          <cell r="CT389">
            <v>727385.31246345688</v>
          </cell>
          <cell r="CU389">
            <v>145000</v>
          </cell>
          <cell r="CV389">
            <v>0</v>
          </cell>
          <cell r="CW389">
            <v>145000</v>
          </cell>
          <cell r="CX389">
            <v>1</v>
          </cell>
          <cell r="CY389">
            <v>0</v>
          </cell>
          <cell r="CZ389">
            <v>0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3475.65</v>
          </cell>
          <cell r="DH389">
            <v>3376.8</v>
          </cell>
          <cell r="DI389">
            <v>-98.849999999999909</v>
          </cell>
          <cell r="DJ389">
            <v>0</v>
          </cell>
          <cell r="DK389">
            <v>3277.95</v>
          </cell>
          <cell r="DL389">
            <v>3277.95</v>
          </cell>
          <cell r="DM389">
            <v>0</v>
          </cell>
          <cell r="DN389">
            <v>0</v>
          </cell>
          <cell r="DO389">
            <v>0</v>
          </cell>
          <cell r="DP389">
            <v>0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148277.95000000001</v>
          </cell>
          <cell r="DV389">
            <v>0</v>
          </cell>
          <cell r="DW389">
            <v>148277.95000000001</v>
          </cell>
          <cell r="DX389">
            <v>875663.26246345695</v>
          </cell>
          <cell r="DY389">
            <v>0</v>
          </cell>
          <cell r="DZ389">
            <v>875663.26246345695</v>
          </cell>
          <cell r="EA389">
            <v>872385.31246345688</v>
          </cell>
          <cell r="EB389">
            <v>4134.5275472201747</v>
          </cell>
          <cell r="EC389">
            <v>3750</v>
          </cell>
          <cell r="ED389">
            <v>0</v>
          </cell>
          <cell r="EE389">
            <v>791250</v>
          </cell>
          <cell r="EF389">
            <v>0</v>
          </cell>
          <cell r="EG389">
            <v>875663.26246345695</v>
          </cell>
          <cell r="EH389">
            <v>842406.89379999996</v>
          </cell>
          <cell r="EI389">
            <v>0</v>
          </cell>
          <cell r="EJ389">
            <v>875663.26246345695</v>
          </cell>
        </row>
        <row r="390">
          <cell r="A390">
            <v>2091</v>
          </cell>
          <cell r="B390">
            <v>8812091</v>
          </cell>
          <cell r="C390"/>
          <cell r="D390"/>
          <cell r="E390" t="str">
            <v>St Teresa's Cath P, Basildon</v>
          </cell>
          <cell r="F390" t="str">
            <v>P</v>
          </cell>
          <cell r="G390"/>
          <cell r="H390"/>
          <cell r="I390" t="str">
            <v>Y</v>
          </cell>
          <cell r="J390"/>
          <cell r="K390">
            <v>2091</v>
          </cell>
          <cell r="L390">
            <v>139917</v>
          </cell>
          <cell r="M390"/>
          <cell r="N390"/>
          <cell r="O390">
            <v>7</v>
          </cell>
          <cell r="P390">
            <v>0</v>
          </cell>
          <cell r="Q390">
            <v>0</v>
          </cell>
          <cell r="R390">
            <v>0</v>
          </cell>
          <cell r="S390">
            <v>29</v>
          </cell>
          <cell r="T390">
            <v>174</v>
          </cell>
          <cell r="U390">
            <v>203</v>
          </cell>
          <cell r="V390">
            <v>203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203</v>
          </cell>
          <cell r="AF390">
            <v>621492.62</v>
          </cell>
          <cell r="AG390">
            <v>0</v>
          </cell>
          <cell r="AH390">
            <v>0</v>
          </cell>
          <cell r="AI390">
            <v>0</v>
          </cell>
          <cell r="AJ390">
            <v>621492.62</v>
          </cell>
          <cell r="AK390">
            <v>25.000000000000018</v>
          </cell>
          <cell r="AL390">
            <v>10925.000000000005</v>
          </cell>
          <cell r="AM390">
            <v>0</v>
          </cell>
          <cell r="AN390">
            <v>0</v>
          </cell>
          <cell r="AO390">
            <v>10925.000000000005</v>
          </cell>
          <cell r="AP390">
            <v>7.034653465346544</v>
          </cell>
          <cell r="AQ390">
            <v>0</v>
          </cell>
          <cell r="AR390">
            <v>5.0247524752475341</v>
          </cell>
          <cell r="AS390">
            <v>1197.7000000000023</v>
          </cell>
          <cell r="AT390">
            <v>13.064356435643573</v>
          </cell>
          <cell r="AU390">
            <v>3806.0389603960421</v>
          </cell>
          <cell r="AV390">
            <v>50.247524752475343</v>
          </cell>
          <cell r="AW390">
            <v>17300.222772277262</v>
          </cell>
          <cell r="AX390">
            <v>55.272277227722718</v>
          </cell>
          <cell r="AY390">
            <v>21958.017574257403</v>
          </cell>
          <cell r="AZ390">
            <v>61.301980198019812</v>
          </cell>
          <cell r="BA390">
            <v>29223.880000000008</v>
          </cell>
          <cell r="BB390">
            <v>11.054455445544562</v>
          </cell>
          <cell r="BC390">
            <v>8783.0964851485205</v>
          </cell>
          <cell r="BD390">
            <v>82268.955792079229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82268.955792079229</v>
          </cell>
          <cell r="BU390">
            <v>93193.955792079229</v>
          </cell>
          <cell r="BV390">
            <v>0</v>
          </cell>
          <cell r="BW390">
            <v>93193.955792079229</v>
          </cell>
          <cell r="BX390">
            <v>50.75</v>
          </cell>
          <cell r="BY390">
            <v>24510.727500000001</v>
          </cell>
          <cell r="BZ390">
            <v>0</v>
          </cell>
          <cell r="CA390">
            <v>0</v>
          </cell>
          <cell r="CB390">
            <v>0</v>
          </cell>
          <cell r="CC390">
            <v>0</v>
          </cell>
          <cell r="CD390">
            <v>0</v>
          </cell>
          <cell r="CE390">
            <v>0</v>
          </cell>
          <cell r="CF390">
            <v>0</v>
          </cell>
          <cell r="CG390">
            <v>0</v>
          </cell>
          <cell r="CH390">
            <v>0</v>
          </cell>
          <cell r="CI390">
            <v>0</v>
          </cell>
          <cell r="CJ390">
            <v>0</v>
          </cell>
          <cell r="CK390">
            <v>0</v>
          </cell>
          <cell r="CL390">
            <v>24510.727500000001</v>
          </cell>
          <cell r="CM390">
            <v>11.666666666666668</v>
          </cell>
          <cell r="CN390">
            <v>6602.05</v>
          </cell>
          <cell r="CO390">
            <v>0</v>
          </cell>
          <cell r="CP390">
            <v>0</v>
          </cell>
          <cell r="CQ390">
            <v>6602.05</v>
          </cell>
          <cell r="CR390">
            <v>745799.35329207929</v>
          </cell>
          <cell r="CS390">
            <v>0</v>
          </cell>
          <cell r="CT390">
            <v>745799.35329207929</v>
          </cell>
          <cell r="CU390">
            <v>145000</v>
          </cell>
          <cell r="CV390">
            <v>0</v>
          </cell>
          <cell r="CW390">
            <v>145000</v>
          </cell>
          <cell r="CX390">
            <v>1.0156360164</v>
          </cell>
          <cell r="CY390">
            <v>13928.553297184353</v>
          </cell>
          <cell r="CZ390">
            <v>0</v>
          </cell>
          <cell r="DA390">
            <v>13928.553297184353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4560.25</v>
          </cell>
          <cell r="DH390">
            <v>4560.25</v>
          </cell>
          <cell r="DI390">
            <v>0</v>
          </cell>
          <cell r="DJ390">
            <v>0</v>
          </cell>
          <cell r="DK390">
            <v>4560.25</v>
          </cell>
          <cell r="DL390">
            <v>4560.25</v>
          </cell>
          <cell r="DM390">
            <v>0</v>
          </cell>
          <cell r="DN390">
            <v>0</v>
          </cell>
          <cell r="DO390">
            <v>0</v>
          </cell>
          <cell r="DP390">
            <v>0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163488.80329718435</v>
          </cell>
          <cell r="DV390">
            <v>0</v>
          </cell>
          <cell r="DW390">
            <v>163488.80329718435</v>
          </cell>
          <cell r="DX390">
            <v>909288.15658926358</v>
          </cell>
          <cell r="DY390">
            <v>0</v>
          </cell>
          <cell r="DZ390">
            <v>909288.15658926358</v>
          </cell>
          <cell r="EA390">
            <v>904727.9065892637</v>
          </cell>
          <cell r="EB390">
            <v>4456.7877171884911</v>
          </cell>
          <cell r="EC390">
            <v>3750</v>
          </cell>
          <cell r="ED390">
            <v>0</v>
          </cell>
          <cell r="EE390">
            <v>761250</v>
          </cell>
          <cell r="EF390">
            <v>0</v>
          </cell>
          <cell r="EG390">
            <v>909288.15658926358</v>
          </cell>
          <cell r="EH390">
            <v>893003.56308862811</v>
          </cell>
          <cell r="EI390">
            <v>0</v>
          </cell>
          <cell r="EJ390">
            <v>909288.15658926358</v>
          </cell>
        </row>
        <row r="391">
          <cell r="A391">
            <v>3321</v>
          </cell>
          <cell r="B391">
            <v>8813321</v>
          </cell>
          <cell r="C391"/>
          <cell r="D391"/>
          <cell r="E391" t="str">
            <v>St Teresa's Cath P, Colchester</v>
          </cell>
          <cell r="F391" t="str">
            <v>P</v>
          </cell>
          <cell r="G391"/>
          <cell r="H391"/>
          <cell r="I391" t="str">
            <v>Y</v>
          </cell>
          <cell r="J391"/>
          <cell r="K391">
            <v>3321</v>
          </cell>
          <cell r="L391">
            <v>138311</v>
          </cell>
          <cell r="M391"/>
          <cell r="N391"/>
          <cell r="O391">
            <v>7</v>
          </cell>
          <cell r="P391">
            <v>0</v>
          </cell>
          <cell r="Q391">
            <v>0</v>
          </cell>
          <cell r="R391">
            <v>0</v>
          </cell>
          <cell r="S391">
            <v>30</v>
          </cell>
          <cell r="T391">
            <v>188</v>
          </cell>
          <cell r="U391">
            <v>218</v>
          </cell>
          <cell r="V391">
            <v>218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218</v>
          </cell>
          <cell r="AF391">
            <v>667415.72</v>
          </cell>
          <cell r="AG391">
            <v>0</v>
          </cell>
          <cell r="AH391">
            <v>0</v>
          </cell>
          <cell r="AI391">
            <v>0</v>
          </cell>
          <cell r="AJ391">
            <v>667415.72</v>
          </cell>
          <cell r="AK391">
            <v>11.000000000000005</v>
          </cell>
          <cell r="AL391">
            <v>4807.0000000000018</v>
          </cell>
          <cell r="AM391">
            <v>0</v>
          </cell>
          <cell r="AN391">
            <v>0</v>
          </cell>
          <cell r="AO391">
            <v>4807.0000000000018</v>
          </cell>
          <cell r="AP391">
            <v>174.00000000000003</v>
          </cell>
          <cell r="AQ391">
            <v>0</v>
          </cell>
          <cell r="AR391">
            <v>27.999999999999982</v>
          </cell>
          <cell r="AS391">
            <v>6674.0799999999963</v>
          </cell>
          <cell r="AT391">
            <v>9.9999999999999947</v>
          </cell>
          <cell r="AU391">
            <v>2913.2999999999984</v>
          </cell>
          <cell r="AV391">
            <v>0.99999999999999944</v>
          </cell>
          <cell r="AW391">
            <v>344.29999999999984</v>
          </cell>
          <cell r="AX391">
            <v>3.9999999999999978</v>
          </cell>
          <cell r="AY391">
            <v>1589.079999999999</v>
          </cell>
          <cell r="AZ391">
            <v>0</v>
          </cell>
          <cell r="BA391">
            <v>0</v>
          </cell>
          <cell r="BB391">
            <v>0.99999999999999944</v>
          </cell>
          <cell r="BC391">
            <v>794.52999999999952</v>
          </cell>
          <cell r="BD391">
            <v>12315.28999999999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12315.28999999999</v>
          </cell>
          <cell r="BU391">
            <v>17122.289999999994</v>
          </cell>
          <cell r="BV391">
            <v>0</v>
          </cell>
          <cell r="BW391">
            <v>17122.289999999994</v>
          </cell>
          <cell r="BX391">
            <v>46.206521739130338</v>
          </cell>
          <cell r="BY391">
            <v>22316.36380434778</v>
          </cell>
          <cell r="BZ391">
            <v>0</v>
          </cell>
          <cell r="CA391">
            <v>0</v>
          </cell>
          <cell r="CB391">
            <v>0</v>
          </cell>
          <cell r="CC391">
            <v>0</v>
          </cell>
          <cell r="CD391">
            <v>0</v>
          </cell>
          <cell r="CE391">
            <v>0</v>
          </cell>
          <cell r="CF391">
            <v>0</v>
          </cell>
          <cell r="CG391">
            <v>0</v>
          </cell>
          <cell r="CH391">
            <v>0</v>
          </cell>
          <cell r="CI391">
            <v>0</v>
          </cell>
          <cell r="CJ391">
            <v>0</v>
          </cell>
          <cell r="CK391">
            <v>0</v>
          </cell>
          <cell r="CL391">
            <v>22316.36380434778</v>
          </cell>
          <cell r="CM391">
            <v>4.638297872340436</v>
          </cell>
          <cell r="CN391">
            <v>2624.7663829787293</v>
          </cell>
          <cell r="CO391">
            <v>0</v>
          </cell>
          <cell r="CP391">
            <v>0</v>
          </cell>
          <cell r="CQ391">
            <v>2624.7663829787293</v>
          </cell>
          <cell r="CR391">
            <v>709479.14018732659</v>
          </cell>
          <cell r="CS391">
            <v>0</v>
          </cell>
          <cell r="CT391">
            <v>709479.14018732659</v>
          </cell>
          <cell r="CU391">
            <v>145000</v>
          </cell>
          <cell r="CV391">
            <v>0</v>
          </cell>
          <cell r="CW391">
            <v>145000</v>
          </cell>
          <cell r="CX391">
            <v>1</v>
          </cell>
          <cell r="CY391">
            <v>0</v>
          </cell>
          <cell r="CZ391">
            <v>0</v>
          </cell>
          <cell r="DA391">
            <v>0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4316.7060000000001</v>
          </cell>
          <cell r="DH391">
            <v>4316.7060000000001</v>
          </cell>
          <cell r="DI391">
            <v>0</v>
          </cell>
          <cell r="DJ391">
            <v>0</v>
          </cell>
          <cell r="DK391">
            <v>4316.71</v>
          </cell>
          <cell r="DL391">
            <v>4316.71</v>
          </cell>
          <cell r="DM391">
            <v>0</v>
          </cell>
          <cell r="DN391">
            <v>0</v>
          </cell>
          <cell r="DO391">
            <v>0</v>
          </cell>
          <cell r="DP391">
            <v>0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149316.71</v>
          </cell>
          <cell r="DV391">
            <v>0</v>
          </cell>
          <cell r="DW391">
            <v>149316.71</v>
          </cell>
          <cell r="DX391">
            <v>858795.85018732655</v>
          </cell>
          <cell r="DY391">
            <v>0</v>
          </cell>
          <cell r="DZ391">
            <v>858795.85018732655</v>
          </cell>
          <cell r="EA391">
            <v>854479.14018732659</v>
          </cell>
          <cell r="EB391">
            <v>3919.6290834281035</v>
          </cell>
          <cell r="EC391">
            <v>3750</v>
          </cell>
          <cell r="ED391">
            <v>0</v>
          </cell>
          <cell r="EE391">
            <v>817500</v>
          </cell>
          <cell r="EF391">
            <v>0</v>
          </cell>
          <cell r="EG391">
            <v>858795.85018732655</v>
          </cell>
          <cell r="EH391">
            <v>818949.21479999996</v>
          </cell>
          <cell r="EI391">
            <v>0</v>
          </cell>
          <cell r="EJ391">
            <v>858795.85018732655</v>
          </cell>
        </row>
        <row r="392">
          <cell r="A392">
            <v>3467</v>
          </cell>
          <cell r="B392">
            <v>8813467</v>
          </cell>
          <cell r="C392"/>
          <cell r="D392"/>
          <cell r="E392" t="str">
            <v>St Teresa's Cath P, Hawkwell</v>
          </cell>
          <cell r="F392" t="str">
            <v>P</v>
          </cell>
          <cell r="G392"/>
          <cell r="H392"/>
          <cell r="I392" t="str">
            <v>Y</v>
          </cell>
          <cell r="J392"/>
          <cell r="K392">
            <v>3467</v>
          </cell>
          <cell r="L392">
            <v>145997</v>
          </cell>
          <cell r="M392"/>
          <cell r="N392"/>
          <cell r="O392">
            <v>7</v>
          </cell>
          <cell r="P392">
            <v>0</v>
          </cell>
          <cell r="Q392">
            <v>0</v>
          </cell>
          <cell r="R392">
            <v>0</v>
          </cell>
          <cell r="S392">
            <v>22</v>
          </cell>
          <cell r="T392">
            <v>149</v>
          </cell>
          <cell r="U392">
            <v>171</v>
          </cell>
          <cell r="V392">
            <v>171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171</v>
          </cell>
          <cell r="AF392">
            <v>523523.33999999997</v>
          </cell>
          <cell r="AG392">
            <v>0</v>
          </cell>
          <cell r="AH392">
            <v>0</v>
          </cell>
          <cell r="AI392">
            <v>0</v>
          </cell>
          <cell r="AJ392">
            <v>523523.33999999997</v>
          </cell>
          <cell r="AK392">
            <v>32.000000000000064</v>
          </cell>
          <cell r="AL392">
            <v>13984.000000000025</v>
          </cell>
          <cell r="AM392">
            <v>0</v>
          </cell>
          <cell r="AN392">
            <v>0</v>
          </cell>
          <cell r="AO392">
            <v>13984.000000000025</v>
          </cell>
          <cell r="AP392">
            <v>117.68823529411763</v>
          </cell>
          <cell r="AQ392">
            <v>0</v>
          </cell>
          <cell r="AR392">
            <v>20.117647058823458</v>
          </cell>
          <cell r="AS392">
            <v>4795.2423529411599</v>
          </cell>
          <cell r="AT392">
            <v>13.07647058823529</v>
          </cell>
          <cell r="AU392">
            <v>3809.5681764705869</v>
          </cell>
          <cell r="AV392">
            <v>1.0058823529411762</v>
          </cell>
          <cell r="AW392">
            <v>346.32529411764699</v>
          </cell>
          <cell r="AX392">
            <v>0</v>
          </cell>
          <cell r="AY392">
            <v>0</v>
          </cell>
          <cell r="AZ392">
            <v>19.111764705882365</v>
          </cell>
          <cell r="BA392">
            <v>9110.9604705882412</v>
          </cell>
          <cell r="BB392">
            <v>0</v>
          </cell>
          <cell r="BC392">
            <v>0</v>
          </cell>
          <cell r="BD392">
            <v>18062.096294117633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18062.096294117633</v>
          </cell>
          <cell r="BU392">
            <v>32046.096294117659</v>
          </cell>
          <cell r="BV392">
            <v>0</v>
          </cell>
          <cell r="BW392">
            <v>32046.096294117659</v>
          </cell>
          <cell r="BX392">
            <v>57.770270270270295</v>
          </cell>
          <cell r="BY392">
            <v>27901.307432432444</v>
          </cell>
          <cell r="BZ392">
            <v>0</v>
          </cell>
          <cell r="CA392">
            <v>0</v>
          </cell>
          <cell r="CB392">
            <v>0</v>
          </cell>
          <cell r="CC392">
            <v>0</v>
          </cell>
          <cell r="CD392">
            <v>0</v>
          </cell>
          <cell r="CE392">
            <v>0</v>
          </cell>
          <cell r="CF392">
            <v>0</v>
          </cell>
          <cell r="CG392">
            <v>0</v>
          </cell>
          <cell r="CH392">
            <v>0</v>
          </cell>
          <cell r="CI392">
            <v>0</v>
          </cell>
          <cell r="CJ392">
            <v>0</v>
          </cell>
          <cell r="CK392">
            <v>0</v>
          </cell>
          <cell r="CL392">
            <v>27901.307432432444</v>
          </cell>
          <cell r="CM392">
            <v>1.1476510067114087</v>
          </cell>
          <cell r="CN392">
            <v>649.44422818791907</v>
          </cell>
          <cell r="CO392">
            <v>0</v>
          </cell>
          <cell r="CP392">
            <v>0</v>
          </cell>
          <cell r="CQ392">
            <v>649.44422818791907</v>
          </cell>
          <cell r="CR392">
            <v>584120.18795473792</v>
          </cell>
          <cell r="CS392">
            <v>0</v>
          </cell>
          <cell r="CT392">
            <v>584120.18795473792</v>
          </cell>
          <cell r="CU392">
            <v>145000</v>
          </cell>
          <cell r="CV392">
            <v>0</v>
          </cell>
          <cell r="CW392">
            <v>145000</v>
          </cell>
          <cell r="CX392">
            <v>1</v>
          </cell>
          <cell r="CY392">
            <v>0</v>
          </cell>
          <cell r="CZ392">
            <v>0</v>
          </cell>
          <cell r="DA392">
            <v>0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2793.74</v>
          </cell>
          <cell r="DH392">
            <v>558.74799999999993</v>
          </cell>
          <cell r="DI392">
            <v>-2234.9919999999997</v>
          </cell>
          <cell r="DJ392">
            <v>0</v>
          </cell>
          <cell r="DK392">
            <v>-1676.24</v>
          </cell>
          <cell r="DL392">
            <v>-1676.2399999999998</v>
          </cell>
          <cell r="DM392">
            <v>0</v>
          </cell>
          <cell r="DN392">
            <v>0</v>
          </cell>
          <cell r="DO392">
            <v>0</v>
          </cell>
          <cell r="DP392">
            <v>0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143323.76</v>
          </cell>
          <cell r="DV392">
            <v>0</v>
          </cell>
          <cell r="DW392">
            <v>143323.76</v>
          </cell>
          <cell r="DX392">
            <v>727443.94795473793</v>
          </cell>
          <cell r="DY392">
            <v>0</v>
          </cell>
          <cell r="DZ392">
            <v>727443.94795473793</v>
          </cell>
          <cell r="EA392">
            <v>729120.18795473792</v>
          </cell>
          <cell r="EB392">
            <v>4263.8607482733214</v>
          </cell>
          <cell r="EC392">
            <v>3750</v>
          </cell>
          <cell r="ED392">
            <v>0</v>
          </cell>
          <cell r="EE392">
            <v>641250</v>
          </cell>
          <cell r="EF392">
            <v>0</v>
          </cell>
          <cell r="EG392">
            <v>727443.94795473793</v>
          </cell>
          <cell r="EH392">
            <v>693900.39055935829</v>
          </cell>
          <cell r="EI392">
            <v>0</v>
          </cell>
          <cell r="EJ392">
            <v>727443.94795473793</v>
          </cell>
        </row>
        <row r="393">
          <cell r="A393">
            <v>5223</v>
          </cell>
          <cell r="B393">
            <v>8815223</v>
          </cell>
          <cell r="C393"/>
          <cell r="D393"/>
          <cell r="E393" t="str">
            <v>St Thomas More Cath P, Saffron Walden</v>
          </cell>
          <cell r="F393" t="str">
            <v>P</v>
          </cell>
          <cell r="G393"/>
          <cell r="H393"/>
          <cell r="I393" t="str">
            <v>Y</v>
          </cell>
          <cell r="J393"/>
          <cell r="K393">
            <v>5223</v>
          </cell>
          <cell r="L393">
            <v>137081</v>
          </cell>
          <cell r="M393"/>
          <cell r="N393"/>
          <cell r="O393">
            <v>7</v>
          </cell>
          <cell r="P393">
            <v>0</v>
          </cell>
          <cell r="Q393">
            <v>0</v>
          </cell>
          <cell r="R393">
            <v>0</v>
          </cell>
          <cell r="S393">
            <v>22</v>
          </cell>
          <cell r="T393">
            <v>183</v>
          </cell>
          <cell r="U393">
            <v>205</v>
          </cell>
          <cell r="V393">
            <v>205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205</v>
          </cell>
          <cell r="AF393">
            <v>627615.69999999995</v>
          </cell>
          <cell r="AG393">
            <v>0</v>
          </cell>
          <cell r="AH393">
            <v>0</v>
          </cell>
          <cell r="AI393">
            <v>0</v>
          </cell>
          <cell r="AJ393">
            <v>627615.69999999995</v>
          </cell>
          <cell r="AK393">
            <v>5.9999999999999938</v>
          </cell>
          <cell r="AL393">
            <v>2621.9999999999968</v>
          </cell>
          <cell r="AM393">
            <v>0</v>
          </cell>
          <cell r="AN393">
            <v>0</v>
          </cell>
          <cell r="AO393">
            <v>2621.9999999999968</v>
          </cell>
          <cell r="AP393">
            <v>205</v>
          </cell>
          <cell r="AQ393">
            <v>0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2621.9999999999968</v>
          </cell>
          <cell r="BV393">
            <v>0</v>
          </cell>
          <cell r="BW393">
            <v>2621.9999999999968</v>
          </cell>
          <cell r="BX393">
            <v>28.941176470588172</v>
          </cell>
          <cell r="BY393">
            <v>13977.71999999997</v>
          </cell>
          <cell r="BZ393">
            <v>0</v>
          </cell>
          <cell r="CA393">
            <v>0</v>
          </cell>
          <cell r="CB393">
            <v>0</v>
          </cell>
          <cell r="CC393">
            <v>0</v>
          </cell>
          <cell r="CD393">
            <v>0</v>
          </cell>
          <cell r="CE393">
            <v>0</v>
          </cell>
          <cell r="CF393">
            <v>0</v>
          </cell>
          <cell r="CG393">
            <v>0</v>
          </cell>
          <cell r="CH393">
            <v>0</v>
          </cell>
          <cell r="CI393">
            <v>0</v>
          </cell>
          <cell r="CJ393">
            <v>0</v>
          </cell>
          <cell r="CK393">
            <v>0</v>
          </cell>
          <cell r="CL393">
            <v>13977.71999999997</v>
          </cell>
          <cell r="CM393">
            <v>1.1516853932584274</v>
          </cell>
          <cell r="CN393">
            <v>651.72724719101154</v>
          </cell>
          <cell r="CO393">
            <v>0</v>
          </cell>
          <cell r="CP393">
            <v>0</v>
          </cell>
          <cell r="CQ393">
            <v>651.72724719101154</v>
          </cell>
          <cell r="CR393">
            <v>644867.14724719094</v>
          </cell>
          <cell r="CS393">
            <v>0</v>
          </cell>
          <cell r="CT393">
            <v>644867.14724719094</v>
          </cell>
          <cell r="CU393">
            <v>145000</v>
          </cell>
          <cell r="CV393">
            <v>0</v>
          </cell>
          <cell r="CW393">
            <v>145000</v>
          </cell>
          <cell r="CX393">
            <v>1</v>
          </cell>
          <cell r="CY393">
            <v>0</v>
          </cell>
          <cell r="CZ393">
            <v>0</v>
          </cell>
          <cell r="DA393">
            <v>0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4732.8</v>
          </cell>
          <cell r="DH393">
            <v>4732.8</v>
          </cell>
          <cell r="DI393">
            <v>0</v>
          </cell>
          <cell r="DJ393">
            <v>0</v>
          </cell>
          <cell r="DK393">
            <v>4732.8</v>
          </cell>
          <cell r="DL393">
            <v>4732.8</v>
          </cell>
          <cell r="DM393">
            <v>0</v>
          </cell>
          <cell r="DN393">
            <v>0</v>
          </cell>
          <cell r="DO393">
            <v>0</v>
          </cell>
          <cell r="DP393">
            <v>0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149732.79999999999</v>
          </cell>
          <cell r="DV393">
            <v>0</v>
          </cell>
          <cell r="DW393">
            <v>149732.79999999999</v>
          </cell>
          <cell r="DX393">
            <v>794599.94724719087</v>
          </cell>
          <cell r="DY393">
            <v>0</v>
          </cell>
          <cell r="DZ393">
            <v>794599.94724719087</v>
          </cell>
          <cell r="EA393">
            <v>789867.14724719094</v>
          </cell>
          <cell r="EB393">
            <v>3853.010474376541</v>
          </cell>
          <cell r="EC393">
            <v>3750</v>
          </cell>
          <cell r="ED393">
            <v>0</v>
          </cell>
          <cell r="EE393">
            <v>768750</v>
          </cell>
          <cell r="EF393">
            <v>0</v>
          </cell>
          <cell r="EG393">
            <v>794599.94724719087</v>
          </cell>
          <cell r="EH393">
            <v>761784.46014563111</v>
          </cell>
          <cell r="EI393">
            <v>0</v>
          </cell>
          <cell r="EJ393">
            <v>794599.94724719087</v>
          </cell>
        </row>
        <row r="394">
          <cell r="A394">
            <v>3824</v>
          </cell>
          <cell r="B394">
            <v>8813824</v>
          </cell>
          <cell r="C394"/>
          <cell r="D394"/>
          <cell r="E394" t="str">
            <v>St Thomas More's Catholic P, Colchester</v>
          </cell>
          <cell r="F394" t="str">
            <v>P</v>
          </cell>
          <cell r="G394"/>
          <cell r="H394"/>
          <cell r="I394" t="str">
            <v>Y</v>
          </cell>
          <cell r="J394"/>
          <cell r="K394">
            <v>3824</v>
          </cell>
          <cell r="L394">
            <v>138164</v>
          </cell>
          <cell r="M394"/>
          <cell r="N394"/>
          <cell r="O394">
            <v>7</v>
          </cell>
          <cell r="P394">
            <v>0</v>
          </cell>
          <cell r="Q394">
            <v>0</v>
          </cell>
          <cell r="R394">
            <v>0</v>
          </cell>
          <cell r="S394">
            <v>30</v>
          </cell>
          <cell r="T394">
            <v>180</v>
          </cell>
          <cell r="U394">
            <v>210</v>
          </cell>
          <cell r="V394">
            <v>210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210</v>
          </cell>
          <cell r="AF394">
            <v>642923.4</v>
          </cell>
          <cell r="AG394">
            <v>0</v>
          </cell>
          <cell r="AH394">
            <v>0</v>
          </cell>
          <cell r="AI394">
            <v>0</v>
          </cell>
          <cell r="AJ394">
            <v>642923.4</v>
          </cell>
          <cell r="AK394">
            <v>9.0000000000000089</v>
          </cell>
          <cell r="AL394">
            <v>3933.0000000000032</v>
          </cell>
          <cell r="AM394">
            <v>0</v>
          </cell>
          <cell r="AN394">
            <v>0</v>
          </cell>
          <cell r="AO394">
            <v>3933.0000000000032</v>
          </cell>
          <cell r="AP394">
            <v>107.99999999999994</v>
          </cell>
          <cell r="AQ394">
            <v>0</v>
          </cell>
          <cell r="AR394">
            <v>26.000000000000039</v>
          </cell>
          <cell r="AS394">
            <v>6197.3600000000097</v>
          </cell>
          <cell r="AT394">
            <v>55.000000000000014</v>
          </cell>
          <cell r="AU394">
            <v>16023.150000000003</v>
          </cell>
          <cell r="AV394">
            <v>3.9999999999999902</v>
          </cell>
          <cell r="AW394">
            <v>1377.1999999999966</v>
          </cell>
          <cell r="AX394">
            <v>8</v>
          </cell>
          <cell r="AY394">
            <v>3178.16</v>
          </cell>
          <cell r="AZ394">
            <v>0</v>
          </cell>
          <cell r="BA394">
            <v>0</v>
          </cell>
          <cell r="BB394">
            <v>9.0000000000000089</v>
          </cell>
          <cell r="BC394">
            <v>7150.7700000000068</v>
          </cell>
          <cell r="BD394">
            <v>33926.640000000014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33926.640000000014</v>
          </cell>
          <cell r="BU394">
            <v>37859.640000000014</v>
          </cell>
          <cell r="BV394">
            <v>0</v>
          </cell>
          <cell r="BW394">
            <v>37859.640000000014</v>
          </cell>
          <cell r="BX394">
            <v>50.689655172413879</v>
          </cell>
          <cell r="BY394">
            <v>24481.582758620734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0</v>
          </cell>
          <cell r="CE394">
            <v>0</v>
          </cell>
          <cell r="CF394">
            <v>0</v>
          </cell>
          <cell r="CG394">
            <v>0</v>
          </cell>
          <cell r="CH394">
            <v>0</v>
          </cell>
          <cell r="CI394">
            <v>0</v>
          </cell>
          <cell r="CJ394">
            <v>0</v>
          </cell>
          <cell r="CK394">
            <v>0</v>
          </cell>
          <cell r="CL394">
            <v>24481.582758620734</v>
          </cell>
          <cell r="CM394">
            <v>16.333333333333339</v>
          </cell>
          <cell r="CN394">
            <v>9242.8700000000026</v>
          </cell>
          <cell r="CO394">
            <v>0</v>
          </cell>
          <cell r="CP394">
            <v>0</v>
          </cell>
          <cell r="CQ394">
            <v>9242.8700000000026</v>
          </cell>
          <cell r="CR394">
            <v>714507.49275862076</v>
          </cell>
          <cell r="CS394">
            <v>0</v>
          </cell>
          <cell r="CT394">
            <v>714507.49275862076</v>
          </cell>
          <cell r="CU394">
            <v>145000</v>
          </cell>
          <cell r="CV394">
            <v>0</v>
          </cell>
          <cell r="CW394">
            <v>145000</v>
          </cell>
          <cell r="CX394">
            <v>1</v>
          </cell>
          <cell r="CY394">
            <v>0</v>
          </cell>
          <cell r="CZ394">
            <v>0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3870.05</v>
          </cell>
          <cell r="DH394">
            <v>3870.05</v>
          </cell>
          <cell r="DI394">
            <v>0</v>
          </cell>
          <cell r="DJ394">
            <v>0</v>
          </cell>
          <cell r="DK394">
            <v>3870.05</v>
          </cell>
          <cell r="DL394">
            <v>3870.05</v>
          </cell>
          <cell r="DM394">
            <v>0</v>
          </cell>
          <cell r="DN394">
            <v>0</v>
          </cell>
          <cell r="DO394">
            <v>0</v>
          </cell>
          <cell r="DP394">
            <v>0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148870.04999999999</v>
          </cell>
          <cell r="DV394">
            <v>0</v>
          </cell>
          <cell r="DW394">
            <v>148870.04999999999</v>
          </cell>
          <cell r="DX394">
            <v>863377.54275862081</v>
          </cell>
          <cell r="DY394">
            <v>0</v>
          </cell>
          <cell r="DZ394">
            <v>863377.54275862081</v>
          </cell>
          <cell r="EA394">
            <v>859507.49275862076</v>
          </cell>
          <cell r="EB394">
            <v>4092.8928226600988</v>
          </cell>
          <cell r="EC394">
            <v>3750</v>
          </cell>
          <cell r="ED394">
            <v>0</v>
          </cell>
          <cell r="EE394">
            <v>787500</v>
          </cell>
          <cell r="EF394">
            <v>0</v>
          </cell>
          <cell r="EG394">
            <v>863377.54275862081</v>
          </cell>
          <cell r="EH394">
            <v>834306.32335406705</v>
          </cell>
          <cell r="EI394">
            <v>0</v>
          </cell>
          <cell r="EJ394">
            <v>863377.54275862081</v>
          </cell>
        </row>
        <row r="395">
          <cell r="A395">
            <v>3622</v>
          </cell>
          <cell r="B395">
            <v>8813622</v>
          </cell>
          <cell r="C395">
            <v>1428</v>
          </cell>
          <cell r="D395" t="str">
            <v>RB051428</v>
          </cell>
          <cell r="E395" t="str">
            <v>St Thomas of Canterbury (CE) A I, Brentwood</v>
          </cell>
          <cell r="F395" t="str">
            <v>P</v>
          </cell>
          <cell r="G395" t="str">
            <v>Y</v>
          </cell>
          <cell r="H395">
            <v>10023835</v>
          </cell>
          <cell r="I395" t="str">
            <v/>
          </cell>
          <cell r="J395"/>
          <cell r="K395">
            <v>3622</v>
          </cell>
          <cell r="L395">
            <v>115184</v>
          </cell>
          <cell r="M395"/>
          <cell r="N395"/>
          <cell r="O395">
            <v>3</v>
          </cell>
          <cell r="P395">
            <v>0</v>
          </cell>
          <cell r="Q395">
            <v>0</v>
          </cell>
          <cell r="R395">
            <v>0</v>
          </cell>
          <cell r="S395">
            <v>75</v>
          </cell>
          <cell r="T395">
            <v>148</v>
          </cell>
          <cell r="U395">
            <v>223</v>
          </cell>
          <cell r="V395">
            <v>223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223</v>
          </cell>
          <cell r="AF395">
            <v>682723.42</v>
          </cell>
          <cell r="AG395">
            <v>0</v>
          </cell>
          <cell r="AH395">
            <v>0</v>
          </cell>
          <cell r="AI395">
            <v>0</v>
          </cell>
          <cell r="AJ395">
            <v>682723.42</v>
          </cell>
          <cell r="AK395">
            <v>25.000000000000078</v>
          </cell>
          <cell r="AL395">
            <v>10925.000000000033</v>
          </cell>
          <cell r="AM395">
            <v>0</v>
          </cell>
          <cell r="AN395">
            <v>0</v>
          </cell>
          <cell r="AO395">
            <v>10925.000000000033</v>
          </cell>
          <cell r="AP395">
            <v>192.00000000000003</v>
          </cell>
          <cell r="AQ395">
            <v>0</v>
          </cell>
          <cell r="AR395">
            <v>19.000000000000004</v>
          </cell>
          <cell r="AS395">
            <v>4528.8400000000011</v>
          </cell>
          <cell r="AT395">
            <v>11.000000000000002</v>
          </cell>
          <cell r="AU395">
            <v>3204.6300000000006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1.0000000000000009</v>
          </cell>
          <cell r="BA395">
            <v>476.72000000000043</v>
          </cell>
          <cell r="BB395">
            <v>0</v>
          </cell>
          <cell r="BC395">
            <v>0</v>
          </cell>
          <cell r="BD395">
            <v>8210.1900000000023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8210.1900000000023</v>
          </cell>
          <cell r="BU395">
            <v>19135.190000000035</v>
          </cell>
          <cell r="BV395">
            <v>0</v>
          </cell>
          <cell r="BW395">
            <v>19135.190000000035</v>
          </cell>
          <cell r="BX395">
            <v>57.256756756756815</v>
          </cell>
          <cell r="BY395">
            <v>27653.29581081084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0</v>
          </cell>
          <cell r="CE395">
            <v>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0</v>
          </cell>
          <cell r="CK395">
            <v>0</v>
          </cell>
          <cell r="CL395">
            <v>27653.29581081084</v>
          </cell>
          <cell r="CM395">
            <v>4.5202702702702764</v>
          </cell>
          <cell r="CN395">
            <v>2557.9757432432466</v>
          </cell>
          <cell r="CO395">
            <v>0</v>
          </cell>
          <cell r="CP395">
            <v>0</v>
          </cell>
          <cell r="CQ395">
            <v>2557.9757432432466</v>
          </cell>
          <cell r="CR395">
            <v>732069.88155405421</v>
          </cell>
          <cell r="CS395">
            <v>0</v>
          </cell>
          <cell r="CT395">
            <v>732069.88155405421</v>
          </cell>
          <cell r="CU395">
            <v>145000</v>
          </cell>
          <cell r="CV395">
            <v>0</v>
          </cell>
          <cell r="CW395">
            <v>145000</v>
          </cell>
          <cell r="CX395">
            <v>1.0156360164</v>
          </cell>
          <cell r="CY395">
            <v>13713.879051925256</v>
          </cell>
          <cell r="CZ395">
            <v>0</v>
          </cell>
          <cell r="DA395">
            <v>13713.879051925256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3549.6</v>
          </cell>
          <cell r="DH395">
            <v>3628.8</v>
          </cell>
          <cell r="DI395">
            <v>79.200000000000273</v>
          </cell>
          <cell r="DJ395">
            <v>0</v>
          </cell>
          <cell r="DK395">
            <v>3708</v>
          </cell>
          <cell r="DL395">
            <v>3708</v>
          </cell>
          <cell r="DM395">
            <v>0</v>
          </cell>
          <cell r="DN395">
            <v>0</v>
          </cell>
          <cell r="DO395">
            <v>0</v>
          </cell>
          <cell r="DP395">
            <v>0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162421.87905192527</v>
          </cell>
          <cell r="DV395">
            <v>0</v>
          </cell>
          <cell r="DW395">
            <v>162421.87905192527</v>
          </cell>
          <cell r="DX395">
            <v>894491.76060597948</v>
          </cell>
          <cell r="DY395">
            <v>0</v>
          </cell>
          <cell r="DZ395">
            <v>894491.76060597948</v>
          </cell>
          <cell r="EA395">
            <v>890783.76060597948</v>
          </cell>
          <cell r="EB395">
            <v>3994.5460116860068</v>
          </cell>
          <cell r="EC395">
            <v>3750</v>
          </cell>
          <cell r="ED395">
            <v>0</v>
          </cell>
          <cell r="EE395">
            <v>836250</v>
          </cell>
          <cell r="EF395">
            <v>0</v>
          </cell>
          <cell r="EG395">
            <v>894491.76060597948</v>
          </cell>
          <cell r="EH395">
            <v>856883.74829317862</v>
          </cell>
          <cell r="EI395">
            <v>0</v>
          </cell>
          <cell r="EJ395">
            <v>894491.76060597948</v>
          </cell>
        </row>
        <row r="396">
          <cell r="A396">
            <v>3592</v>
          </cell>
          <cell r="B396">
            <v>8813592</v>
          </cell>
          <cell r="C396">
            <v>1426</v>
          </cell>
          <cell r="D396" t="str">
            <v>RB051426</v>
          </cell>
          <cell r="E396" t="str">
            <v>St Thomas of Canterbury (CE) A J, Brentwood</v>
          </cell>
          <cell r="F396" t="str">
            <v>P</v>
          </cell>
          <cell r="G396" t="str">
            <v>Y</v>
          </cell>
          <cell r="H396">
            <v>10023836</v>
          </cell>
          <cell r="I396" t="str">
            <v/>
          </cell>
          <cell r="J396"/>
          <cell r="K396">
            <v>3592</v>
          </cell>
          <cell r="L396">
            <v>115179</v>
          </cell>
          <cell r="M396"/>
          <cell r="N396"/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308</v>
          </cell>
          <cell r="U396">
            <v>308</v>
          </cell>
          <cell r="V396">
            <v>308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308</v>
          </cell>
          <cell r="AF396">
            <v>942954.32</v>
          </cell>
          <cell r="AG396">
            <v>0</v>
          </cell>
          <cell r="AH396">
            <v>0</v>
          </cell>
          <cell r="AI396">
            <v>0</v>
          </cell>
          <cell r="AJ396">
            <v>942954.32</v>
          </cell>
          <cell r="AK396">
            <v>21.000000000000007</v>
          </cell>
          <cell r="AL396">
            <v>9177.0000000000018</v>
          </cell>
          <cell r="AM396">
            <v>0</v>
          </cell>
          <cell r="AN396">
            <v>0</v>
          </cell>
          <cell r="AO396">
            <v>9177.0000000000018</v>
          </cell>
          <cell r="AP396">
            <v>262.85342019543964</v>
          </cell>
          <cell r="AQ396">
            <v>0</v>
          </cell>
          <cell r="AR396">
            <v>20.065146579804573</v>
          </cell>
          <cell r="AS396">
            <v>4782.7283387622183</v>
          </cell>
          <cell r="AT396">
            <v>21.068403908794799</v>
          </cell>
          <cell r="AU396">
            <v>6137.8581107491882</v>
          </cell>
          <cell r="AV396">
            <v>0</v>
          </cell>
          <cell r="AW396">
            <v>0</v>
          </cell>
          <cell r="AX396">
            <v>4.0130293159609263</v>
          </cell>
          <cell r="AY396">
            <v>1594.256156351797</v>
          </cell>
          <cell r="AZ396">
            <v>0</v>
          </cell>
          <cell r="BA396">
            <v>0</v>
          </cell>
          <cell r="BB396">
            <v>0</v>
          </cell>
          <cell r="BC396">
            <v>0</v>
          </cell>
          <cell r="BD396">
            <v>12514.842605863205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12514.842605863205</v>
          </cell>
          <cell r="BU396">
            <v>21691.842605863207</v>
          </cell>
          <cell r="BV396">
            <v>0</v>
          </cell>
          <cell r="BW396">
            <v>21691.842605863207</v>
          </cell>
          <cell r="BX396">
            <v>93.365853658536537</v>
          </cell>
          <cell r="BY396">
            <v>45092.906341463393</v>
          </cell>
          <cell r="BZ396">
            <v>0</v>
          </cell>
          <cell r="CA396">
            <v>0</v>
          </cell>
          <cell r="CB396">
            <v>0</v>
          </cell>
          <cell r="CC396">
            <v>0</v>
          </cell>
          <cell r="CD396">
            <v>0</v>
          </cell>
          <cell r="CE396">
            <v>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0</v>
          </cell>
          <cell r="CK396">
            <v>0</v>
          </cell>
          <cell r="CL396">
            <v>45092.906341463393</v>
          </cell>
          <cell r="CM396">
            <v>1.0000000000000011</v>
          </cell>
          <cell r="CN396">
            <v>565.89000000000067</v>
          </cell>
          <cell r="CO396">
            <v>0</v>
          </cell>
          <cell r="CP396">
            <v>0</v>
          </cell>
          <cell r="CQ396">
            <v>565.89000000000067</v>
          </cell>
          <cell r="CR396">
            <v>1010304.9589473266</v>
          </cell>
          <cell r="CS396">
            <v>0</v>
          </cell>
          <cell r="CT396">
            <v>1010304.9589473266</v>
          </cell>
          <cell r="CU396">
            <v>145000</v>
          </cell>
          <cell r="CV396">
            <v>0</v>
          </cell>
          <cell r="CW396">
            <v>145000</v>
          </cell>
          <cell r="CX396">
            <v>1.0156360164</v>
          </cell>
          <cell r="CY396">
            <v>18064.367285101733</v>
          </cell>
          <cell r="CZ396">
            <v>0</v>
          </cell>
          <cell r="DA396">
            <v>18064.367285101733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5324.4</v>
          </cell>
          <cell r="DH396">
            <v>5443.2</v>
          </cell>
          <cell r="DI396">
            <v>118.80000000000018</v>
          </cell>
          <cell r="DJ396">
            <v>0</v>
          </cell>
          <cell r="DK396">
            <v>5562</v>
          </cell>
          <cell r="DL396">
            <v>5562</v>
          </cell>
          <cell r="DM396">
            <v>0</v>
          </cell>
          <cell r="DN396">
            <v>0</v>
          </cell>
          <cell r="DO396">
            <v>0</v>
          </cell>
          <cell r="DP396">
            <v>0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168626.36728510173</v>
          </cell>
          <cell r="DV396">
            <v>0</v>
          </cell>
          <cell r="DW396">
            <v>168626.36728510173</v>
          </cell>
          <cell r="DX396">
            <v>1178931.3262324284</v>
          </cell>
          <cell r="DY396">
            <v>0</v>
          </cell>
          <cell r="DZ396">
            <v>1178931.3262324284</v>
          </cell>
          <cell r="EA396">
            <v>1173369.3262324282</v>
          </cell>
          <cell r="EB396">
            <v>3809.6406695858059</v>
          </cell>
          <cell r="EC396">
            <v>3750</v>
          </cell>
          <cell r="ED396">
            <v>0</v>
          </cell>
          <cell r="EE396">
            <v>1155000</v>
          </cell>
          <cell r="EF396">
            <v>0</v>
          </cell>
          <cell r="EG396">
            <v>1178931.3262324284</v>
          </cell>
          <cell r="EH396">
            <v>1124584.1076491973</v>
          </cell>
          <cell r="EI396">
            <v>0</v>
          </cell>
          <cell r="EJ396">
            <v>1178931.3262324284</v>
          </cell>
        </row>
        <row r="397">
          <cell r="A397">
            <v>2119</v>
          </cell>
          <cell r="B397">
            <v>8812119</v>
          </cell>
          <cell r="C397"/>
          <cell r="D397"/>
          <cell r="E397" t="str">
            <v>Stambridge P</v>
          </cell>
          <cell r="F397" t="str">
            <v>P</v>
          </cell>
          <cell r="G397"/>
          <cell r="H397"/>
          <cell r="I397" t="str">
            <v>Y</v>
          </cell>
          <cell r="J397"/>
          <cell r="K397">
            <v>2119</v>
          </cell>
          <cell r="L397">
            <v>141656</v>
          </cell>
          <cell r="M397"/>
          <cell r="N397"/>
          <cell r="O397">
            <v>7</v>
          </cell>
          <cell r="P397">
            <v>0</v>
          </cell>
          <cell r="Q397">
            <v>0</v>
          </cell>
          <cell r="R397">
            <v>1</v>
          </cell>
          <cell r="S397">
            <v>15</v>
          </cell>
          <cell r="T397">
            <v>74</v>
          </cell>
          <cell r="U397">
            <v>89</v>
          </cell>
          <cell r="V397">
            <v>90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90</v>
          </cell>
          <cell r="AF397">
            <v>275538.59999999998</v>
          </cell>
          <cell r="AG397">
            <v>0</v>
          </cell>
          <cell r="AH397">
            <v>0</v>
          </cell>
          <cell r="AI397">
            <v>0</v>
          </cell>
          <cell r="AJ397">
            <v>275538.59999999998</v>
          </cell>
          <cell r="AK397">
            <v>12.13483146067413</v>
          </cell>
          <cell r="AL397">
            <v>5302.9213483145941</v>
          </cell>
          <cell r="AM397">
            <v>0</v>
          </cell>
          <cell r="AN397">
            <v>0</v>
          </cell>
          <cell r="AO397">
            <v>5302.9213483145941</v>
          </cell>
          <cell r="AP397">
            <v>62.696629213483142</v>
          </cell>
          <cell r="AQ397">
            <v>0</v>
          </cell>
          <cell r="AR397">
            <v>9.1011235955056193</v>
          </cell>
          <cell r="AS397">
            <v>2169.3438202247194</v>
          </cell>
          <cell r="AT397">
            <v>15.168539325842731</v>
          </cell>
          <cell r="AU397">
            <v>4419.0505617977624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3.0337078651685365</v>
          </cell>
          <cell r="BA397">
            <v>1446.2292134831448</v>
          </cell>
          <cell r="BB397">
            <v>0</v>
          </cell>
          <cell r="BC397">
            <v>0</v>
          </cell>
          <cell r="BD397">
            <v>8034.6235955056263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8034.6235955056263</v>
          </cell>
          <cell r="BU397">
            <v>13337.544943820219</v>
          </cell>
          <cell r="BV397">
            <v>0</v>
          </cell>
          <cell r="BW397">
            <v>13337.544943820219</v>
          </cell>
          <cell r="BX397">
            <v>22.5</v>
          </cell>
          <cell r="BY397">
            <v>10866.825000000001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10866.825000000001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</v>
          </cell>
          <cell r="CR397">
            <v>299742.96994382021</v>
          </cell>
          <cell r="CS397">
            <v>0</v>
          </cell>
          <cell r="CT397">
            <v>299742.96994382021</v>
          </cell>
          <cell r="CU397">
            <v>145000</v>
          </cell>
          <cell r="CV397">
            <v>0</v>
          </cell>
          <cell r="CW397">
            <v>145000</v>
          </cell>
          <cell r="CX397">
            <v>1</v>
          </cell>
          <cell r="CY397">
            <v>0</v>
          </cell>
          <cell r="CZ397">
            <v>0</v>
          </cell>
          <cell r="DA397">
            <v>0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1306.45</v>
          </cell>
          <cell r="DH397">
            <v>1306.45</v>
          </cell>
          <cell r="DI397">
            <v>0</v>
          </cell>
          <cell r="DJ397">
            <v>0</v>
          </cell>
          <cell r="DK397">
            <v>1306.45</v>
          </cell>
          <cell r="DL397">
            <v>1306.45</v>
          </cell>
          <cell r="DM397">
            <v>0</v>
          </cell>
          <cell r="DN397">
            <v>0</v>
          </cell>
          <cell r="DO397">
            <v>0</v>
          </cell>
          <cell r="DP397">
            <v>0</v>
          </cell>
          <cell r="DQ397">
            <v>0</v>
          </cell>
          <cell r="DR397">
            <v>0</v>
          </cell>
          <cell r="DS397">
            <v>0</v>
          </cell>
          <cell r="DT397">
            <v>0</v>
          </cell>
          <cell r="DU397">
            <v>146306.45000000001</v>
          </cell>
          <cell r="DV397">
            <v>0</v>
          </cell>
          <cell r="DW397">
            <v>146306.45000000001</v>
          </cell>
          <cell r="DX397">
            <v>446049.41994382022</v>
          </cell>
          <cell r="DY397">
            <v>0</v>
          </cell>
          <cell r="DZ397">
            <v>446049.41994382022</v>
          </cell>
          <cell r="EA397">
            <v>444742.96994382021</v>
          </cell>
          <cell r="EB397">
            <v>4941.5885549313352</v>
          </cell>
          <cell r="EC397">
            <v>3750</v>
          </cell>
          <cell r="ED397">
            <v>0</v>
          </cell>
          <cell r="EE397">
            <v>337500</v>
          </cell>
          <cell r="EF397">
            <v>0</v>
          </cell>
          <cell r="EG397">
            <v>446049.41994382022</v>
          </cell>
          <cell r="EH397">
            <v>439740.84635606059</v>
          </cell>
          <cell r="EI397">
            <v>0</v>
          </cell>
          <cell r="EJ397">
            <v>446049.41994382022</v>
          </cell>
        </row>
        <row r="398">
          <cell r="A398">
            <v>2081</v>
          </cell>
          <cell r="B398">
            <v>8812081</v>
          </cell>
          <cell r="C398">
            <v>4218</v>
          </cell>
          <cell r="D398" t="str">
            <v>RB054218</v>
          </cell>
          <cell r="E398" t="str">
            <v>Stanway Fiveways P</v>
          </cell>
          <cell r="F398" t="str">
            <v>P</v>
          </cell>
          <cell r="G398" t="str">
            <v>Y</v>
          </cell>
          <cell r="H398">
            <v>10023729</v>
          </cell>
          <cell r="I398" t="str">
            <v/>
          </cell>
          <cell r="J398"/>
          <cell r="K398">
            <v>2081</v>
          </cell>
          <cell r="L398">
            <v>114764</v>
          </cell>
          <cell r="M398">
            <v>25</v>
          </cell>
          <cell r="N398"/>
          <cell r="O398">
            <v>7</v>
          </cell>
          <cell r="P398">
            <v>0</v>
          </cell>
          <cell r="Q398">
            <v>0</v>
          </cell>
          <cell r="R398">
            <v>2</v>
          </cell>
          <cell r="S398">
            <v>64.583333333333329</v>
          </cell>
          <cell r="T398">
            <v>377</v>
          </cell>
          <cell r="U398">
            <v>441.58333333333331</v>
          </cell>
          <cell r="V398">
            <v>443.58333333333331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443.58333333333331</v>
          </cell>
          <cell r="AF398">
            <v>1358048.1183333332</v>
          </cell>
          <cell r="AG398">
            <v>0</v>
          </cell>
          <cell r="AH398">
            <v>0</v>
          </cell>
          <cell r="AI398">
            <v>0</v>
          </cell>
          <cell r="AJ398">
            <v>1358048.1183333332</v>
          </cell>
          <cell r="AK398">
            <v>54.019516003122774</v>
          </cell>
          <cell r="AL398">
            <v>23606.528493364651</v>
          </cell>
          <cell r="AM398">
            <v>0</v>
          </cell>
          <cell r="AN398">
            <v>0</v>
          </cell>
          <cell r="AO398">
            <v>23606.528493364651</v>
          </cell>
          <cell r="AP398">
            <v>389.18160377358498</v>
          </cell>
          <cell r="AQ398">
            <v>0</v>
          </cell>
          <cell r="AR398">
            <v>31.385613207547181</v>
          </cell>
          <cell r="AS398">
            <v>7481.0747641509461</v>
          </cell>
          <cell r="AT398">
            <v>4.1847484276729539</v>
          </cell>
          <cell r="AU398">
            <v>1219.1427594339616</v>
          </cell>
          <cell r="AV398">
            <v>3.1385613207547181</v>
          </cell>
          <cell r="AW398">
            <v>1080.6066627358496</v>
          </cell>
          <cell r="AX398">
            <v>14.646619496855346</v>
          </cell>
          <cell r="AY398">
            <v>5818.662527515723</v>
          </cell>
          <cell r="AZ398">
            <v>0</v>
          </cell>
          <cell r="BA398">
            <v>0</v>
          </cell>
          <cell r="BB398">
            <v>1.0461871069182409</v>
          </cell>
          <cell r="BC398">
            <v>831.22704205974992</v>
          </cell>
          <cell r="BD398">
            <v>16430.713755896231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16430.713755896231</v>
          </cell>
          <cell r="BU398">
            <v>40037.242249260882</v>
          </cell>
          <cell r="BV398">
            <v>0</v>
          </cell>
          <cell r="BW398">
            <v>40037.242249260882</v>
          </cell>
          <cell r="BX398">
            <v>121.86355311355324</v>
          </cell>
          <cell r="BY398">
            <v>58856.440247252809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58856.440247252809</v>
          </cell>
          <cell r="CM398">
            <v>2.353227232537578</v>
          </cell>
          <cell r="CN398">
            <v>1331.6677586206899</v>
          </cell>
          <cell r="CO398">
            <v>0</v>
          </cell>
          <cell r="CP398">
            <v>0</v>
          </cell>
          <cell r="CQ398">
            <v>1331.6677586206899</v>
          </cell>
          <cell r="CR398">
            <v>1458273.4685884675</v>
          </cell>
          <cell r="CS398">
            <v>0</v>
          </cell>
          <cell r="CT398">
            <v>1458273.4685884675</v>
          </cell>
          <cell r="CU398">
            <v>145000</v>
          </cell>
          <cell r="CV398">
            <v>0</v>
          </cell>
          <cell r="CW398">
            <v>145000</v>
          </cell>
          <cell r="CX398">
            <v>1</v>
          </cell>
          <cell r="CY398">
            <v>0</v>
          </cell>
          <cell r="CZ398">
            <v>0</v>
          </cell>
          <cell r="DA398">
            <v>0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26671.19</v>
          </cell>
          <cell r="DH398">
            <v>61488</v>
          </cell>
          <cell r="DI398">
            <v>34816.81</v>
          </cell>
          <cell r="DJ398">
            <v>28647.05</v>
          </cell>
          <cell r="DK398">
            <v>124951.86</v>
          </cell>
          <cell r="DL398">
            <v>124951.86</v>
          </cell>
          <cell r="DM398">
            <v>0</v>
          </cell>
          <cell r="DN398">
            <v>0</v>
          </cell>
          <cell r="DO398">
            <v>0</v>
          </cell>
          <cell r="DP398">
            <v>0</v>
          </cell>
          <cell r="DQ398">
            <v>0</v>
          </cell>
          <cell r="DR398">
            <v>0</v>
          </cell>
          <cell r="DS398">
            <v>0</v>
          </cell>
          <cell r="DT398">
            <v>0</v>
          </cell>
          <cell r="DU398">
            <v>269951.86</v>
          </cell>
          <cell r="DV398">
            <v>0</v>
          </cell>
          <cell r="DW398">
            <v>269951.86</v>
          </cell>
          <cell r="DX398">
            <v>1728225.3285884676</v>
          </cell>
          <cell r="DY398">
            <v>0</v>
          </cell>
          <cell r="DZ398">
            <v>1728225.3285884676</v>
          </cell>
          <cell r="EA398">
            <v>1603273.4685884675</v>
          </cell>
          <cell r="EB398">
            <v>3614.36814260034</v>
          </cell>
          <cell r="EC398">
            <v>3750</v>
          </cell>
          <cell r="ED398">
            <v>135.63185739966002</v>
          </cell>
          <cell r="EE398">
            <v>1663437.5</v>
          </cell>
          <cell r="EF398">
            <v>60164.031411532545</v>
          </cell>
          <cell r="EG398">
            <v>1788389.36</v>
          </cell>
          <cell r="EH398">
            <v>1653915.6287798318</v>
          </cell>
          <cell r="EI398">
            <v>0</v>
          </cell>
          <cell r="EJ398">
            <v>1788389.36</v>
          </cell>
        </row>
        <row r="399">
          <cell r="A399">
            <v>2041</v>
          </cell>
          <cell r="B399">
            <v>8812041</v>
          </cell>
          <cell r="C399">
            <v>4216</v>
          </cell>
          <cell r="D399" t="str">
            <v>RB054216</v>
          </cell>
          <cell r="E399" t="str">
            <v>Stanway P</v>
          </cell>
          <cell r="F399" t="str">
            <v>P</v>
          </cell>
          <cell r="G399" t="str">
            <v>Y</v>
          </cell>
          <cell r="H399">
            <v>10023732</v>
          </cell>
          <cell r="I399" t="str">
            <v/>
          </cell>
          <cell r="J399"/>
          <cell r="K399">
            <v>2041</v>
          </cell>
          <cell r="L399">
            <v>114732</v>
          </cell>
          <cell r="M399">
            <v>20</v>
          </cell>
          <cell r="N399"/>
          <cell r="O399">
            <v>7</v>
          </cell>
          <cell r="P399">
            <v>0</v>
          </cell>
          <cell r="Q399">
            <v>0</v>
          </cell>
          <cell r="R399">
            <v>2</v>
          </cell>
          <cell r="S399">
            <v>71.666666666666671</v>
          </cell>
          <cell r="T399">
            <v>300</v>
          </cell>
          <cell r="U399">
            <v>371.66666666666669</v>
          </cell>
          <cell r="V399">
            <v>373.66666666666669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373.66666666666669</v>
          </cell>
          <cell r="AF399">
            <v>1143995.4466666668</v>
          </cell>
          <cell r="AG399">
            <v>0</v>
          </cell>
          <cell r="AH399">
            <v>0</v>
          </cell>
          <cell r="AI399">
            <v>0</v>
          </cell>
          <cell r="AJ399">
            <v>1143995.4466666668</v>
          </cell>
          <cell r="AK399">
            <v>21.79722222222221</v>
          </cell>
          <cell r="AL399">
            <v>9525.3861111111037</v>
          </cell>
          <cell r="AM399">
            <v>0</v>
          </cell>
          <cell r="AN399">
            <v>0</v>
          </cell>
          <cell r="AO399">
            <v>9525.3861111111037</v>
          </cell>
          <cell r="AP399">
            <v>344.60370370370367</v>
          </cell>
          <cell r="AQ399">
            <v>0</v>
          </cell>
          <cell r="AR399">
            <v>12.455555555555543</v>
          </cell>
          <cell r="AS399">
            <v>2968.9062222222196</v>
          </cell>
          <cell r="AT399">
            <v>3.1138888888888876</v>
          </cell>
          <cell r="AU399">
            <v>907.16924999999958</v>
          </cell>
          <cell r="AV399">
            <v>2.0759259259259277</v>
          </cell>
          <cell r="AW399">
            <v>714.74129629629692</v>
          </cell>
          <cell r="AX399">
            <v>7.265740740740724</v>
          </cell>
          <cell r="AY399">
            <v>2886.4608240740672</v>
          </cell>
          <cell r="AZ399">
            <v>0</v>
          </cell>
          <cell r="BA399">
            <v>0</v>
          </cell>
          <cell r="BB399">
            <v>4.1518518518518475</v>
          </cell>
          <cell r="BC399">
            <v>3298.7708518518484</v>
          </cell>
          <cell r="BD399">
            <v>10776.048444444432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10776.048444444432</v>
          </cell>
          <cell r="BU399">
            <v>20301.434555555534</v>
          </cell>
          <cell r="BV399">
            <v>0</v>
          </cell>
          <cell r="BW399">
            <v>20301.434555555534</v>
          </cell>
          <cell r="BX399">
            <v>104.57565415244599</v>
          </cell>
          <cell r="BY399">
            <v>50506.903686006845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50506.903686006845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1214803.7849082293</v>
          </cell>
          <cell r="CS399">
            <v>0</v>
          </cell>
          <cell r="CT399">
            <v>1214803.7849082293</v>
          </cell>
          <cell r="CU399">
            <v>145000</v>
          </cell>
          <cell r="CV399">
            <v>0</v>
          </cell>
          <cell r="CW399">
            <v>145000</v>
          </cell>
          <cell r="CX399">
            <v>1</v>
          </cell>
          <cell r="CY399">
            <v>0</v>
          </cell>
          <cell r="CZ399">
            <v>0</v>
          </cell>
          <cell r="DA399">
            <v>0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17760</v>
          </cell>
          <cell r="DH399">
            <v>17760</v>
          </cell>
          <cell r="DI399">
            <v>0</v>
          </cell>
          <cell r="DJ399">
            <v>0</v>
          </cell>
          <cell r="DK399">
            <v>17760</v>
          </cell>
          <cell r="DL399">
            <v>17760</v>
          </cell>
          <cell r="DM399">
            <v>0</v>
          </cell>
          <cell r="DN399">
            <v>0</v>
          </cell>
          <cell r="DO399">
            <v>0</v>
          </cell>
          <cell r="DP399">
            <v>0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162760</v>
          </cell>
          <cell r="DV399">
            <v>0</v>
          </cell>
          <cell r="DW399">
            <v>162760</v>
          </cell>
          <cell r="DX399">
            <v>1377563.7849082293</v>
          </cell>
          <cell r="DY399">
            <v>0</v>
          </cell>
          <cell r="DZ399">
            <v>1377563.7849082293</v>
          </cell>
          <cell r="EA399">
            <v>1359803.7849082293</v>
          </cell>
          <cell r="EB399">
            <v>3639.0823860166706</v>
          </cell>
          <cell r="EC399">
            <v>3750</v>
          </cell>
          <cell r="ED399">
            <v>110.91761398332937</v>
          </cell>
          <cell r="EE399">
            <v>1401250</v>
          </cell>
          <cell r="EF399">
            <v>41446.215091770748</v>
          </cell>
          <cell r="EG399">
            <v>1419010</v>
          </cell>
          <cell r="EH399">
            <v>1305105.2111848341</v>
          </cell>
          <cell r="EI399">
            <v>0</v>
          </cell>
          <cell r="EJ399">
            <v>1419010</v>
          </cell>
        </row>
        <row r="400">
          <cell r="A400">
            <v>2163</v>
          </cell>
          <cell r="B400">
            <v>8812163</v>
          </cell>
          <cell r="C400"/>
          <cell r="D400"/>
          <cell r="E400" t="str">
            <v>Stapleford Abbotts P</v>
          </cell>
          <cell r="F400" t="str">
            <v>P</v>
          </cell>
          <cell r="G400"/>
          <cell r="H400"/>
          <cell r="I400" t="str">
            <v>Y</v>
          </cell>
          <cell r="J400"/>
          <cell r="K400">
            <v>2163</v>
          </cell>
          <cell r="L400">
            <v>144881</v>
          </cell>
          <cell r="M400"/>
          <cell r="N400"/>
          <cell r="O400">
            <v>7</v>
          </cell>
          <cell r="P400">
            <v>0</v>
          </cell>
          <cell r="Q400">
            <v>0</v>
          </cell>
          <cell r="R400">
            <v>2</v>
          </cell>
          <cell r="S400">
            <v>24</v>
          </cell>
          <cell r="T400">
            <v>97</v>
          </cell>
          <cell r="U400">
            <v>121</v>
          </cell>
          <cell r="V400">
            <v>123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123</v>
          </cell>
          <cell r="AF400">
            <v>376569.42</v>
          </cell>
          <cell r="AG400">
            <v>0</v>
          </cell>
          <cell r="AH400">
            <v>0</v>
          </cell>
          <cell r="AI400">
            <v>0</v>
          </cell>
          <cell r="AJ400">
            <v>376569.42</v>
          </cell>
          <cell r="AK400">
            <v>21.347107438016472</v>
          </cell>
          <cell r="AL400">
            <v>9328.6859504131971</v>
          </cell>
          <cell r="AM400">
            <v>0</v>
          </cell>
          <cell r="AN400">
            <v>0</v>
          </cell>
          <cell r="AO400">
            <v>9328.6859504131971</v>
          </cell>
          <cell r="AP400">
            <v>72.775000000000048</v>
          </cell>
          <cell r="AQ400">
            <v>0</v>
          </cell>
          <cell r="AR400">
            <v>2.0500000000000043</v>
          </cell>
          <cell r="AS400">
            <v>488.63800000000106</v>
          </cell>
          <cell r="AT400">
            <v>15.375</v>
          </cell>
          <cell r="AU400">
            <v>4479.1987499999996</v>
          </cell>
          <cell r="AV400">
            <v>17.42500000000004</v>
          </cell>
          <cell r="AW400">
            <v>5999.4275000000143</v>
          </cell>
          <cell r="AX400">
            <v>12.3</v>
          </cell>
          <cell r="AY400">
            <v>4886.4210000000003</v>
          </cell>
          <cell r="AZ400">
            <v>3.0750000000000002</v>
          </cell>
          <cell r="BA400">
            <v>1465.9140000000002</v>
          </cell>
          <cell r="BB400">
            <v>0</v>
          </cell>
          <cell r="BC400">
            <v>0</v>
          </cell>
          <cell r="BD400">
            <v>17319.599250000014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17319.599250000014</v>
          </cell>
          <cell r="BU400">
            <v>26648.285200413211</v>
          </cell>
          <cell r="BV400">
            <v>0</v>
          </cell>
          <cell r="BW400">
            <v>26648.285200413211</v>
          </cell>
          <cell r="BX400">
            <v>41.872340425531959</v>
          </cell>
          <cell r="BY400">
            <v>20223.084255319172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20223.084255319172</v>
          </cell>
          <cell r="CM400">
            <v>1.2680412371134064</v>
          </cell>
          <cell r="CN400">
            <v>717.57185567010561</v>
          </cell>
          <cell r="CO400">
            <v>0</v>
          </cell>
          <cell r="CP400">
            <v>0</v>
          </cell>
          <cell r="CQ400">
            <v>717.57185567010561</v>
          </cell>
          <cell r="CR400">
            <v>424158.36131140246</v>
          </cell>
          <cell r="CS400">
            <v>0</v>
          </cell>
          <cell r="CT400">
            <v>424158.36131140246</v>
          </cell>
          <cell r="CU400">
            <v>145000</v>
          </cell>
          <cell r="CV400">
            <v>0</v>
          </cell>
          <cell r="CW400">
            <v>145000</v>
          </cell>
          <cell r="CX400">
            <v>1.0156360164</v>
          </cell>
          <cell r="CY400">
            <v>8899.3694716622176</v>
          </cell>
          <cell r="CZ400">
            <v>0</v>
          </cell>
          <cell r="DA400">
            <v>8899.3694716622176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15145</v>
          </cell>
          <cell r="DH400">
            <v>15145</v>
          </cell>
          <cell r="DI400">
            <v>0</v>
          </cell>
          <cell r="DJ400">
            <v>0</v>
          </cell>
          <cell r="DK400">
            <v>15145</v>
          </cell>
          <cell r="DL400">
            <v>15145</v>
          </cell>
          <cell r="DM400">
            <v>0</v>
          </cell>
          <cell r="DN400">
            <v>0</v>
          </cell>
          <cell r="DO400">
            <v>0</v>
          </cell>
          <cell r="DP400">
            <v>0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169044.36947166221</v>
          </cell>
          <cell r="DV400">
            <v>0</v>
          </cell>
          <cell r="DW400">
            <v>169044.36947166221</v>
          </cell>
          <cell r="DX400">
            <v>593202.73078306462</v>
          </cell>
          <cell r="DY400">
            <v>0</v>
          </cell>
          <cell r="DZ400">
            <v>593202.73078306462</v>
          </cell>
          <cell r="EA400">
            <v>578057.73078306462</v>
          </cell>
          <cell r="EB400">
            <v>4699.656347829794</v>
          </cell>
          <cell r="EC400">
            <v>3750</v>
          </cell>
          <cell r="ED400">
            <v>0</v>
          </cell>
          <cell r="EE400">
            <v>461250</v>
          </cell>
          <cell r="EF400">
            <v>0</v>
          </cell>
          <cell r="EG400">
            <v>593202.73078306462</v>
          </cell>
          <cell r="EH400">
            <v>564310.0187024445</v>
          </cell>
          <cell r="EI400">
            <v>0</v>
          </cell>
          <cell r="EJ400">
            <v>593202.73078306462</v>
          </cell>
        </row>
        <row r="401">
          <cell r="A401">
            <v>3841</v>
          </cell>
          <cell r="B401">
            <v>8813841</v>
          </cell>
          <cell r="C401"/>
          <cell r="D401"/>
          <cell r="E401" t="str">
            <v>Staples Road P, Loughton</v>
          </cell>
          <cell r="F401" t="str">
            <v>P</v>
          </cell>
          <cell r="G401"/>
          <cell r="H401"/>
          <cell r="I401" t="str">
            <v>Y</v>
          </cell>
          <cell r="J401"/>
          <cell r="K401">
            <v>3841</v>
          </cell>
          <cell r="L401">
            <v>146001</v>
          </cell>
          <cell r="M401">
            <v>25</v>
          </cell>
          <cell r="N401"/>
          <cell r="O401">
            <v>7</v>
          </cell>
          <cell r="P401">
            <v>0</v>
          </cell>
          <cell r="Q401">
            <v>0</v>
          </cell>
          <cell r="R401">
            <v>1</v>
          </cell>
          <cell r="S401">
            <v>104.58333333333333</v>
          </cell>
          <cell r="T401">
            <v>519</v>
          </cell>
          <cell r="U401">
            <v>623.58333333333337</v>
          </cell>
          <cell r="V401">
            <v>624.58333333333337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624.58333333333337</v>
          </cell>
          <cell r="AF401">
            <v>1912186.8583333334</v>
          </cell>
          <cell r="AG401">
            <v>0</v>
          </cell>
          <cell r="AH401">
            <v>0</v>
          </cell>
          <cell r="AI401">
            <v>0</v>
          </cell>
          <cell r="AJ401">
            <v>1912186.8583333334</v>
          </cell>
          <cell r="AK401">
            <v>19.486179529283</v>
          </cell>
          <cell r="AL401">
            <v>8515.4604542966699</v>
          </cell>
          <cell r="AM401">
            <v>0</v>
          </cell>
          <cell r="AN401">
            <v>0</v>
          </cell>
          <cell r="AO401">
            <v>8515.4604542966699</v>
          </cell>
          <cell r="AP401">
            <v>569.8677685950413</v>
          </cell>
          <cell r="AQ401">
            <v>0</v>
          </cell>
          <cell r="AR401">
            <v>6.1942148760330609</v>
          </cell>
          <cell r="AS401">
            <v>1476.4530578512404</v>
          </cell>
          <cell r="AT401">
            <v>41.294765840220364</v>
          </cell>
          <cell r="AU401">
            <v>12030.404132231399</v>
          </cell>
          <cell r="AV401">
            <v>0</v>
          </cell>
          <cell r="AW401">
            <v>0</v>
          </cell>
          <cell r="AX401">
            <v>7.22658402203857</v>
          </cell>
          <cell r="AY401">
            <v>2870.9050344352627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16377.762224517901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16377.762224517901</v>
          </cell>
          <cell r="BU401">
            <v>24893.222678814571</v>
          </cell>
          <cell r="BV401">
            <v>0</v>
          </cell>
          <cell r="BW401">
            <v>24893.222678814571</v>
          </cell>
          <cell r="BX401">
            <v>172.04091816367256</v>
          </cell>
          <cell r="BY401">
            <v>83090.602245508941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83090.602245508941</v>
          </cell>
          <cell r="CM401">
            <v>12.034360950545905</v>
          </cell>
          <cell r="CN401">
            <v>6810.1245183044221</v>
          </cell>
          <cell r="CO401">
            <v>0</v>
          </cell>
          <cell r="CP401">
            <v>0</v>
          </cell>
          <cell r="CQ401">
            <v>6810.1245183044221</v>
          </cell>
          <cell r="CR401">
            <v>2026980.8077759615</v>
          </cell>
          <cell r="CS401">
            <v>0</v>
          </cell>
          <cell r="CT401">
            <v>2026980.8077759615</v>
          </cell>
          <cell r="CU401">
            <v>145000</v>
          </cell>
          <cell r="CV401">
            <v>0</v>
          </cell>
          <cell r="CW401">
            <v>145000</v>
          </cell>
          <cell r="CX401">
            <v>1.0156360164</v>
          </cell>
          <cell r="CY401">
            <v>33961.127530870195</v>
          </cell>
          <cell r="CZ401">
            <v>0</v>
          </cell>
          <cell r="DA401">
            <v>33961.127530870195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38207.5</v>
          </cell>
          <cell r="DH401">
            <v>7641.5</v>
          </cell>
          <cell r="DI401">
            <v>-30566</v>
          </cell>
          <cell r="DJ401">
            <v>0</v>
          </cell>
          <cell r="DK401">
            <v>-22924.5</v>
          </cell>
          <cell r="DL401">
            <v>-22924.5</v>
          </cell>
          <cell r="DM401">
            <v>0</v>
          </cell>
          <cell r="DN401">
            <v>0</v>
          </cell>
          <cell r="DO401">
            <v>0</v>
          </cell>
          <cell r="DP401">
            <v>0</v>
          </cell>
          <cell r="DQ401">
            <v>0</v>
          </cell>
          <cell r="DR401">
            <v>0</v>
          </cell>
          <cell r="DS401">
            <v>0</v>
          </cell>
          <cell r="DT401">
            <v>0</v>
          </cell>
          <cell r="DU401">
            <v>156036.6275308702</v>
          </cell>
          <cell r="DV401">
            <v>0</v>
          </cell>
          <cell r="DW401">
            <v>156036.6275308702</v>
          </cell>
          <cell r="DX401">
            <v>2183017.4353068317</v>
          </cell>
          <cell r="DY401">
            <v>0</v>
          </cell>
          <cell r="DZ401">
            <v>2183017.4353068317</v>
          </cell>
          <cell r="EA401">
            <v>2205941.9353068313</v>
          </cell>
          <cell r="EB401">
            <v>3531.8616709382218</v>
          </cell>
          <cell r="EC401">
            <v>3750</v>
          </cell>
          <cell r="ED401">
            <v>218.13832906177822</v>
          </cell>
          <cell r="EE401">
            <v>2342187.5</v>
          </cell>
          <cell r="EF401">
            <v>136245.56469316874</v>
          </cell>
          <cell r="EG401">
            <v>2319263.0000000005</v>
          </cell>
          <cell r="EH401">
            <v>2056166.8033716839</v>
          </cell>
          <cell r="EI401">
            <v>0</v>
          </cell>
          <cell r="EJ401">
            <v>2319263.0000000005</v>
          </cell>
        </row>
        <row r="402">
          <cell r="A402">
            <v>2550</v>
          </cell>
          <cell r="B402">
            <v>8812550</v>
          </cell>
          <cell r="C402">
            <v>4238</v>
          </cell>
          <cell r="D402" t="str">
            <v>RB054238</v>
          </cell>
          <cell r="E402" t="str">
            <v>Stebbing P</v>
          </cell>
          <cell r="F402" t="str">
            <v>P</v>
          </cell>
          <cell r="G402" t="str">
            <v>Y</v>
          </cell>
          <cell r="H402">
            <v>10022659</v>
          </cell>
          <cell r="I402" t="str">
            <v/>
          </cell>
          <cell r="J402"/>
          <cell r="K402">
            <v>2550</v>
          </cell>
          <cell r="L402">
            <v>114888</v>
          </cell>
          <cell r="M402">
            <v>60</v>
          </cell>
          <cell r="N402"/>
          <cell r="O402">
            <v>7</v>
          </cell>
          <cell r="P402">
            <v>0</v>
          </cell>
          <cell r="Q402">
            <v>0</v>
          </cell>
          <cell r="R402">
            <v>0</v>
          </cell>
          <cell r="S402">
            <v>56</v>
          </cell>
          <cell r="T402">
            <v>113</v>
          </cell>
          <cell r="U402">
            <v>169</v>
          </cell>
          <cell r="V402">
            <v>169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169</v>
          </cell>
          <cell r="AF402">
            <v>517400.26</v>
          </cell>
          <cell r="AG402">
            <v>0</v>
          </cell>
          <cell r="AH402">
            <v>0</v>
          </cell>
          <cell r="AI402">
            <v>0</v>
          </cell>
          <cell r="AJ402">
            <v>517400.26</v>
          </cell>
          <cell r="AK402">
            <v>8.8283582089552315</v>
          </cell>
          <cell r="AL402">
            <v>3857.9925373134356</v>
          </cell>
          <cell r="AM402">
            <v>0</v>
          </cell>
          <cell r="AN402">
            <v>0</v>
          </cell>
          <cell r="AO402">
            <v>3857.9925373134356</v>
          </cell>
          <cell r="AP402">
            <v>166.43939393939397</v>
          </cell>
          <cell r="AQ402">
            <v>0</v>
          </cell>
          <cell r="AR402">
            <v>1.2803030303030312</v>
          </cell>
          <cell r="AS402">
            <v>305.17303030303054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1.2803030303030312</v>
          </cell>
          <cell r="AY402">
            <v>508.62598484848519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813.79901515151573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813.79901515151573</v>
          </cell>
          <cell r="BU402">
            <v>4671.7915524649516</v>
          </cell>
          <cell r="BV402">
            <v>0</v>
          </cell>
          <cell r="BW402">
            <v>4671.7915524649516</v>
          </cell>
          <cell r="BX402">
            <v>38.628571428571504</v>
          </cell>
          <cell r="BY402">
            <v>18656.44114285718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18656.44114285718</v>
          </cell>
          <cell r="CM402">
            <v>0</v>
          </cell>
          <cell r="CN402">
            <v>0</v>
          </cell>
          <cell r="CO402">
            <v>0</v>
          </cell>
          <cell r="CP402">
            <v>0</v>
          </cell>
          <cell r="CQ402">
            <v>0</v>
          </cell>
          <cell r="CR402">
            <v>540728.49269532214</v>
          </cell>
          <cell r="CS402">
            <v>0</v>
          </cell>
          <cell r="CT402">
            <v>540728.49269532214</v>
          </cell>
          <cell r="CU402">
            <v>145000</v>
          </cell>
          <cell r="CV402">
            <v>0</v>
          </cell>
          <cell r="CW402">
            <v>145000</v>
          </cell>
          <cell r="CX402">
            <v>1</v>
          </cell>
          <cell r="CY402">
            <v>0</v>
          </cell>
          <cell r="CZ402">
            <v>0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1584.17</v>
          </cell>
          <cell r="DH402">
            <v>2998.8</v>
          </cell>
          <cell r="DI402">
            <v>1414.63</v>
          </cell>
          <cell r="DJ402">
            <v>0</v>
          </cell>
          <cell r="DK402">
            <v>4413.43</v>
          </cell>
          <cell r="DL402">
            <v>4413.43</v>
          </cell>
          <cell r="DM402">
            <v>0</v>
          </cell>
          <cell r="DN402">
            <v>0</v>
          </cell>
          <cell r="DO402">
            <v>0</v>
          </cell>
          <cell r="DP402">
            <v>0</v>
          </cell>
          <cell r="DQ402">
            <v>0</v>
          </cell>
          <cell r="DR402">
            <v>0</v>
          </cell>
          <cell r="DS402">
            <v>0</v>
          </cell>
          <cell r="DT402">
            <v>0</v>
          </cell>
          <cell r="DU402">
            <v>149413.43</v>
          </cell>
          <cell r="DV402">
            <v>0</v>
          </cell>
          <cell r="DW402">
            <v>149413.43</v>
          </cell>
          <cell r="DX402">
            <v>690141.9226953222</v>
          </cell>
          <cell r="DY402">
            <v>0</v>
          </cell>
          <cell r="DZ402">
            <v>690141.9226953222</v>
          </cell>
          <cell r="EA402">
            <v>685728.49269532214</v>
          </cell>
          <cell r="EB402">
            <v>4057.5650455344507</v>
          </cell>
          <cell r="EC402">
            <v>3750</v>
          </cell>
          <cell r="ED402">
            <v>0</v>
          </cell>
          <cell r="EE402">
            <v>633750</v>
          </cell>
          <cell r="EF402">
            <v>0</v>
          </cell>
          <cell r="EG402">
            <v>690141.9226953222</v>
          </cell>
          <cell r="EH402">
            <v>694860.61241795914</v>
          </cell>
          <cell r="EI402">
            <v>4718.6897226369474</v>
          </cell>
          <cell r="EJ402">
            <v>694860.61241795914</v>
          </cell>
        </row>
        <row r="403">
          <cell r="A403">
            <v>2172</v>
          </cell>
          <cell r="B403">
            <v>8812172</v>
          </cell>
          <cell r="C403"/>
          <cell r="D403"/>
          <cell r="E403" t="str">
            <v>Steeple Bumpstead (was Stanley Drapkin P)</v>
          </cell>
          <cell r="F403" t="str">
            <v>P</v>
          </cell>
          <cell r="G403"/>
          <cell r="H403"/>
          <cell r="I403" t="str">
            <v>Y</v>
          </cell>
          <cell r="J403"/>
          <cell r="K403">
            <v>2172</v>
          </cell>
          <cell r="L403">
            <v>145725</v>
          </cell>
          <cell r="M403"/>
          <cell r="N403"/>
          <cell r="O403">
            <v>7</v>
          </cell>
          <cell r="P403">
            <v>0</v>
          </cell>
          <cell r="Q403">
            <v>0</v>
          </cell>
          <cell r="R403">
            <v>0</v>
          </cell>
          <cell r="S403">
            <v>19</v>
          </cell>
          <cell r="T403">
            <v>160</v>
          </cell>
          <cell r="U403">
            <v>179</v>
          </cell>
          <cell r="V403">
            <v>179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179</v>
          </cell>
          <cell r="AF403">
            <v>548015.66</v>
          </cell>
          <cell r="AG403">
            <v>0</v>
          </cell>
          <cell r="AH403">
            <v>0</v>
          </cell>
          <cell r="AI403">
            <v>0</v>
          </cell>
          <cell r="AJ403">
            <v>548015.66</v>
          </cell>
          <cell r="AK403">
            <v>10</v>
          </cell>
          <cell r="AL403">
            <v>4369.9999999999991</v>
          </cell>
          <cell r="AM403">
            <v>0</v>
          </cell>
          <cell r="AN403">
            <v>0</v>
          </cell>
          <cell r="AO403">
            <v>4369.9999999999991</v>
          </cell>
          <cell r="AP403">
            <v>161.00000000000003</v>
          </cell>
          <cell r="AQ403">
            <v>0</v>
          </cell>
          <cell r="AR403">
            <v>14</v>
          </cell>
          <cell r="AS403">
            <v>3337.04</v>
          </cell>
          <cell r="AT403">
            <v>4</v>
          </cell>
          <cell r="AU403">
            <v>1165.32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4502.3599999999997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4502.3599999999997</v>
          </cell>
          <cell r="BU403">
            <v>8872.3599999999988</v>
          </cell>
          <cell r="BV403">
            <v>0</v>
          </cell>
          <cell r="BW403">
            <v>8872.3599999999988</v>
          </cell>
          <cell r="BX403">
            <v>38.109677419354909</v>
          </cell>
          <cell r="BY403">
            <v>18405.83090322584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18405.83090322584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575293.85090322583</v>
          </cell>
          <cell r="CS403">
            <v>0</v>
          </cell>
          <cell r="CT403">
            <v>575293.85090322583</v>
          </cell>
          <cell r="CU403">
            <v>145000</v>
          </cell>
          <cell r="CV403">
            <v>0</v>
          </cell>
          <cell r="CW403">
            <v>145000</v>
          </cell>
          <cell r="CX403">
            <v>1</v>
          </cell>
          <cell r="CY403">
            <v>0</v>
          </cell>
          <cell r="CZ403">
            <v>0</v>
          </cell>
          <cell r="DA403">
            <v>0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3722.15</v>
          </cell>
          <cell r="DH403">
            <v>3722.15</v>
          </cell>
          <cell r="DI403">
            <v>0</v>
          </cell>
          <cell r="DJ403">
            <v>0</v>
          </cell>
          <cell r="DK403">
            <v>3722.15</v>
          </cell>
          <cell r="DL403">
            <v>3722.15</v>
          </cell>
          <cell r="DM403">
            <v>0</v>
          </cell>
          <cell r="DN403">
            <v>0</v>
          </cell>
          <cell r="DO403">
            <v>0</v>
          </cell>
          <cell r="DP403">
            <v>0</v>
          </cell>
          <cell r="DQ403">
            <v>0</v>
          </cell>
          <cell r="DR403">
            <v>0</v>
          </cell>
          <cell r="DS403">
            <v>0</v>
          </cell>
          <cell r="DT403">
            <v>0</v>
          </cell>
          <cell r="DU403">
            <v>148722.15</v>
          </cell>
          <cell r="DV403">
            <v>0</v>
          </cell>
          <cell r="DW403">
            <v>148722.15</v>
          </cell>
          <cell r="DX403">
            <v>724016.00090322585</v>
          </cell>
          <cell r="DY403">
            <v>0</v>
          </cell>
          <cell r="DZ403">
            <v>724016.00090322585</v>
          </cell>
          <cell r="EA403">
            <v>720293.85090322583</v>
          </cell>
          <cell r="EB403">
            <v>4023.9879938727699</v>
          </cell>
          <cell r="EC403">
            <v>3750</v>
          </cell>
          <cell r="ED403">
            <v>0</v>
          </cell>
          <cell r="EE403">
            <v>671250</v>
          </cell>
          <cell r="EF403">
            <v>0</v>
          </cell>
          <cell r="EG403">
            <v>724016.00090322585</v>
          </cell>
          <cell r="EH403">
            <v>700513.19636813179</v>
          </cell>
          <cell r="EI403">
            <v>0</v>
          </cell>
          <cell r="EJ403">
            <v>724016.00090322585</v>
          </cell>
        </row>
        <row r="404">
          <cell r="A404">
            <v>3460</v>
          </cell>
          <cell r="B404">
            <v>8813460</v>
          </cell>
          <cell r="C404"/>
          <cell r="D404"/>
          <cell r="E404" t="str">
            <v>Stisted CE (V/A) P</v>
          </cell>
          <cell r="F404" t="str">
            <v>P</v>
          </cell>
          <cell r="G404"/>
          <cell r="H404"/>
          <cell r="I404" t="str">
            <v>Y</v>
          </cell>
          <cell r="J404"/>
          <cell r="K404">
            <v>3460</v>
          </cell>
          <cell r="L404">
            <v>137544</v>
          </cell>
          <cell r="M404"/>
          <cell r="N404"/>
          <cell r="O404">
            <v>7</v>
          </cell>
          <cell r="P404">
            <v>0</v>
          </cell>
          <cell r="Q404">
            <v>0</v>
          </cell>
          <cell r="R404">
            <v>0</v>
          </cell>
          <cell r="S404">
            <v>15</v>
          </cell>
          <cell r="T404">
            <v>94</v>
          </cell>
          <cell r="U404">
            <v>109</v>
          </cell>
          <cell r="V404">
            <v>109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109</v>
          </cell>
          <cell r="AF404">
            <v>333707.86</v>
          </cell>
          <cell r="AG404">
            <v>0</v>
          </cell>
          <cell r="AH404">
            <v>0</v>
          </cell>
          <cell r="AI404">
            <v>0</v>
          </cell>
          <cell r="AJ404">
            <v>333707.86</v>
          </cell>
          <cell r="AK404">
            <v>7.9999999999999956</v>
          </cell>
          <cell r="AL404">
            <v>3495.9999999999977</v>
          </cell>
          <cell r="AM404">
            <v>0</v>
          </cell>
          <cell r="AN404">
            <v>0</v>
          </cell>
          <cell r="AO404">
            <v>3495.9999999999977</v>
          </cell>
          <cell r="AP404">
            <v>102.9444444444444</v>
          </cell>
          <cell r="AQ404">
            <v>0</v>
          </cell>
          <cell r="AR404">
            <v>3.0277777777777803</v>
          </cell>
          <cell r="AS404">
            <v>721.7011111111118</v>
          </cell>
          <cell r="AT404">
            <v>3.0277777777777803</v>
          </cell>
          <cell r="AU404">
            <v>882.08250000000066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1603.7836111111124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1603.7836111111124</v>
          </cell>
          <cell r="BU404">
            <v>5099.7836111111101</v>
          </cell>
          <cell r="BV404">
            <v>0</v>
          </cell>
          <cell r="BW404">
            <v>5099.7836111111101</v>
          </cell>
          <cell r="BX404">
            <v>18.553191489361723</v>
          </cell>
          <cell r="BY404">
            <v>8960.6348936170325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8960.6348936170325</v>
          </cell>
          <cell r="CM404">
            <v>0</v>
          </cell>
          <cell r="CN404">
            <v>0</v>
          </cell>
          <cell r="CO404">
            <v>0</v>
          </cell>
          <cell r="CP404">
            <v>0</v>
          </cell>
          <cell r="CQ404">
            <v>0</v>
          </cell>
          <cell r="CR404">
            <v>347768.27850472811</v>
          </cell>
          <cell r="CS404">
            <v>0</v>
          </cell>
          <cell r="CT404">
            <v>347768.27850472811</v>
          </cell>
          <cell r="CU404">
            <v>145000</v>
          </cell>
          <cell r="CV404">
            <v>0</v>
          </cell>
          <cell r="CW404">
            <v>145000</v>
          </cell>
          <cell r="CX404">
            <v>1</v>
          </cell>
          <cell r="CY404">
            <v>0</v>
          </cell>
          <cell r="CZ404">
            <v>0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1273.6600000000001</v>
          </cell>
          <cell r="DH404">
            <v>1273.6600000000001</v>
          </cell>
          <cell r="DI404">
            <v>0</v>
          </cell>
          <cell r="DJ404">
            <v>0</v>
          </cell>
          <cell r="DK404">
            <v>1273.6600000000001</v>
          </cell>
          <cell r="DL404">
            <v>1273.6600000000001</v>
          </cell>
          <cell r="DM404">
            <v>0</v>
          </cell>
          <cell r="DN404">
            <v>0</v>
          </cell>
          <cell r="DO404">
            <v>0</v>
          </cell>
          <cell r="DP404">
            <v>0</v>
          </cell>
          <cell r="DQ404">
            <v>0</v>
          </cell>
          <cell r="DR404">
            <v>0</v>
          </cell>
          <cell r="DS404">
            <v>0</v>
          </cell>
          <cell r="DT404">
            <v>0</v>
          </cell>
          <cell r="DU404">
            <v>146273.66</v>
          </cell>
          <cell r="DV404">
            <v>0</v>
          </cell>
          <cell r="DW404">
            <v>146273.66</v>
          </cell>
          <cell r="DX404">
            <v>494041.93850472814</v>
          </cell>
          <cell r="DY404">
            <v>0</v>
          </cell>
          <cell r="DZ404">
            <v>494041.93850472814</v>
          </cell>
          <cell r="EA404">
            <v>492768.27850472811</v>
          </cell>
          <cell r="EB404">
            <v>4520.8098945387901</v>
          </cell>
          <cell r="EC404">
            <v>3750</v>
          </cell>
          <cell r="ED404">
            <v>0</v>
          </cell>
          <cell r="EE404">
            <v>408750</v>
          </cell>
          <cell r="EF404">
            <v>0</v>
          </cell>
          <cell r="EG404">
            <v>494041.93850472814</v>
          </cell>
          <cell r="EH404">
            <v>481308.81979999994</v>
          </cell>
          <cell r="EI404">
            <v>0</v>
          </cell>
          <cell r="EJ404">
            <v>494041.93850472814</v>
          </cell>
        </row>
        <row r="405">
          <cell r="A405">
            <v>3225</v>
          </cell>
          <cell r="B405">
            <v>8813225</v>
          </cell>
          <cell r="C405">
            <v>4262</v>
          </cell>
          <cell r="D405" t="str">
            <v>RB054262</v>
          </cell>
          <cell r="E405" t="str">
            <v>Stock CE P</v>
          </cell>
          <cell r="F405" t="str">
            <v>P</v>
          </cell>
          <cell r="G405" t="str">
            <v/>
          </cell>
          <cell r="H405" t="str">
            <v/>
          </cell>
          <cell r="I405" t="str">
            <v/>
          </cell>
          <cell r="J405"/>
          <cell r="K405">
            <v>3225</v>
          </cell>
          <cell r="L405">
            <v>115120</v>
          </cell>
          <cell r="M405"/>
          <cell r="N405"/>
          <cell r="O405">
            <v>7</v>
          </cell>
          <cell r="P405">
            <v>0</v>
          </cell>
          <cell r="Q405">
            <v>0</v>
          </cell>
          <cell r="R405">
            <v>0</v>
          </cell>
          <cell r="S405">
            <v>30</v>
          </cell>
          <cell r="T405">
            <v>169</v>
          </cell>
          <cell r="U405">
            <v>199</v>
          </cell>
          <cell r="V405">
            <v>199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199</v>
          </cell>
          <cell r="AF405">
            <v>609246.46</v>
          </cell>
          <cell r="AG405">
            <v>0</v>
          </cell>
          <cell r="AH405">
            <v>0</v>
          </cell>
          <cell r="AI405">
            <v>0</v>
          </cell>
          <cell r="AJ405">
            <v>609246.46</v>
          </cell>
          <cell r="AK405">
            <v>3.9999999999999973</v>
          </cell>
          <cell r="AL405">
            <v>1747.9999999999986</v>
          </cell>
          <cell r="AM405">
            <v>0</v>
          </cell>
          <cell r="AN405">
            <v>0</v>
          </cell>
          <cell r="AO405">
            <v>1747.9999999999986</v>
          </cell>
          <cell r="AP405">
            <v>182</v>
          </cell>
          <cell r="AQ405">
            <v>0</v>
          </cell>
          <cell r="AR405">
            <v>6.9999999999999956</v>
          </cell>
          <cell r="AS405">
            <v>1668.5199999999991</v>
          </cell>
          <cell r="AT405">
            <v>8.9999999999999929</v>
          </cell>
          <cell r="AU405">
            <v>2621.969999999998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0.99999999999999933</v>
          </cell>
          <cell r="BA405">
            <v>476.71999999999969</v>
          </cell>
          <cell r="BB405">
            <v>0</v>
          </cell>
          <cell r="BC405">
            <v>0</v>
          </cell>
          <cell r="BD405">
            <v>4767.2099999999964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4767.2099999999964</v>
          </cell>
          <cell r="BU405">
            <v>6515.2099999999955</v>
          </cell>
          <cell r="BV405">
            <v>0</v>
          </cell>
          <cell r="BW405">
            <v>6515.2099999999955</v>
          </cell>
          <cell r="BX405">
            <v>54.385093167701967</v>
          </cell>
          <cell r="BY405">
            <v>26266.368447205019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26266.368447205019</v>
          </cell>
          <cell r="CM405">
            <v>0</v>
          </cell>
          <cell r="CN405">
            <v>0</v>
          </cell>
          <cell r="CO405">
            <v>0</v>
          </cell>
          <cell r="CP405">
            <v>0</v>
          </cell>
          <cell r="CQ405">
            <v>0</v>
          </cell>
          <cell r="CR405">
            <v>642028.03844720498</v>
          </cell>
          <cell r="CS405">
            <v>0</v>
          </cell>
          <cell r="CT405">
            <v>642028.03844720498</v>
          </cell>
          <cell r="CU405">
            <v>145000</v>
          </cell>
          <cell r="CV405">
            <v>0</v>
          </cell>
          <cell r="CW405">
            <v>145000</v>
          </cell>
          <cell r="CX405">
            <v>1</v>
          </cell>
          <cell r="CY405">
            <v>0</v>
          </cell>
          <cell r="CZ405">
            <v>0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16680</v>
          </cell>
          <cell r="DH405">
            <v>16694</v>
          </cell>
          <cell r="DI405">
            <v>14</v>
          </cell>
          <cell r="DJ405">
            <v>-3212.54</v>
          </cell>
          <cell r="DK405">
            <v>13495.46</v>
          </cell>
          <cell r="DL405">
            <v>13495.460000000001</v>
          </cell>
          <cell r="DM405">
            <v>0</v>
          </cell>
          <cell r="DN405">
            <v>0</v>
          </cell>
          <cell r="DO405">
            <v>0</v>
          </cell>
          <cell r="DP405">
            <v>0</v>
          </cell>
          <cell r="DQ405">
            <v>0</v>
          </cell>
          <cell r="DR405">
            <v>0</v>
          </cell>
          <cell r="DS405">
            <v>0</v>
          </cell>
          <cell r="DT405">
            <v>0</v>
          </cell>
          <cell r="DU405">
            <v>158495.46</v>
          </cell>
          <cell r="DV405">
            <v>0</v>
          </cell>
          <cell r="DW405">
            <v>158495.46</v>
          </cell>
          <cell r="DX405">
            <v>800523.49844720494</v>
          </cell>
          <cell r="DY405">
            <v>0</v>
          </cell>
          <cell r="DZ405">
            <v>800523.49844720494</v>
          </cell>
          <cell r="EA405">
            <v>787028.03844720498</v>
          </cell>
          <cell r="EB405">
            <v>3954.9147660663566</v>
          </cell>
          <cell r="EC405">
            <v>3750</v>
          </cell>
          <cell r="ED405">
            <v>0</v>
          </cell>
          <cell r="EE405">
            <v>746250</v>
          </cell>
          <cell r="EF405">
            <v>0</v>
          </cell>
          <cell r="EG405">
            <v>800523.49844720494</v>
          </cell>
          <cell r="EH405">
            <v>774631.33494875615</v>
          </cell>
          <cell r="EI405">
            <v>0</v>
          </cell>
          <cell r="EJ405">
            <v>800523.49844720494</v>
          </cell>
        </row>
        <row r="406">
          <cell r="A406">
            <v>2671</v>
          </cell>
          <cell r="B406">
            <v>8812671</v>
          </cell>
          <cell r="C406">
            <v>1268</v>
          </cell>
          <cell r="D406" t="str">
            <v>RB051268</v>
          </cell>
          <cell r="E406" t="str">
            <v>Sunnymede I, Billericay</v>
          </cell>
          <cell r="F406" t="str">
            <v>P</v>
          </cell>
          <cell r="G406" t="str">
            <v>Y</v>
          </cell>
          <cell r="H406">
            <v>10022057</v>
          </cell>
          <cell r="I406" t="str">
            <v/>
          </cell>
          <cell r="J406"/>
          <cell r="K406">
            <v>2671</v>
          </cell>
          <cell r="L406">
            <v>114942</v>
          </cell>
          <cell r="M406"/>
          <cell r="N406"/>
          <cell r="O406">
            <v>3</v>
          </cell>
          <cell r="P406">
            <v>0</v>
          </cell>
          <cell r="Q406">
            <v>0</v>
          </cell>
          <cell r="R406">
            <v>0</v>
          </cell>
          <cell r="S406">
            <v>60</v>
          </cell>
          <cell r="T406">
            <v>116</v>
          </cell>
          <cell r="U406">
            <v>176</v>
          </cell>
          <cell r="V406">
            <v>176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176</v>
          </cell>
          <cell r="AF406">
            <v>538831.04</v>
          </cell>
          <cell r="AG406">
            <v>0</v>
          </cell>
          <cell r="AH406">
            <v>0</v>
          </cell>
          <cell r="AI406">
            <v>0</v>
          </cell>
          <cell r="AJ406">
            <v>538831.04</v>
          </cell>
          <cell r="AK406">
            <v>14.999999999999995</v>
          </cell>
          <cell r="AL406">
            <v>6554.9999999999973</v>
          </cell>
          <cell r="AM406">
            <v>0</v>
          </cell>
          <cell r="AN406">
            <v>0</v>
          </cell>
          <cell r="AO406">
            <v>6554.9999999999973</v>
          </cell>
          <cell r="AP406">
            <v>125.00000000000006</v>
          </cell>
          <cell r="AQ406">
            <v>0</v>
          </cell>
          <cell r="AR406">
            <v>45.999999999999943</v>
          </cell>
          <cell r="AS406">
            <v>10964.559999999987</v>
          </cell>
          <cell r="AT406">
            <v>0.99999999999999978</v>
          </cell>
          <cell r="AU406">
            <v>291.32999999999993</v>
          </cell>
          <cell r="AV406">
            <v>2.0000000000000067</v>
          </cell>
          <cell r="AW406">
            <v>688.6000000000023</v>
          </cell>
          <cell r="AX406">
            <v>0</v>
          </cell>
          <cell r="AY406">
            <v>0</v>
          </cell>
          <cell r="AZ406">
            <v>2.0000000000000067</v>
          </cell>
          <cell r="BA406">
            <v>953.44000000000324</v>
          </cell>
          <cell r="BB406">
            <v>0</v>
          </cell>
          <cell r="BC406">
            <v>0</v>
          </cell>
          <cell r="BD406">
            <v>12897.929999999993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12897.929999999993</v>
          </cell>
          <cell r="BU406">
            <v>19452.929999999989</v>
          </cell>
          <cell r="BV406">
            <v>0</v>
          </cell>
          <cell r="BW406">
            <v>19452.929999999989</v>
          </cell>
          <cell r="BX406">
            <v>41.225225225225188</v>
          </cell>
          <cell r="BY406">
            <v>19910.547027027009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19910.547027027009</v>
          </cell>
          <cell r="CM406">
            <v>3.0344827586206846</v>
          </cell>
          <cell r="CN406">
            <v>1717.1834482758591</v>
          </cell>
          <cell r="CO406">
            <v>0</v>
          </cell>
          <cell r="CP406">
            <v>0</v>
          </cell>
          <cell r="CQ406">
            <v>1717.1834482758591</v>
          </cell>
          <cell r="CR406">
            <v>579911.70047530287</v>
          </cell>
          <cell r="CS406">
            <v>0</v>
          </cell>
          <cell r="CT406">
            <v>579911.70047530287</v>
          </cell>
          <cell r="CU406">
            <v>145000</v>
          </cell>
          <cell r="CV406">
            <v>0</v>
          </cell>
          <cell r="CW406">
            <v>145000</v>
          </cell>
          <cell r="CX406">
            <v>1.0156360164</v>
          </cell>
          <cell r="CY406">
            <v>11334.731237183729</v>
          </cell>
          <cell r="CZ406">
            <v>0</v>
          </cell>
          <cell r="DA406">
            <v>11334.731237183729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3055.66</v>
          </cell>
          <cell r="DH406">
            <v>3055.66</v>
          </cell>
          <cell r="DI406">
            <v>0</v>
          </cell>
          <cell r="DJ406">
            <v>0</v>
          </cell>
          <cell r="DK406">
            <v>3055.66</v>
          </cell>
          <cell r="DL406">
            <v>3055.6599999999994</v>
          </cell>
          <cell r="DM406">
            <v>0</v>
          </cell>
          <cell r="DN406">
            <v>0</v>
          </cell>
          <cell r="DO406">
            <v>0</v>
          </cell>
          <cell r="DP406">
            <v>0</v>
          </cell>
          <cell r="DQ406">
            <v>0</v>
          </cell>
          <cell r="DR406">
            <v>0</v>
          </cell>
          <cell r="DS406">
            <v>0</v>
          </cell>
          <cell r="DT406">
            <v>0</v>
          </cell>
          <cell r="DU406">
            <v>159390.39123718374</v>
          </cell>
          <cell r="DV406">
            <v>0</v>
          </cell>
          <cell r="DW406">
            <v>159390.39123718374</v>
          </cell>
          <cell r="DX406">
            <v>739302.09171248658</v>
          </cell>
          <cell r="DY406">
            <v>0</v>
          </cell>
          <cell r="DZ406">
            <v>739302.09171248658</v>
          </cell>
          <cell r="EA406">
            <v>736246.43171248655</v>
          </cell>
          <cell r="EB406">
            <v>4183.2183620027645</v>
          </cell>
          <cell r="EC406">
            <v>3750</v>
          </cell>
          <cell r="ED406">
            <v>0</v>
          </cell>
          <cell r="EE406">
            <v>660000</v>
          </cell>
          <cell r="EF406">
            <v>0</v>
          </cell>
          <cell r="EG406">
            <v>739302.09171248658</v>
          </cell>
          <cell r="EH406">
            <v>725343.25572683709</v>
          </cell>
          <cell r="EI406">
            <v>0</v>
          </cell>
          <cell r="EJ406">
            <v>739302.09171248658</v>
          </cell>
        </row>
        <row r="407">
          <cell r="A407">
            <v>2601</v>
          </cell>
          <cell r="B407">
            <v>8812601</v>
          </cell>
          <cell r="C407">
            <v>1266</v>
          </cell>
          <cell r="D407" t="str">
            <v>RB051266</v>
          </cell>
          <cell r="E407" t="str">
            <v>Sunnymede J, Billericay</v>
          </cell>
          <cell r="F407" t="str">
            <v>P</v>
          </cell>
          <cell r="G407" t="str">
            <v/>
          </cell>
          <cell r="H407" t="str">
            <v/>
          </cell>
          <cell r="I407" t="str">
            <v/>
          </cell>
          <cell r="J407"/>
          <cell r="K407">
            <v>2601</v>
          </cell>
          <cell r="L407">
            <v>114910</v>
          </cell>
          <cell r="M407"/>
          <cell r="N407"/>
          <cell r="O407">
            <v>4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254</v>
          </cell>
          <cell r="U407">
            <v>254</v>
          </cell>
          <cell r="V407">
            <v>254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254</v>
          </cell>
          <cell r="AF407">
            <v>777631.16</v>
          </cell>
          <cell r="AG407">
            <v>0</v>
          </cell>
          <cell r="AH407">
            <v>0</v>
          </cell>
          <cell r="AI407">
            <v>0</v>
          </cell>
          <cell r="AJ407">
            <v>777631.16</v>
          </cell>
          <cell r="AK407">
            <v>20.000000000000011</v>
          </cell>
          <cell r="AL407">
            <v>8740.0000000000036</v>
          </cell>
          <cell r="AM407">
            <v>0</v>
          </cell>
          <cell r="AN407">
            <v>0</v>
          </cell>
          <cell r="AO407">
            <v>8740.0000000000036</v>
          </cell>
          <cell r="AP407">
            <v>164.99999999999991</v>
          </cell>
          <cell r="AQ407">
            <v>0</v>
          </cell>
          <cell r="AR407">
            <v>69.999999999999901</v>
          </cell>
          <cell r="AS407">
            <v>16685.199999999979</v>
          </cell>
          <cell r="AT407">
            <v>4.9999999999999902</v>
          </cell>
          <cell r="AU407">
            <v>1456.6499999999971</v>
          </cell>
          <cell r="AV407">
            <v>4.0000000000000018</v>
          </cell>
          <cell r="AW407">
            <v>1377.2000000000007</v>
          </cell>
          <cell r="AX407">
            <v>2.0000000000000009</v>
          </cell>
          <cell r="AY407">
            <v>794.5400000000003</v>
          </cell>
          <cell r="AZ407">
            <v>6.0000000000000027</v>
          </cell>
          <cell r="BA407">
            <v>2860.3200000000015</v>
          </cell>
          <cell r="BB407">
            <v>2.0000000000000009</v>
          </cell>
          <cell r="BC407">
            <v>1589.0600000000006</v>
          </cell>
          <cell r="BD407">
            <v>24762.969999999983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24762.969999999983</v>
          </cell>
          <cell r="BU407">
            <v>33502.969999999987</v>
          </cell>
          <cell r="BV407">
            <v>0</v>
          </cell>
          <cell r="BW407">
            <v>33502.969999999987</v>
          </cell>
          <cell r="BX407">
            <v>84.323886639676061</v>
          </cell>
          <cell r="BY407">
            <v>40725.907530364348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40725.907530364348</v>
          </cell>
          <cell r="CM407">
            <v>0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851860.03753036435</v>
          </cell>
          <cell r="CS407">
            <v>0</v>
          </cell>
          <cell r="CT407">
            <v>851860.03753036435</v>
          </cell>
          <cell r="CU407">
            <v>145000</v>
          </cell>
          <cell r="CV407">
            <v>0</v>
          </cell>
          <cell r="CW407">
            <v>145000</v>
          </cell>
          <cell r="CX407">
            <v>1.0156360164</v>
          </cell>
          <cell r="CY407">
            <v>15586.9198953294</v>
          </cell>
          <cell r="CZ407">
            <v>0</v>
          </cell>
          <cell r="DA407">
            <v>15586.9198953294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4683.5</v>
          </cell>
          <cell r="DH407">
            <v>23322.5</v>
          </cell>
          <cell r="DI407">
            <v>18639</v>
          </cell>
          <cell r="DJ407">
            <v>0</v>
          </cell>
          <cell r="DK407">
            <v>41961.5</v>
          </cell>
          <cell r="DL407">
            <v>41961.5</v>
          </cell>
          <cell r="DM407">
            <v>0</v>
          </cell>
          <cell r="DN407">
            <v>0</v>
          </cell>
          <cell r="DO407">
            <v>0</v>
          </cell>
          <cell r="DP407">
            <v>0</v>
          </cell>
          <cell r="DQ407">
            <v>0</v>
          </cell>
          <cell r="DR407">
            <v>0</v>
          </cell>
          <cell r="DS407">
            <v>0</v>
          </cell>
          <cell r="DT407">
            <v>0</v>
          </cell>
          <cell r="DU407">
            <v>202548.4198953294</v>
          </cell>
          <cell r="DV407">
            <v>0</v>
          </cell>
          <cell r="DW407">
            <v>202548.4198953294</v>
          </cell>
          <cell r="DX407">
            <v>1054408.4574256937</v>
          </cell>
          <cell r="DY407">
            <v>0</v>
          </cell>
          <cell r="DZ407">
            <v>1054408.4574256937</v>
          </cell>
          <cell r="EA407">
            <v>1012446.9574256937</v>
          </cell>
          <cell r="EB407">
            <v>3986.0116434082429</v>
          </cell>
          <cell r="EC407">
            <v>3750</v>
          </cell>
          <cell r="ED407">
            <v>0</v>
          </cell>
          <cell r="EE407">
            <v>952500</v>
          </cell>
          <cell r="EF407">
            <v>0</v>
          </cell>
          <cell r="EG407">
            <v>1054408.4574256937</v>
          </cell>
          <cell r="EH407">
            <v>1002936.0968152625</v>
          </cell>
          <cell r="EI407">
            <v>0</v>
          </cell>
          <cell r="EJ407">
            <v>1054408.4574256937</v>
          </cell>
        </row>
        <row r="408">
          <cell r="A408">
            <v>2133</v>
          </cell>
          <cell r="B408">
            <v>8812133</v>
          </cell>
          <cell r="C408"/>
          <cell r="D408"/>
          <cell r="E408" t="str">
            <v>Takeley P</v>
          </cell>
          <cell r="F408" t="str">
            <v>P</v>
          </cell>
          <cell r="G408"/>
          <cell r="H408"/>
          <cell r="I408" t="str">
            <v>Y</v>
          </cell>
          <cell r="J408"/>
          <cell r="K408">
            <v>2133</v>
          </cell>
          <cell r="L408">
            <v>142049</v>
          </cell>
          <cell r="M408"/>
          <cell r="N408"/>
          <cell r="O408">
            <v>7</v>
          </cell>
          <cell r="P408">
            <v>0</v>
          </cell>
          <cell r="Q408">
            <v>0</v>
          </cell>
          <cell r="R408">
            <v>0</v>
          </cell>
          <cell r="S408">
            <v>44</v>
          </cell>
          <cell r="T408">
            <v>328</v>
          </cell>
          <cell r="U408">
            <v>372</v>
          </cell>
          <cell r="V408">
            <v>372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372</v>
          </cell>
          <cell r="AF408">
            <v>1138892.8799999999</v>
          </cell>
          <cell r="AG408">
            <v>0</v>
          </cell>
          <cell r="AH408">
            <v>0</v>
          </cell>
          <cell r="AI408">
            <v>0</v>
          </cell>
          <cell r="AJ408">
            <v>1138892.8799999999</v>
          </cell>
          <cell r="AK408">
            <v>28.999999999999989</v>
          </cell>
          <cell r="AL408">
            <v>12672.999999999995</v>
          </cell>
          <cell r="AM408">
            <v>0</v>
          </cell>
          <cell r="AN408">
            <v>0</v>
          </cell>
          <cell r="AO408">
            <v>12672.999999999995</v>
          </cell>
          <cell r="AP408">
            <v>370.9945945945945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1.0054054054054042</v>
          </cell>
          <cell r="AY408">
            <v>399.41740540540491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399.41740540540491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399.41740540540491</v>
          </cell>
          <cell r="BU408">
            <v>13072.4174054054</v>
          </cell>
          <cell r="BV408">
            <v>0</v>
          </cell>
          <cell r="BW408">
            <v>13072.4174054054</v>
          </cell>
          <cell r="BX408">
            <v>95.324999999999989</v>
          </cell>
          <cell r="BY408">
            <v>46039.115249999995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46039.115249999995</v>
          </cell>
          <cell r="CM408">
            <v>3.4024390243902425</v>
          </cell>
          <cell r="CN408">
            <v>1925.4062195121942</v>
          </cell>
          <cell r="CO408">
            <v>0</v>
          </cell>
          <cell r="CP408">
            <v>0</v>
          </cell>
          <cell r="CQ408">
            <v>1925.4062195121942</v>
          </cell>
          <cell r="CR408">
            <v>1199929.8188749175</v>
          </cell>
          <cell r="CS408">
            <v>0</v>
          </cell>
          <cell r="CT408">
            <v>1199929.8188749175</v>
          </cell>
          <cell r="CU408">
            <v>145000</v>
          </cell>
          <cell r="CV408">
            <v>0</v>
          </cell>
          <cell r="CW408">
            <v>145000</v>
          </cell>
          <cell r="CX408">
            <v>1</v>
          </cell>
          <cell r="CY408">
            <v>0</v>
          </cell>
          <cell r="CZ408">
            <v>0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9317.7000000000007</v>
          </cell>
          <cell r="DH408">
            <v>9317.7000000000007</v>
          </cell>
          <cell r="DI408">
            <v>0</v>
          </cell>
          <cell r="DJ408">
            <v>0</v>
          </cell>
          <cell r="DK408">
            <v>9317.7000000000007</v>
          </cell>
          <cell r="DL408">
            <v>9317.7000000000007</v>
          </cell>
          <cell r="DM408">
            <v>0</v>
          </cell>
          <cell r="DN408">
            <v>0</v>
          </cell>
          <cell r="DO408">
            <v>0</v>
          </cell>
          <cell r="DP408">
            <v>0</v>
          </cell>
          <cell r="DQ408">
            <v>0</v>
          </cell>
          <cell r="DR408">
            <v>0</v>
          </cell>
          <cell r="DS408">
            <v>0</v>
          </cell>
          <cell r="DT408">
            <v>0</v>
          </cell>
          <cell r="DU408">
            <v>154317.70000000001</v>
          </cell>
          <cell r="DV408">
            <v>0</v>
          </cell>
          <cell r="DW408">
            <v>154317.70000000001</v>
          </cell>
          <cell r="DX408">
            <v>1354247.5188749174</v>
          </cell>
          <cell r="DY408">
            <v>0</v>
          </cell>
          <cell r="DZ408">
            <v>1354247.5188749174</v>
          </cell>
          <cell r="EA408">
            <v>1344929.8188749175</v>
          </cell>
          <cell r="EB408">
            <v>3615.4027389110684</v>
          </cell>
          <cell r="EC408">
            <v>3750</v>
          </cell>
          <cell r="ED408">
            <v>134.59726108893165</v>
          </cell>
          <cell r="EE408">
            <v>1395000</v>
          </cell>
          <cell r="EF408">
            <v>50070.181125082541</v>
          </cell>
          <cell r="EG408">
            <v>1404317.7</v>
          </cell>
          <cell r="EH408">
            <v>1287572.3148424241</v>
          </cell>
          <cell r="EI408">
            <v>0</v>
          </cell>
          <cell r="EJ408">
            <v>1404317.7</v>
          </cell>
        </row>
        <row r="409">
          <cell r="A409">
            <v>2665</v>
          </cell>
          <cell r="B409">
            <v>8812665</v>
          </cell>
          <cell r="C409"/>
          <cell r="D409"/>
          <cell r="E409" t="str">
            <v>Tany's Dell Cmty P, Harlow</v>
          </cell>
          <cell r="F409" t="str">
            <v>P</v>
          </cell>
          <cell r="G409"/>
          <cell r="H409"/>
          <cell r="I409" t="str">
            <v>Y</v>
          </cell>
          <cell r="J409"/>
          <cell r="K409">
            <v>2665</v>
          </cell>
          <cell r="L409">
            <v>144665</v>
          </cell>
          <cell r="M409"/>
          <cell r="N409"/>
          <cell r="O409">
            <v>7</v>
          </cell>
          <cell r="P409">
            <v>0</v>
          </cell>
          <cell r="Q409">
            <v>0</v>
          </cell>
          <cell r="R409">
            <v>1</v>
          </cell>
          <cell r="S409">
            <v>57</v>
          </cell>
          <cell r="T409">
            <v>354</v>
          </cell>
          <cell r="U409">
            <v>411</v>
          </cell>
          <cell r="V409">
            <v>412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412</v>
          </cell>
          <cell r="AF409">
            <v>1261354.48</v>
          </cell>
          <cell r="AG409">
            <v>0</v>
          </cell>
          <cell r="AH409">
            <v>0</v>
          </cell>
          <cell r="AI409">
            <v>0</v>
          </cell>
          <cell r="AJ409">
            <v>1261354.48</v>
          </cell>
          <cell r="AK409">
            <v>82.199513381995203</v>
          </cell>
          <cell r="AL409">
            <v>35921.187347931897</v>
          </cell>
          <cell r="AM409">
            <v>0</v>
          </cell>
          <cell r="AN409">
            <v>0</v>
          </cell>
          <cell r="AO409">
            <v>35921.187347931897</v>
          </cell>
          <cell r="AP409">
            <v>73.177615571776272</v>
          </cell>
          <cell r="AQ409">
            <v>0</v>
          </cell>
          <cell r="AR409">
            <v>75.182481751825009</v>
          </cell>
          <cell r="AS409">
            <v>17920.496350365011</v>
          </cell>
          <cell r="AT409">
            <v>143.34793187347941</v>
          </cell>
          <cell r="AU409">
            <v>41761.552992700752</v>
          </cell>
          <cell r="AV409">
            <v>91.221411192214148</v>
          </cell>
          <cell r="AW409">
            <v>31407.531873479333</v>
          </cell>
          <cell r="AX409">
            <v>26.063260340632599</v>
          </cell>
          <cell r="AY409">
            <v>10354.151435523112</v>
          </cell>
          <cell r="AZ409">
            <v>3.0072992700729921</v>
          </cell>
          <cell r="BA409">
            <v>1433.639708029197</v>
          </cell>
          <cell r="BB409">
            <v>0</v>
          </cell>
          <cell r="BC409">
            <v>0</v>
          </cell>
          <cell r="BD409">
            <v>102877.37236009742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102877.37236009742</v>
          </cell>
          <cell r="BU409">
            <v>138798.55970802932</v>
          </cell>
          <cell r="BV409">
            <v>0</v>
          </cell>
          <cell r="BW409">
            <v>138798.55970802932</v>
          </cell>
          <cell r="BX409">
            <v>136.54857142857125</v>
          </cell>
          <cell r="BY409">
            <v>65948.863542857056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65948.863542857056</v>
          </cell>
          <cell r="CM409">
            <v>11.638418079096057</v>
          </cell>
          <cell r="CN409">
            <v>6586.0644067796675</v>
          </cell>
          <cell r="CO409">
            <v>0</v>
          </cell>
          <cell r="CP409">
            <v>0</v>
          </cell>
          <cell r="CQ409">
            <v>6586.0644067796675</v>
          </cell>
          <cell r="CR409">
            <v>1472687.967657666</v>
          </cell>
          <cell r="CS409">
            <v>0</v>
          </cell>
          <cell r="CT409">
            <v>1472687.967657666</v>
          </cell>
          <cell r="CU409">
            <v>145000</v>
          </cell>
          <cell r="CV409">
            <v>0</v>
          </cell>
          <cell r="CW409">
            <v>145000</v>
          </cell>
          <cell r="CX409">
            <v>1.0156360164</v>
          </cell>
          <cell r="CY409">
            <v>25294.195592377946</v>
          </cell>
          <cell r="CZ409">
            <v>0</v>
          </cell>
          <cell r="DA409">
            <v>25294.195592377946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5275.1</v>
          </cell>
          <cell r="DH409">
            <v>5275.1</v>
          </cell>
          <cell r="DI409">
            <v>0</v>
          </cell>
          <cell r="DJ409">
            <v>0</v>
          </cell>
          <cell r="DK409">
            <v>5275.1</v>
          </cell>
          <cell r="DL409">
            <v>5275.1</v>
          </cell>
          <cell r="DM409">
            <v>0</v>
          </cell>
          <cell r="DN409">
            <v>0</v>
          </cell>
          <cell r="DO409">
            <v>0</v>
          </cell>
          <cell r="DP409">
            <v>0</v>
          </cell>
          <cell r="DQ409">
            <v>0</v>
          </cell>
          <cell r="DR409">
            <v>0</v>
          </cell>
          <cell r="DS409">
            <v>0</v>
          </cell>
          <cell r="DT409">
            <v>0</v>
          </cell>
          <cell r="DU409">
            <v>175569.29559237795</v>
          </cell>
          <cell r="DV409">
            <v>0</v>
          </cell>
          <cell r="DW409">
            <v>175569.29559237795</v>
          </cell>
          <cell r="DX409">
            <v>1648257.2632500438</v>
          </cell>
          <cell r="DY409">
            <v>0</v>
          </cell>
          <cell r="DZ409">
            <v>1648257.2632500438</v>
          </cell>
          <cell r="EA409">
            <v>1642982.163250044</v>
          </cell>
          <cell r="EB409">
            <v>3987.8207845874854</v>
          </cell>
          <cell r="EC409">
            <v>3750</v>
          </cell>
          <cell r="ED409">
            <v>0</v>
          </cell>
          <cell r="EE409">
            <v>1545000</v>
          </cell>
          <cell r="EF409">
            <v>0</v>
          </cell>
          <cell r="EG409">
            <v>1648257.2632500438</v>
          </cell>
          <cell r="EH409">
            <v>1578192.9652780001</v>
          </cell>
          <cell r="EI409">
            <v>0</v>
          </cell>
          <cell r="EJ409">
            <v>1648257.2632500438</v>
          </cell>
        </row>
        <row r="410">
          <cell r="A410">
            <v>2126</v>
          </cell>
          <cell r="B410">
            <v>8812126</v>
          </cell>
          <cell r="C410"/>
          <cell r="D410"/>
          <cell r="E410" t="str">
            <v>Templars P &amp; N, Witham</v>
          </cell>
          <cell r="F410" t="str">
            <v>P</v>
          </cell>
          <cell r="G410"/>
          <cell r="H410"/>
          <cell r="I410" t="str">
            <v>Y</v>
          </cell>
          <cell r="J410"/>
          <cell r="K410">
            <v>2126</v>
          </cell>
          <cell r="L410">
            <v>142813</v>
          </cell>
          <cell r="M410"/>
          <cell r="N410"/>
          <cell r="O410">
            <v>7</v>
          </cell>
          <cell r="P410">
            <v>0</v>
          </cell>
          <cell r="Q410">
            <v>0</v>
          </cell>
          <cell r="R410">
            <v>0</v>
          </cell>
          <cell r="S410">
            <v>34</v>
          </cell>
          <cell r="T410">
            <v>248</v>
          </cell>
          <cell r="U410">
            <v>282</v>
          </cell>
          <cell r="V410">
            <v>282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282</v>
          </cell>
          <cell r="AF410">
            <v>863354.28</v>
          </cell>
          <cell r="AG410">
            <v>0</v>
          </cell>
          <cell r="AH410">
            <v>0</v>
          </cell>
          <cell r="AI410">
            <v>0</v>
          </cell>
          <cell r="AJ410">
            <v>863354.28</v>
          </cell>
          <cell r="AK410">
            <v>85.999999999999943</v>
          </cell>
          <cell r="AL410">
            <v>37581.999999999971</v>
          </cell>
          <cell r="AM410">
            <v>0</v>
          </cell>
          <cell r="AN410">
            <v>0</v>
          </cell>
          <cell r="AO410">
            <v>37581.999999999971</v>
          </cell>
          <cell r="AP410">
            <v>118.00000000000007</v>
          </cell>
          <cell r="AQ410">
            <v>0</v>
          </cell>
          <cell r="AR410">
            <v>37.999999999999893</v>
          </cell>
          <cell r="AS410">
            <v>9057.6799999999748</v>
          </cell>
          <cell r="AT410">
            <v>14.000000000000005</v>
          </cell>
          <cell r="AU410">
            <v>4078.6200000000013</v>
          </cell>
          <cell r="AV410">
            <v>1.9999999999999989</v>
          </cell>
          <cell r="AW410">
            <v>688.59999999999968</v>
          </cell>
          <cell r="AX410">
            <v>110.00000000000011</v>
          </cell>
          <cell r="AY410">
            <v>43699.700000000041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57524.60000000002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57524.60000000002</v>
          </cell>
          <cell r="BU410">
            <v>95106.599999999991</v>
          </cell>
          <cell r="BV410">
            <v>0</v>
          </cell>
          <cell r="BW410">
            <v>95106.599999999991</v>
          </cell>
          <cell r="BX410">
            <v>94.770491803278745</v>
          </cell>
          <cell r="BY410">
            <v>45771.304426229537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45771.304426229537</v>
          </cell>
          <cell r="CM410">
            <v>2.292682926829269</v>
          </cell>
          <cell r="CN410">
            <v>1297.4063414634149</v>
          </cell>
          <cell r="CO410">
            <v>0</v>
          </cell>
          <cell r="CP410">
            <v>0</v>
          </cell>
          <cell r="CQ410">
            <v>1297.4063414634149</v>
          </cell>
          <cell r="CR410">
            <v>1005529.590767693</v>
          </cell>
          <cell r="CS410">
            <v>0</v>
          </cell>
          <cell r="CT410">
            <v>1005529.590767693</v>
          </cell>
          <cell r="CU410">
            <v>145000</v>
          </cell>
          <cell r="CV410">
            <v>0</v>
          </cell>
          <cell r="CW410">
            <v>145000</v>
          </cell>
          <cell r="CX410">
            <v>1</v>
          </cell>
          <cell r="CY410">
            <v>0</v>
          </cell>
          <cell r="CZ410">
            <v>0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5042.1660000000002</v>
          </cell>
          <cell r="DH410">
            <v>5042.1660000000002</v>
          </cell>
          <cell r="DI410">
            <v>0</v>
          </cell>
          <cell r="DJ410">
            <v>0</v>
          </cell>
          <cell r="DK410">
            <v>5042.17</v>
          </cell>
          <cell r="DL410">
            <v>5042.17</v>
          </cell>
          <cell r="DM410">
            <v>0</v>
          </cell>
          <cell r="DN410">
            <v>0</v>
          </cell>
          <cell r="DO410">
            <v>0</v>
          </cell>
          <cell r="DP410">
            <v>0</v>
          </cell>
          <cell r="DQ410">
            <v>0</v>
          </cell>
          <cell r="DR410">
            <v>0</v>
          </cell>
          <cell r="DS410">
            <v>0</v>
          </cell>
          <cell r="DT410">
            <v>0</v>
          </cell>
          <cell r="DU410">
            <v>150042.17000000001</v>
          </cell>
          <cell r="DV410">
            <v>0</v>
          </cell>
          <cell r="DW410">
            <v>150042.17000000001</v>
          </cell>
          <cell r="DX410">
            <v>1155571.7607676929</v>
          </cell>
          <cell r="DY410">
            <v>0</v>
          </cell>
          <cell r="DZ410">
            <v>1155571.7607676929</v>
          </cell>
          <cell r="EA410">
            <v>1150529.590767693</v>
          </cell>
          <cell r="EB410">
            <v>4079.8921658428831</v>
          </cell>
          <cell r="EC410">
            <v>3750</v>
          </cell>
          <cell r="ED410">
            <v>0</v>
          </cell>
          <cell r="EE410">
            <v>1057500</v>
          </cell>
          <cell r="EF410">
            <v>0</v>
          </cell>
          <cell r="EG410">
            <v>1155571.7607676929</v>
          </cell>
          <cell r="EH410">
            <v>1111226.4776262625</v>
          </cell>
          <cell r="EI410">
            <v>0</v>
          </cell>
          <cell r="EJ410">
            <v>1155571.7607676929</v>
          </cell>
        </row>
        <row r="411">
          <cell r="A411">
            <v>2050</v>
          </cell>
          <cell r="B411">
            <v>8812050</v>
          </cell>
          <cell r="C411">
            <v>4358</v>
          </cell>
          <cell r="D411" t="str">
            <v>RB054358</v>
          </cell>
          <cell r="E411" t="str">
            <v>Tendring P</v>
          </cell>
          <cell r="F411" t="str">
            <v>P</v>
          </cell>
          <cell r="G411" t="str">
            <v/>
          </cell>
          <cell r="H411" t="str">
            <v/>
          </cell>
          <cell r="I411" t="str">
            <v/>
          </cell>
          <cell r="J411"/>
          <cell r="K411">
            <v>2050</v>
          </cell>
          <cell r="L411">
            <v>114738</v>
          </cell>
          <cell r="M411"/>
          <cell r="N411"/>
          <cell r="O411">
            <v>7</v>
          </cell>
          <cell r="P411">
            <v>0</v>
          </cell>
          <cell r="Q411">
            <v>0</v>
          </cell>
          <cell r="R411">
            <v>0</v>
          </cell>
          <cell r="S411">
            <v>30</v>
          </cell>
          <cell r="T411">
            <v>131</v>
          </cell>
          <cell r="U411">
            <v>161</v>
          </cell>
          <cell r="V411">
            <v>161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161</v>
          </cell>
          <cell r="AF411">
            <v>492907.94</v>
          </cell>
          <cell r="AG411">
            <v>0</v>
          </cell>
          <cell r="AH411">
            <v>0</v>
          </cell>
          <cell r="AI411">
            <v>0</v>
          </cell>
          <cell r="AJ411">
            <v>492907.94</v>
          </cell>
          <cell r="AK411">
            <v>13.999999999999995</v>
          </cell>
          <cell r="AL411">
            <v>6117.9999999999973</v>
          </cell>
          <cell r="AM411">
            <v>0</v>
          </cell>
          <cell r="AN411">
            <v>0</v>
          </cell>
          <cell r="AO411">
            <v>6117.9999999999973</v>
          </cell>
          <cell r="AP411">
            <v>122.99999999999999</v>
          </cell>
          <cell r="AQ411">
            <v>0</v>
          </cell>
          <cell r="AR411">
            <v>10.999999999999996</v>
          </cell>
          <cell r="AS411">
            <v>2621.9599999999991</v>
          </cell>
          <cell r="AT411">
            <v>3.9999999999999987</v>
          </cell>
          <cell r="AU411">
            <v>1165.3199999999995</v>
          </cell>
          <cell r="AV411">
            <v>4.9999999999999982</v>
          </cell>
          <cell r="AW411">
            <v>1721.4999999999995</v>
          </cell>
          <cell r="AX411">
            <v>8.9999999999999964</v>
          </cell>
          <cell r="AY411">
            <v>3575.4299999999985</v>
          </cell>
          <cell r="AZ411">
            <v>4.9999999999999982</v>
          </cell>
          <cell r="BA411">
            <v>2383.5999999999995</v>
          </cell>
          <cell r="BB411">
            <v>3.9999999999999987</v>
          </cell>
          <cell r="BC411">
            <v>3178.119999999999</v>
          </cell>
          <cell r="BD411">
            <v>14645.929999999997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14645.929999999997</v>
          </cell>
          <cell r="BU411">
            <v>20763.929999999993</v>
          </cell>
          <cell r="BV411">
            <v>0</v>
          </cell>
          <cell r="BW411">
            <v>20763.929999999993</v>
          </cell>
          <cell r="BX411">
            <v>46.178294573643477</v>
          </cell>
          <cell r="BY411">
            <v>22302.730930232592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22302.730930232592</v>
          </cell>
          <cell r="CM411">
            <v>0</v>
          </cell>
          <cell r="CN411">
            <v>0</v>
          </cell>
          <cell r="CO411">
            <v>0</v>
          </cell>
          <cell r="CP411">
            <v>0</v>
          </cell>
          <cell r="CQ411">
            <v>0</v>
          </cell>
          <cell r="CR411">
            <v>535974.60093023255</v>
          </cell>
          <cell r="CS411">
            <v>0</v>
          </cell>
          <cell r="CT411">
            <v>535974.60093023255</v>
          </cell>
          <cell r="CU411">
            <v>145000</v>
          </cell>
          <cell r="CV411">
            <v>0</v>
          </cell>
          <cell r="CW411">
            <v>145000</v>
          </cell>
          <cell r="CX411">
            <v>1</v>
          </cell>
          <cell r="CY411">
            <v>0</v>
          </cell>
          <cell r="CZ411">
            <v>0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18000</v>
          </cell>
          <cell r="DH411">
            <v>18412.5</v>
          </cell>
          <cell r="DI411">
            <v>412.5</v>
          </cell>
          <cell r="DJ411">
            <v>383</v>
          </cell>
          <cell r="DK411">
            <v>19208</v>
          </cell>
          <cell r="DL411">
            <v>19208</v>
          </cell>
          <cell r="DM411">
            <v>0</v>
          </cell>
          <cell r="DN411">
            <v>242720</v>
          </cell>
          <cell r="DO411">
            <v>0</v>
          </cell>
          <cell r="DP411">
            <v>242720</v>
          </cell>
          <cell r="DQ411">
            <v>0</v>
          </cell>
          <cell r="DR411">
            <v>0</v>
          </cell>
          <cell r="DS411">
            <v>0</v>
          </cell>
          <cell r="DT411">
            <v>0</v>
          </cell>
          <cell r="DU411">
            <v>406928</v>
          </cell>
          <cell r="DV411">
            <v>0</v>
          </cell>
          <cell r="DW411">
            <v>406928</v>
          </cell>
          <cell r="DX411">
            <v>942902.60093023255</v>
          </cell>
          <cell r="DY411">
            <v>0</v>
          </cell>
          <cell r="DZ411">
            <v>942902.60093023255</v>
          </cell>
          <cell r="EA411">
            <v>680974.60093023255</v>
          </cell>
          <cell r="EB411">
            <v>4229.6559063989598</v>
          </cell>
          <cell r="EC411">
            <v>3750</v>
          </cell>
          <cell r="ED411">
            <v>0</v>
          </cell>
          <cell r="EE411">
            <v>603750</v>
          </cell>
          <cell r="EF411">
            <v>0</v>
          </cell>
          <cell r="EG411">
            <v>942902.60093023255</v>
          </cell>
          <cell r="EH411">
            <v>917542.20245430467</v>
          </cell>
          <cell r="EI411">
            <v>0</v>
          </cell>
          <cell r="EJ411">
            <v>942902.60093023255</v>
          </cell>
        </row>
        <row r="412">
          <cell r="A412">
            <v>3470</v>
          </cell>
          <cell r="B412">
            <v>8813470</v>
          </cell>
          <cell r="C412">
            <v>4366</v>
          </cell>
          <cell r="D412" t="str">
            <v>RB054366</v>
          </cell>
          <cell r="E412" t="str">
            <v>Terling CE (V/A) P</v>
          </cell>
          <cell r="F412" t="str">
            <v>P</v>
          </cell>
          <cell r="G412" t="str">
            <v/>
          </cell>
          <cell r="H412" t="str">
            <v/>
          </cell>
          <cell r="I412" t="str">
            <v/>
          </cell>
          <cell r="J412"/>
          <cell r="K412">
            <v>3470</v>
          </cell>
          <cell r="L412">
            <v>115166</v>
          </cell>
          <cell r="M412"/>
          <cell r="N412"/>
          <cell r="O412">
            <v>7</v>
          </cell>
          <cell r="P412">
            <v>0</v>
          </cell>
          <cell r="Q412">
            <v>0</v>
          </cell>
          <cell r="R412">
            <v>0</v>
          </cell>
          <cell r="S412">
            <v>13</v>
          </cell>
          <cell r="T412">
            <v>79</v>
          </cell>
          <cell r="U412">
            <v>92</v>
          </cell>
          <cell r="V412">
            <v>92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92</v>
          </cell>
          <cell r="AF412">
            <v>281661.68</v>
          </cell>
          <cell r="AG412">
            <v>0</v>
          </cell>
          <cell r="AH412">
            <v>0</v>
          </cell>
          <cell r="AI412">
            <v>0</v>
          </cell>
          <cell r="AJ412">
            <v>281661.68</v>
          </cell>
          <cell r="AK412">
            <v>6.9999999999999964</v>
          </cell>
          <cell r="AL412">
            <v>3058.9999999999982</v>
          </cell>
          <cell r="AM412">
            <v>0</v>
          </cell>
          <cell r="AN412">
            <v>0</v>
          </cell>
          <cell r="AO412">
            <v>3058.9999999999982</v>
          </cell>
          <cell r="AP412">
            <v>75.460674157303416</v>
          </cell>
          <cell r="AQ412">
            <v>0</v>
          </cell>
          <cell r="AR412">
            <v>8.2696629213483135</v>
          </cell>
          <cell r="AS412">
            <v>1971.1568539325842</v>
          </cell>
          <cell r="AT412">
            <v>8.2696629213483135</v>
          </cell>
          <cell r="AU412">
            <v>2409.2008988764042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4380.3577528089882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4380.3577528089882</v>
          </cell>
          <cell r="BU412">
            <v>7439.3577528089863</v>
          </cell>
          <cell r="BV412">
            <v>0</v>
          </cell>
          <cell r="BW412">
            <v>7439.3577528089863</v>
          </cell>
          <cell r="BX412">
            <v>16.727272727272744</v>
          </cell>
          <cell r="BY412">
            <v>8078.7709090909175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8078.7709090909175</v>
          </cell>
          <cell r="CM412">
            <v>0</v>
          </cell>
          <cell r="CN412">
            <v>0</v>
          </cell>
          <cell r="CO412">
            <v>0</v>
          </cell>
          <cell r="CP412">
            <v>0</v>
          </cell>
          <cell r="CQ412">
            <v>0</v>
          </cell>
          <cell r="CR412">
            <v>297179.80866189994</v>
          </cell>
          <cell r="CS412">
            <v>0</v>
          </cell>
          <cell r="CT412">
            <v>297179.80866189994</v>
          </cell>
          <cell r="CU412">
            <v>145000</v>
          </cell>
          <cell r="CV412">
            <v>0</v>
          </cell>
          <cell r="CW412">
            <v>145000</v>
          </cell>
          <cell r="CX412">
            <v>1</v>
          </cell>
          <cell r="CY412">
            <v>0</v>
          </cell>
          <cell r="CZ412">
            <v>0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1659.08</v>
          </cell>
          <cell r="DH412">
            <v>1764.33</v>
          </cell>
          <cell r="DI412">
            <v>105.25</v>
          </cell>
          <cell r="DJ412">
            <v>-617.27</v>
          </cell>
          <cell r="DK412">
            <v>1252.31</v>
          </cell>
          <cell r="DL412">
            <v>1252.31</v>
          </cell>
          <cell r="DM412">
            <v>0</v>
          </cell>
          <cell r="DN412">
            <v>0</v>
          </cell>
          <cell r="DO412">
            <v>0</v>
          </cell>
          <cell r="DP412">
            <v>0</v>
          </cell>
          <cell r="DQ412">
            <v>0</v>
          </cell>
          <cell r="DR412">
            <v>0</v>
          </cell>
          <cell r="DS412">
            <v>0</v>
          </cell>
          <cell r="DT412">
            <v>0</v>
          </cell>
          <cell r="DU412">
            <v>146252.31</v>
          </cell>
          <cell r="DV412">
            <v>0</v>
          </cell>
          <cell r="DW412">
            <v>146252.31</v>
          </cell>
          <cell r="DX412">
            <v>443432.11866189993</v>
          </cell>
          <cell r="DY412">
            <v>0</v>
          </cell>
          <cell r="DZ412">
            <v>443432.11866189993</v>
          </cell>
          <cell r="EA412">
            <v>442179.80866189994</v>
          </cell>
          <cell r="EB412">
            <v>4806.3022680641297</v>
          </cell>
          <cell r="EC412">
            <v>3750</v>
          </cell>
          <cell r="ED412">
            <v>0</v>
          </cell>
          <cell r="EE412">
            <v>345000</v>
          </cell>
          <cell r="EF412">
            <v>0</v>
          </cell>
          <cell r="EG412">
            <v>443432.11866189993</v>
          </cell>
          <cell r="EH412">
            <v>427770.23754666664</v>
          </cell>
          <cell r="EI412">
            <v>0</v>
          </cell>
          <cell r="EJ412">
            <v>443432.11866189993</v>
          </cell>
        </row>
        <row r="413">
          <cell r="A413">
            <v>5248</v>
          </cell>
          <cell r="B413">
            <v>8815248</v>
          </cell>
          <cell r="C413">
            <v>4374</v>
          </cell>
          <cell r="D413" t="str">
            <v>GMPS4374</v>
          </cell>
          <cell r="E413" t="str">
            <v>Thaxted P</v>
          </cell>
          <cell r="F413" t="str">
            <v>P</v>
          </cell>
          <cell r="G413" t="str">
            <v>Y</v>
          </cell>
          <cell r="H413">
            <v>10023161</v>
          </cell>
          <cell r="I413" t="str">
            <v/>
          </cell>
          <cell r="J413"/>
          <cell r="K413">
            <v>5248</v>
          </cell>
          <cell r="L413">
            <v>115288</v>
          </cell>
          <cell r="M413"/>
          <cell r="N413"/>
          <cell r="O413">
            <v>7</v>
          </cell>
          <cell r="P413">
            <v>0</v>
          </cell>
          <cell r="Q413">
            <v>0</v>
          </cell>
          <cell r="R413">
            <v>0</v>
          </cell>
          <cell r="S413">
            <v>34</v>
          </cell>
          <cell r="T413">
            <v>218</v>
          </cell>
          <cell r="U413">
            <v>252</v>
          </cell>
          <cell r="V413">
            <v>252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252</v>
          </cell>
          <cell r="AF413">
            <v>771508.08</v>
          </cell>
          <cell r="AG413">
            <v>0</v>
          </cell>
          <cell r="AH413">
            <v>0</v>
          </cell>
          <cell r="AI413">
            <v>0</v>
          </cell>
          <cell r="AJ413">
            <v>771508.08</v>
          </cell>
          <cell r="AK413">
            <v>17.999999999999993</v>
          </cell>
          <cell r="AL413">
            <v>7865.9999999999955</v>
          </cell>
          <cell r="AM413">
            <v>0</v>
          </cell>
          <cell r="AN413">
            <v>0</v>
          </cell>
          <cell r="AO413">
            <v>7865.9999999999955</v>
          </cell>
          <cell r="AP413">
            <v>252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7865.9999999999955</v>
          </cell>
          <cell r="BV413">
            <v>0</v>
          </cell>
          <cell r="BW413">
            <v>7865.9999999999955</v>
          </cell>
          <cell r="BX413">
            <v>60.90995260663513</v>
          </cell>
          <cell r="BY413">
            <v>29417.679810426569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29417.679810426569</v>
          </cell>
          <cell r="CM413">
            <v>0</v>
          </cell>
          <cell r="CN413">
            <v>0</v>
          </cell>
          <cell r="CO413">
            <v>0</v>
          </cell>
          <cell r="CP413">
            <v>0</v>
          </cell>
          <cell r="CQ413">
            <v>0</v>
          </cell>
          <cell r="CR413">
            <v>808791.75981042651</v>
          </cell>
          <cell r="CS413">
            <v>0</v>
          </cell>
          <cell r="CT413">
            <v>808791.75981042651</v>
          </cell>
          <cell r="CU413">
            <v>145000</v>
          </cell>
          <cell r="CV413">
            <v>0</v>
          </cell>
          <cell r="CW413">
            <v>145000</v>
          </cell>
          <cell r="CX413">
            <v>1</v>
          </cell>
          <cell r="CY413">
            <v>0</v>
          </cell>
          <cell r="CZ413">
            <v>0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6316.95</v>
          </cell>
          <cell r="DH413">
            <v>4805.6400000000003</v>
          </cell>
          <cell r="DI413">
            <v>-1511.3099999999995</v>
          </cell>
          <cell r="DJ413">
            <v>0</v>
          </cell>
          <cell r="DK413">
            <v>3294.33</v>
          </cell>
          <cell r="DL413">
            <v>3294.33</v>
          </cell>
          <cell r="DM413">
            <v>0</v>
          </cell>
          <cell r="DN413">
            <v>0</v>
          </cell>
          <cell r="DO413">
            <v>0</v>
          </cell>
          <cell r="DP413">
            <v>0</v>
          </cell>
          <cell r="DQ413">
            <v>0</v>
          </cell>
          <cell r="DR413">
            <v>0</v>
          </cell>
          <cell r="DS413">
            <v>0</v>
          </cell>
          <cell r="DT413">
            <v>0</v>
          </cell>
          <cell r="DU413">
            <v>148294.32999999999</v>
          </cell>
          <cell r="DV413">
            <v>0</v>
          </cell>
          <cell r="DW413">
            <v>148294.32999999999</v>
          </cell>
          <cell r="DX413">
            <v>957086.08981042646</v>
          </cell>
          <cell r="DY413">
            <v>0</v>
          </cell>
          <cell r="DZ413">
            <v>957086.08981042646</v>
          </cell>
          <cell r="EA413">
            <v>953791.75981042651</v>
          </cell>
          <cell r="EB413">
            <v>3784.8879357556607</v>
          </cell>
          <cell r="EC413">
            <v>3750</v>
          </cell>
          <cell r="ED413">
            <v>0</v>
          </cell>
          <cell r="EE413">
            <v>945000</v>
          </cell>
          <cell r="EF413">
            <v>0</v>
          </cell>
          <cell r="EG413">
            <v>957086.08981042646</v>
          </cell>
          <cell r="EH413">
            <v>914259.58555428579</v>
          </cell>
          <cell r="EI413">
            <v>0</v>
          </cell>
          <cell r="EJ413">
            <v>957086.08981042646</v>
          </cell>
        </row>
        <row r="414">
          <cell r="A414">
            <v>2873</v>
          </cell>
          <cell r="B414">
            <v>8812873</v>
          </cell>
          <cell r="C414"/>
          <cell r="D414"/>
          <cell r="E414" t="str">
            <v>Theydon Bois P</v>
          </cell>
          <cell r="F414" t="str">
            <v>P</v>
          </cell>
          <cell r="G414"/>
          <cell r="H414"/>
          <cell r="I414" t="str">
            <v>Y</v>
          </cell>
          <cell r="J414"/>
          <cell r="K414">
            <v>2873</v>
          </cell>
          <cell r="L414">
            <v>145999</v>
          </cell>
          <cell r="M414"/>
          <cell r="N414"/>
          <cell r="O414">
            <v>7</v>
          </cell>
          <cell r="P414">
            <v>0</v>
          </cell>
          <cell r="Q414">
            <v>0</v>
          </cell>
          <cell r="R414">
            <v>0</v>
          </cell>
          <cell r="S414">
            <v>45</v>
          </cell>
          <cell r="T414">
            <v>275</v>
          </cell>
          <cell r="U414">
            <v>320</v>
          </cell>
          <cell r="V414">
            <v>320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320</v>
          </cell>
          <cell r="AF414">
            <v>979692.8</v>
          </cell>
          <cell r="AG414">
            <v>0</v>
          </cell>
          <cell r="AH414">
            <v>0</v>
          </cell>
          <cell r="AI414">
            <v>0</v>
          </cell>
          <cell r="AJ414">
            <v>979692.8</v>
          </cell>
          <cell r="AK414">
            <v>10</v>
          </cell>
          <cell r="AL414">
            <v>4369.9999999999991</v>
          </cell>
          <cell r="AM414">
            <v>0</v>
          </cell>
          <cell r="AN414">
            <v>0</v>
          </cell>
          <cell r="AO414">
            <v>4369.9999999999991</v>
          </cell>
          <cell r="AP414">
            <v>300.9404388714733</v>
          </cell>
          <cell r="AQ414">
            <v>0</v>
          </cell>
          <cell r="AR414">
            <v>11.034482758620705</v>
          </cell>
          <cell r="AS414">
            <v>2630.1793103448313</v>
          </cell>
          <cell r="AT414">
            <v>7.0219435736677118</v>
          </cell>
          <cell r="AU414">
            <v>2045.7028213166143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1.0031347962382433</v>
          </cell>
          <cell r="BA414">
            <v>478.21442006269535</v>
          </cell>
          <cell r="BB414">
            <v>0</v>
          </cell>
          <cell r="BC414">
            <v>0</v>
          </cell>
          <cell r="BD414">
            <v>5154.0965517241411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5154.0965517241411</v>
          </cell>
          <cell r="BU414">
            <v>9524.0965517241402</v>
          </cell>
          <cell r="BV414">
            <v>0</v>
          </cell>
          <cell r="BW414">
            <v>9524.0965517241402</v>
          </cell>
          <cell r="BX414">
            <v>88.150943396226552</v>
          </cell>
          <cell r="BY414">
            <v>42574.261132075539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42574.261132075539</v>
          </cell>
          <cell r="CM414">
            <v>4.6545454545454401</v>
          </cell>
          <cell r="CN414">
            <v>2633.9607272727189</v>
          </cell>
          <cell r="CO414">
            <v>0</v>
          </cell>
          <cell r="CP414">
            <v>0</v>
          </cell>
          <cell r="CQ414">
            <v>2633.9607272727189</v>
          </cell>
          <cell r="CR414">
            <v>1034425.1184110724</v>
          </cell>
          <cell r="CS414">
            <v>0</v>
          </cell>
          <cell r="CT414">
            <v>1034425.1184110724</v>
          </cell>
          <cell r="CU414">
            <v>145000</v>
          </cell>
          <cell r="CV414">
            <v>0</v>
          </cell>
          <cell r="CW414">
            <v>145000</v>
          </cell>
          <cell r="CX414">
            <v>1.0156360164</v>
          </cell>
          <cell r="CY414">
            <v>18441.510494047481</v>
          </cell>
          <cell r="CZ414">
            <v>0</v>
          </cell>
          <cell r="DA414">
            <v>18441.510494047481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22680</v>
          </cell>
          <cell r="DH414">
            <v>4536</v>
          </cell>
          <cell r="DI414">
            <v>-18144</v>
          </cell>
          <cell r="DJ414">
            <v>0</v>
          </cell>
          <cell r="DK414">
            <v>-13608</v>
          </cell>
          <cell r="DL414">
            <v>-13608</v>
          </cell>
          <cell r="DM414">
            <v>0</v>
          </cell>
          <cell r="DN414">
            <v>0</v>
          </cell>
          <cell r="DO414">
            <v>0</v>
          </cell>
          <cell r="DP414">
            <v>0</v>
          </cell>
          <cell r="DQ414">
            <v>0</v>
          </cell>
          <cell r="DR414">
            <v>0</v>
          </cell>
          <cell r="DS414">
            <v>0</v>
          </cell>
          <cell r="DT414">
            <v>0</v>
          </cell>
          <cell r="DU414">
            <v>149833.51049404748</v>
          </cell>
          <cell r="DV414">
            <v>0</v>
          </cell>
          <cell r="DW414">
            <v>149833.51049404748</v>
          </cell>
          <cell r="DX414">
            <v>1184258.6289051198</v>
          </cell>
          <cell r="DY414">
            <v>0</v>
          </cell>
          <cell r="DZ414">
            <v>1184258.6289051198</v>
          </cell>
          <cell r="EA414">
            <v>1197866.6289051201</v>
          </cell>
          <cell r="EB414">
            <v>3743.3332153285</v>
          </cell>
          <cell r="EC414">
            <v>3750</v>
          </cell>
          <cell r="ED414">
            <v>6.6667846714999541</v>
          </cell>
          <cell r="EE414">
            <v>1200000</v>
          </cell>
          <cell r="EF414">
            <v>2133.3710948799271</v>
          </cell>
          <cell r="EG414">
            <v>1186391.9999999998</v>
          </cell>
          <cell r="EH414">
            <v>1122195.2625569135</v>
          </cell>
          <cell r="EI414">
            <v>0</v>
          </cell>
          <cell r="EJ414">
            <v>1186391.9999999998</v>
          </cell>
        </row>
        <row r="415">
          <cell r="A415">
            <v>5269</v>
          </cell>
          <cell r="B415">
            <v>8815269</v>
          </cell>
          <cell r="C415">
            <v>3294</v>
          </cell>
          <cell r="D415" t="str">
            <v>GMPS3294</v>
          </cell>
          <cell r="E415" t="str">
            <v>Thomas Willingale, Loughton</v>
          </cell>
          <cell r="F415" t="str">
            <v>P</v>
          </cell>
          <cell r="G415" t="str">
            <v>Y</v>
          </cell>
          <cell r="H415">
            <v>10026443</v>
          </cell>
          <cell r="I415" t="str">
            <v/>
          </cell>
          <cell r="J415"/>
          <cell r="K415">
            <v>5269</v>
          </cell>
          <cell r="L415">
            <v>115309</v>
          </cell>
          <cell r="M415"/>
          <cell r="N415"/>
          <cell r="O415">
            <v>7</v>
          </cell>
          <cell r="P415">
            <v>0</v>
          </cell>
          <cell r="Q415">
            <v>0</v>
          </cell>
          <cell r="R415">
            <v>0</v>
          </cell>
          <cell r="S415">
            <v>60</v>
          </cell>
          <cell r="T415">
            <v>339</v>
          </cell>
          <cell r="U415">
            <v>399</v>
          </cell>
          <cell r="V415">
            <v>399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399</v>
          </cell>
          <cell r="AF415">
            <v>1221554.46</v>
          </cell>
          <cell r="AG415">
            <v>0</v>
          </cell>
          <cell r="AH415">
            <v>0</v>
          </cell>
          <cell r="AI415">
            <v>0</v>
          </cell>
          <cell r="AJ415">
            <v>1221554.46</v>
          </cell>
          <cell r="AK415">
            <v>31.999999999999986</v>
          </cell>
          <cell r="AL415">
            <v>13983.999999999993</v>
          </cell>
          <cell r="AM415">
            <v>0</v>
          </cell>
          <cell r="AN415">
            <v>0</v>
          </cell>
          <cell r="AO415">
            <v>13983.999999999993</v>
          </cell>
          <cell r="AP415">
            <v>133.33417085427143</v>
          </cell>
          <cell r="AQ415">
            <v>0</v>
          </cell>
          <cell r="AR415">
            <v>80.201005025125582</v>
          </cell>
          <cell r="AS415">
            <v>19116.711557788934</v>
          </cell>
          <cell r="AT415">
            <v>149.3743718592963</v>
          </cell>
          <cell r="AU415">
            <v>43517.235753768793</v>
          </cell>
          <cell r="AV415">
            <v>0</v>
          </cell>
          <cell r="AW415">
            <v>0</v>
          </cell>
          <cell r="AX415">
            <v>36.090452261306545</v>
          </cell>
          <cell r="AY415">
            <v>14337.653969849251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76971.601281406984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76971.601281406984</v>
          </cell>
          <cell r="BU415">
            <v>90955.601281406969</v>
          </cell>
          <cell r="BV415">
            <v>0</v>
          </cell>
          <cell r="BW415">
            <v>90955.601281406969</v>
          </cell>
          <cell r="BX415">
            <v>113.13109756097576</v>
          </cell>
          <cell r="BY415">
            <v>54638.926189024467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54638.926189024467</v>
          </cell>
          <cell r="CM415">
            <v>14.123893805309745</v>
          </cell>
          <cell r="CN415">
            <v>7992.5702654867309</v>
          </cell>
          <cell r="CO415">
            <v>0</v>
          </cell>
          <cell r="CP415">
            <v>0</v>
          </cell>
          <cell r="CQ415">
            <v>7992.5702654867309</v>
          </cell>
          <cell r="CR415">
            <v>1375141.5577359183</v>
          </cell>
          <cell r="CS415">
            <v>0</v>
          </cell>
          <cell r="CT415">
            <v>1375141.5577359183</v>
          </cell>
          <cell r="CU415">
            <v>145000</v>
          </cell>
          <cell r="CV415">
            <v>0</v>
          </cell>
          <cell r="CW415">
            <v>145000</v>
          </cell>
          <cell r="CX415">
            <v>1.0156360164</v>
          </cell>
          <cell r="CY415">
            <v>23768.958327080378</v>
          </cell>
          <cell r="CZ415">
            <v>0</v>
          </cell>
          <cell r="DA415">
            <v>23768.958327080378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9662.7999999999993</v>
          </cell>
          <cell r="DH415">
            <v>9878.4</v>
          </cell>
          <cell r="DI415">
            <v>215.60000000000036</v>
          </cell>
          <cell r="DJ415">
            <v>0</v>
          </cell>
          <cell r="DK415">
            <v>10094</v>
          </cell>
          <cell r="DL415">
            <v>10094</v>
          </cell>
          <cell r="DM415">
            <v>0</v>
          </cell>
          <cell r="DN415">
            <v>0</v>
          </cell>
          <cell r="DO415">
            <v>0</v>
          </cell>
          <cell r="DP415">
            <v>0</v>
          </cell>
          <cell r="DQ415">
            <v>0</v>
          </cell>
          <cell r="DR415">
            <v>0</v>
          </cell>
          <cell r="DS415">
            <v>0</v>
          </cell>
          <cell r="DT415">
            <v>0</v>
          </cell>
          <cell r="DU415">
            <v>178862.95832708039</v>
          </cell>
          <cell r="DV415">
            <v>0</v>
          </cell>
          <cell r="DW415">
            <v>178862.95832708039</v>
          </cell>
          <cell r="DX415">
            <v>1554004.5160629987</v>
          </cell>
          <cell r="DY415">
            <v>0</v>
          </cell>
          <cell r="DZ415">
            <v>1554004.5160629987</v>
          </cell>
          <cell r="EA415">
            <v>1543910.5160629987</v>
          </cell>
          <cell r="EB415">
            <v>3869.4499149448588</v>
          </cell>
          <cell r="EC415">
            <v>3750</v>
          </cell>
          <cell r="ED415">
            <v>0</v>
          </cell>
          <cell r="EE415">
            <v>1496250</v>
          </cell>
          <cell r="EF415">
            <v>0</v>
          </cell>
          <cell r="EG415">
            <v>1554004.5160629987</v>
          </cell>
          <cell r="EH415">
            <v>1501803.4533861841</v>
          </cell>
          <cell r="EI415">
            <v>0</v>
          </cell>
          <cell r="EJ415">
            <v>1554004.5160629987</v>
          </cell>
        </row>
        <row r="416">
          <cell r="A416">
            <v>3835</v>
          </cell>
          <cell r="B416">
            <v>8813835</v>
          </cell>
          <cell r="C416"/>
          <cell r="D416"/>
          <cell r="E416" t="str">
            <v>Thundersley Primary</v>
          </cell>
          <cell r="F416" t="str">
            <v>P</v>
          </cell>
          <cell r="G416"/>
          <cell r="H416"/>
          <cell r="I416" t="str">
            <v>Y</v>
          </cell>
          <cell r="J416"/>
          <cell r="K416">
            <v>3835</v>
          </cell>
          <cell r="L416">
            <v>141626</v>
          </cell>
          <cell r="M416"/>
          <cell r="N416"/>
          <cell r="O416">
            <v>7</v>
          </cell>
          <cell r="P416">
            <v>0</v>
          </cell>
          <cell r="Q416">
            <v>0</v>
          </cell>
          <cell r="R416">
            <v>1</v>
          </cell>
          <cell r="S416">
            <v>58</v>
          </cell>
          <cell r="T416">
            <v>413</v>
          </cell>
          <cell r="U416">
            <v>471</v>
          </cell>
          <cell r="V416">
            <v>472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472</v>
          </cell>
          <cell r="AF416">
            <v>1445046.88</v>
          </cell>
          <cell r="AG416">
            <v>0</v>
          </cell>
          <cell r="AH416">
            <v>0</v>
          </cell>
          <cell r="AI416">
            <v>0</v>
          </cell>
          <cell r="AJ416">
            <v>1445046.88</v>
          </cell>
          <cell r="AK416">
            <v>36.076433121019122</v>
          </cell>
          <cell r="AL416">
            <v>15765.401273885354</v>
          </cell>
          <cell r="AM416">
            <v>0</v>
          </cell>
          <cell r="AN416">
            <v>0</v>
          </cell>
          <cell r="AO416">
            <v>15765.401273885354</v>
          </cell>
          <cell r="AP416">
            <v>415.8811040339703</v>
          </cell>
          <cell r="AQ416">
            <v>0</v>
          </cell>
          <cell r="AR416">
            <v>12.025477707006356</v>
          </cell>
          <cell r="AS416">
            <v>2866.3928662420353</v>
          </cell>
          <cell r="AT416">
            <v>14.029723991507433</v>
          </cell>
          <cell r="AU416">
            <v>4087.2794904458601</v>
          </cell>
          <cell r="AV416">
            <v>25.053078556263252</v>
          </cell>
          <cell r="AW416">
            <v>8625.7749469214377</v>
          </cell>
          <cell r="AX416">
            <v>2.0042462845010611</v>
          </cell>
          <cell r="AY416">
            <v>796.2269214437365</v>
          </cell>
          <cell r="AZ416">
            <v>1.0021231422505328</v>
          </cell>
          <cell r="BA416">
            <v>477.73214437367403</v>
          </cell>
          <cell r="BB416">
            <v>2.0042462845010611</v>
          </cell>
          <cell r="BC416">
            <v>1592.4338004246281</v>
          </cell>
          <cell r="BD416">
            <v>18445.84016985137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18445.84016985137</v>
          </cell>
          <cell r="BU416">
            <v>34211.241443736726</v>
          </cell>
          <cell r="BV416">
            <v>0</v>
          </cell>
          <cell r="BW416">
            <v>34211.241443736726</v>
          </cell>
          <cell r="BX416">
            <v>132.20638820638814</v>
          </cell>
          <cell r="BY416">
            <v>63851.719312039284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63851.719312039284</v>
          </cell>
          <cell r="CM416">
            <v>9.1428571428571654</v>
          </cell>
          <cell r="CN416">
            <v>5173.8514285714409</v>
          </cell>
          <cell r="CO416">
            <v>0</v>
          </cell>
          <cell r="CP416">
            <v>0</v>
          </cell>
          <cell r="CQ416">
            <v>5173.8514285714409</v>
          </cell>
          <cell r="CR416">
            <v>1548283.6921843472</v>
          </cell>
          <cell r="CS416">
            <v>0</v>
          </cell>
          <cell r="CT416">
            <v>1548283.6921843472</v>
          </cell>
          <cell r="CU416">
            <v>145000</v>
          </cell>
          <cell r="CV416">
            <v>0</v>
          </cell>
          <cell r="CW416">
            <v>145000</v>
          </cell>
          <cell r="CX416">
            <v>1</v>
          </cell>
          <cell r="CY416">
            <v>0</v>
          </cell>
          <cell r="CZ416">
            <v>0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7247.1</v>
          </cell>
          <cell r="DH416">
            <v>7247.1</v>
          </cell>
          <cell r="DI416">
            <v>0</v>
          </cell>
          <cell r="DJ416">
            <v>0</v>
          </cell>
          <cell r="DK416">
            <v>7247.1</v>
          </cell>
          <cell r="DL416">
            <v>7247.1</v>
          </cell>
          <cell r="DM416">
            <v>0</v>
          </cell>
          <cell r="DN416">
            <v>0</v>
          </cell>
          <cell r="DO416">
            <v>0</v>
          </cell>
          <cell r="DP416">
            <v>0</v>
          </cell>
          <cell r="DQ416">
            <v>0</v>
          </cell>
          <cell r="DR416">
            <v>0</v>
          </cell>
          <cell r="DS416">
            <v>0</v>
          </cell>
          <cell r="DT416">
            <v>0</v>
          </cell>
          <cell r="DU416">
            <v>152247.1</v>
          </cell>
          <cell r="DV416">
            <v>0</v>
          </cell>
          <cell r="DW416">
            <v>152247.1</v>
          </cell>
          <cell r="DX416">
            <v>1700530.7921843473</v>
          </cell>
          <cell r="DY416">
            <v>0</v>
          </cell>
          <cell r="DZ416">
            <v>1700530.7921843473</v>
          </cell>
          <cell r="EA416">
            <v>1693283.6921843472</v>
          </cell>
          <cell r="EB416">
            <v>3587.4654495431087</v>
          </cell>
          <cell r="EC416">
            <v>3750</v>
          </cell>
          <cell r="ED416">
            <v>162.53455045689134</v>
          </cell>
          <cell r="EE416">
            <v>1770000</v>
          </cell>
          <cell r="EF416">
            <v>76716.307815652806</v>
          </cell>
          <cell r="EG416">
            <v>1777247.1</v>
          </cell>
          <cell r="EH416">
            <v>1605779.1107133336</v>
          </cell>
          <cell r="EI416">
            <v>0</v>
          </cell>
          <cell r="EJ416">
            <v>1777247.1</v>
          </cell>
        </row>
        <row r="417">
          <cell r="A417">
            <v>2042</v>
          </cell>
          <cell r="B417">
            <v>8812042</v>
          </cell>
          <cell r="C417"/>
          <cell r="D417"/>
          <cell r="E417" t="str">
            <v>Tiptree Heath P</v>
          </cell>
          <cell r="F417" t="str">
            <v>P</v>
          </cell>
          <cell r="G417"/>
          <cell r="H417"/>
          <cell r="I417" t="str">
            <v>Y</v>
          </cell>
          <cell r="J417"/>
          <cell r="K417">
            <v>2042</v>
          </cell>
          <cell r="L417">
            <v>114733</v>
          </cell>
          <cell r="M417"/>
          <cell r="N417"/>
          <cell r="O417">
            <v>7</v>
          </cell>
          <cell r="P417">
            <v>0</v>
          </cell>
          <cell r="Q417">
            <v>0</v>
          </cell>
          <cell r="R417">
            <v>0</v>
          </cell>
          <cell r="S417">
            <v>30</v>
          </cell>
          <cell r="T417">
            <v>153</v>
          </cell>
          <cell r="U417">
            <v>183</v>
          </cell>
          <cell r="V417">
            <v>183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183</v>
          </cell>
          <cell r="AF417">
            <v>560261.81999999995</v>
          </cell>
          <cell r="AG417">
            <v>0</v>
          </cell>
          <cell r="AH417">
            <v>0</v>
          </cell>
          <cell r="AI417">
            <v>0</v>
          </cell>
          <cell r="AJ417">
            <v>560261.81999999995</v>
          </cell>
          <cell r="AK417">
            <v>15.000000000000002</v>
          </cell>
          <cell r="AL417">
            <v>6555</v>
          </cell>
          <cell r="AM417">
            <v>0</v>
          </cell>
          <cell r="AN417">
            <v>0</v>
          </cell>
          <cell r="AO417">
            <v>6555</v>
          </cell>
          <cell r="AP417">
            <v>170.00000000000006</v>
          </cell>
          <cell r="AQ417">
            <v>0</v>
          </cell>
          <cell r="AR417">
            <v>10</v>
          </cell>
          <cell r="AS417">
            <v>2383.6000000000004</v>
          </cell>
          <cell r="AT417">
            <v>1</v>
          </cell>
          <cell r="AU417">
            <v>291.33</v>
          </cell>
          <cell r="AV417">
            <v>2.000000000000004</v>
          </cell>
          <cell r="AW417">
            <v>688.60000000000139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3363.5300000000016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3363.5300000000016</v>
          </cell>
          <cell r="BU417">
            <v>9918.5300000000025</v>
          </cell>
          <cell r="BV417">
            <v>0</v>
          </cell>
          <cell r="BW417">
            <v>9918.5300000000025</v>
          </cell>
          <cell r="BX417">
            <v>49.361842105263129</v>
          </cell>
          <cell r="BY417">
            <v>23840.288881578934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23840.288881578934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594020.63888157893</v>
          </cell>
          <cell r="CS417">
            <v>0</v>
          </cell>
          <cell r="CT417">
            <v>594020.63888157893</v>
          </cell>
          <cell r="CU417">
            <v>145000</v>
          </cell>
          <cell r="CV417">
            <v>0</v>
          </cell>
          <cell r="CW417">
            <v>145000</v>
          </cell>
          <cell r="CX417">
            <v>1</v>
          </cell>
          <cell r="CY417">
            <v>0</v>
          </cell>
          <cell r="CZ417">
            <v>0</v>
          </cell>
          <cell r="DA417">
            <v>0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22080</v>
          </cell>
          <cell r="DH417">
            <v>4416</v>
          </cell>
          <cell r="DI417">
            <v>-17664</v>
          </cell>
          <cell r="DJ417">
            <v>0</v>
          </cell>
          <cell r="DK417">
            <v>-13248</v>
          </cell>
          <cell r="DL417">
            <v>-13248</v>
          </cell>
          <cell r="DM417">
            <v>0</v>
          </cell>
          <cell r="DN417">
            <v>0</v>
          </cell>
          <cell r="DO417">
            <v>0</v>
          </cell>
          <cell r="DP417">
            <v>0</v>
          </cell>
          <cell r="DQ417">
            <v>0</v>
          </cell>
          <cell r="DR417">
            <v>0</v>
          </cell>
          <cell r="DS417">
            <v>0</v>
          </cell>
          <cell r="DT417">
            <v>0</v>
          </cell>
          <cell r="DU417">
            <v>131752</v>
          </cell>
          <cell r="DV417">
            <v>0</v>
          </cell>
          <cell r="DW417">
            <v>131752</v>
          </cell>
          <cell r="DX417">
            <v>725772.63888157893</v>
          </cell>
          <cell r="DY417">
            <v>0</v>
          </cell>
          <cell r="DZ417">
            <v>725772.63888157893</v>
          </cell>
          <cell r="EA417">
            <v>739020.63888157893</v>
          </cell>
          <cell r="EB417">
            <v>4038.364146893874</v>
          </cell>
          <cell r="EC417">
            <v>3750</v>
          </cell>
          <cell r="ED417">
            <v>0</v>
          </cell>
          <cell r="EE417">
            <v>686250</v>
          </cell>
          <cell r="EF417">
            <v>0</v>
          </cell>
          <cell r="EG417">
            <v>725772.63888157893</v>
          </cell>
          <cell r="EH417">
            <v>693344.60023121396</v>
          </cell>
          <cell r="EI417">
            <v>0</v>
          </cell>
          <cell r="EJ417">
            <v>725772.63888157893</v>
          </cell>
        </row>
        <row r="418">
          <cell r="A418">
            <v>3028</v>
          </cell>
          <cell r="B418">
            <v>8813028</v>
          </cell>
          <cell r="C418">
            <v>4436</v>
          </cell>
          <cell r="D418" t="str">
            <v>RB054436</v>
          </cell>
          <cell r="E418" t="str">
            <v>Tiptree, St Luke's CE (Cont) P</v>
          </cell>
          <cell r="F418" t="str">
            <v>P</v>
          </cell>
          <cell r="G418" t="str">
            <v>Y</v>
          </cell>
          <cell r="H418">
            <v>10023662</v>
          </cell>
          <cell r="I418" t="str">
            <v/>
          </cell>
          <cell r="J418"/>
          <cell r="K418">
            <v>3028</v>
          </cell>
          <cell r="L418">
            <v>115082</v>
          </cell>
          <cell r="M418"/>
          <cell r="N418"/>
          <cell r="O418">
            <v>7</v>
          </cell>
          <cell r="P418">
            <v>0</v>
          </cell>
          <cell r="Q418">
            <v>0</v>
          </cell>
          <cell r="R418">
            <v>0</v>
          </cell>
          <cell r="S418">
            <v>37</v>
          </cell>
          <cell r="T418">
            <v>227</v>
          </cell>
          <cell r="U418">
            <v>264</v>
          </cell>
          <cell r="V418">
            <v>264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264</v>
          </cell>
          <cell r="AF418">
            <v>808246.55999999994</v>
          </cell>
          <cell r="AG418">
            <v>0</v>
          </cell>
          <cell r="AH418">
            <v>0</v>
          </cell>
          <cell r="AI418">
            <v>0</v>
          </cell>
          <cell r="AJ418">
            <v>808246.55999999994</v>
          </cell>
          <cell r="AK418">
            <v>7.9999999999999991</v>
          </cell>
          <cell r="AL418">
            <v>3495.9999999999991</v>
          </cell>
          <cell r="AM418">
            <v>0</v>
          </cell>
          <cell r="AN418">
            <v>0</v>
          </cell>
          <cell r="AO418">
            <v>3495.9999999999991</v>
          </cell>
          <cell r="AP418">
            <v>242.99999999999989</v>
          </cell>
          <cell r="AQ418">
            <v>0</v>
          </cell>
          <cell r="AR418">
            <v>18.000000000000007</v>
          </cell>
          <cell r="AS418">
            <v>4290.4800000000023</v>
          </cell>
          <cell r="AT418">
            <v>0</v>
          </cell>
          <cell r="AU418">
            <v>0</v>
          </cell>
          <cell r="AV418">
            <v>3.0000000000000098</v>
          </cell>
          <cell r="AW418">
            <v>1032.9000000000035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5323.3800000000056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5323.3800000000056</v>
          </cell>
          <cell r="BU418">
            <v>8819.3800000000047</v>
          </cell>
          <cell r="BV418">
            <v>0</v>
          </cell>
          <cell r="BW418">
            <v>8819.3800000000047</v>
          </cell>
          <cell r="BX418">
            <v>87.600000000000051</v>
          </cell>
          <cell r="BY418">
            <v>42308.172000000028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42308.172000000028</v>
          </cell>
          <cell r="CM418">
            <v>1.1629955947136579</v>
          </cell>
          <cell r="CN418">
            <v>658.12757709251184</v>
          </cell>
          <cell r="CO418">
            <v>0</v>
          </cell>
          <cell r="CP418">
            <v>0</v>
          </cell>
          <cell r="CQ418">
            <v>658.12757709251184</v>
          </cell>
          <cell r="CR418">
            <v>860032.23957709246</v>
          </cell>
          <cell r="CS418">
            <v>0</v>
          </cell>
          <cell r="CT418">
            <v>860032.23957709246</v>
          </cell>
          <cell r="CU418">
            <v>145000</v>
          </cell>
          <cell r="CV418">
            <v>0</v>
          </cell>
          <cell r="CW418">
            <v>145000</v>
          </cell>
          <cell r="CX418">
            <v>1</v>
          </cell>
          <cell r="CY418">
            <v>0</v>
          </cell>
          <cell r="CZ418">
            <v>0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30566</v>
          </cell>
          <cell r="DH418">
            <v>30996</v>
          </cell>
          <cell r="DI418">
            <v>430</v>
          </cell>
          <cell r="DJ418">
            <v>-486</v>
          </cell>
          <cell r="DK418">
            <v>30940</v>
          </cell>
          <cell r="DL418">
            <v>30940</v>
          </cell>
          <cell r="DM418">
            <v>0</v>
          </cell>
          <cell r="DN418">
            <v>0</v>
          </cell>
          <cell r="DO418">
            <v>0</v>
          </cell>
          <cell r="DP418">
            <v>0</v>
          </cell>
          <cell r="DQ418">
            <v>0</v>
          </cell>
          <cell r="DR418">
            <v>0</v>
          </cell>
          <cell r="DS418">
            <v>0</v>
          </cell>
          <cell r="DT418">
            <v>0</v>
          </cell>
          <cell r="DU418">
            <v>175940</v>
          </cell>
          <cell r="DV418">
            <v>0</v>
          </cell>
          <cell r="DW418">
            <v>175940</v>
          </cell>
          <cell r="DX418">
            <v>1035972.2395770925</v>
          </cell>
          <cell r="DY418">
            <v>0</v>
          </cell>
          <cell r="DZ418">
            <v>1035972.2395770925</v>
          </cell>
          <cell r="EA418">
            <v>1005032.2395770925</v>
          </cell>
          <cell r="EB418">
            <v>3806.9403014283807</v>
          </cell>
          <cell r="EC418">
            <v>3750</v>
          </cell>
          <cell r="ED418">
            <v>0</v>
          </cell>
          <cell r="EE418">
            <v>990000</v>
          </cell>
          <cell r="EF418">
            <v>0</v>
          </cell>
          <cell r="EG418">
            <v>1035972.2395770925</v>
          </cell>
          <cell r="EH418">
            <v>991425.98382022465</v>
          </cell>
          <cell r="EI418">
            <v>0</v>
          </cell>
          <cell r="EJ418">
            <v>1035972.2395770925</v>
          </cell>
        </row>
        <row r="419">
          <cell r="A419">
            <v>2630</v>
          </cell>
          <cell r="B419">
            <v>8812630</v>
          </cell>
          <cell r="C419">
            <v>4490</v>
          </cell>
          <cell r="D419" t="str">
            <v>RB054490</v>
          </cell>
          <cell r="E419" t="str">
            <v>Tollesbury</v>
          </cell>
          <cell r="F419" t="str">
            <v>P</v>
          </cell>
          <cell r="G419" t="str">
            <v>Y</v>
          </cell>
          <cell r="H419">
            <v>10025566</v>
          </cell>
          <cell r="I419" t="str">
            <v/>
          </cell>
          <cell r="J419"/>
          <cell r="K419">
            <v>2630</v>
          </cell>
          <cell r="L419">
            <v>114925</v>
          </cell>
          <cell r="M419"/>
          <cell r="N419"/>
          <cell r="O419">
            <v>7</v>
          </cell>
          <cell r="P419">
            <v>0</v>
          </cell>
          <cell r="Q419">
            <v>0</v>
          </cell>
          <cell r="R419">
            <v>0</v>
          </cell>
          <cell r="S419">
            <v>26</v>
          </cell>
          <cell r="T419">
            <v>187</v>
          </cell>
          <cell r="U419">
            <v>213</v>
          </cell>
          <cell r="V419">
            <v>213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213</v>
          </cell>
          <cell r="AF419">
            <v>652108.02</v>
          </cell>
          <cell r="AG419">
            <v>0</v>
          </cell>
          <cell r="AH419">
            <v>0</v>
          </cell>
          <cell r="AI419">
            <v>0</v>
          </cell>
          <cell r="AJ419">
            <v>652108.02</v>
          </cell>
          <cell r="AK419">
            <v>20.000000000000004</v>
          </cell>
          <cell r="AL419">
            <v>8740</v>
          </cell>
          <cell r="AM419">
            <v>0</v>
          </cell>
          <cell r="AN419">
            <v>0</v>
          </cell>
          <cell r="AO419">
            <v>8740</v>
          </cell>
          <cell r="AP419">
            <v>212.00000000000003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0.99999999999999933</v>
          </cell>
          <cell r="BA419">
            <v>476.71999999999969</v>
          </cell>
          <cell r="BB419">
            <v>0</v>
          </cell>
          <cell r="BC419">
            <v>0</v>
          </cell>
          <cell r="BD419">
            <v>476.71999999999969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476.71999999999969</v>
          </cell>
          <cell r="BU419">
            <v>9216.7199999999993</v>
          </cell>
          <cell r="BV419">
            <v>0</v>
          </cell>
          <cell r="BW419">
            <v>9216.7199999999993</v>
          </cell>
          <cell r="BX419">
            <v>65.627027027027012</v>
          </cell>
          <cell r="BY419">
            <v>31695.885243243236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31695.885243243236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</v>
          </cell>
          <cell r="CR419">
            <v>693020.62524324318</v>
          </cell>
          <cell r="CS419">
            <v>0</v>
          </cell>
          <cell r="CT419">
            <v>693020.62524324318</v>
          </cell>
          <cell r="CU419">
            <v>145000</v>
          </cell>
          <cell r="CV419">
            <v>0</v>
          </cell>
          <cell r="CW419">
            <v>145000</v>
          </cell>
          <cell r="CX419">
            <v>1</v>
          </cell>
          <cell r="CY419">
            <v>0</v>
          </cell>
          <cell r="CZ419">
            <v>0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12434.98</v>
          </cell>
          <cell r="DH419">
            <v>15221</v>
          </cell>
          <cell r="DI419">
            <v>2786.0200000000004</v>
          </cell>
          <cell r="DJ419">
            <v>0</v>
          </cell>
          <cell r="DK419">
            <v>18007.02</v>
          </cell>
          <cell r="DL419">
            <v>18007.02</v>
          </cell>
          <cell r="DM419">
            <v>0</v>
          </cell>
          <cell r="DN419">
            <v>0</v>
          </cell>
          <cell r="DO419">
            <v>0</v>
          </cell>
          <cell r="DP419">
            <v>0</v>
          </cell>
          <cell r="DQ419">
            <v>0</v>
          </cell>
          <cell r="DR419">
            <v>0</v>
          </cell>
          <cell r="DS419">
            <v>0</v>
          </cell>
          <cell r="DT419">
            <v>0</v>
          </cell>
          <cell r="DU419">
            <v>163007.01999999999</v>
          </cell>
          <cell r="DV419">
            <v>0</v>
          </cell>
          <cell r="DW419">
            <v>163007.01999999999</v>
          </cell>
          <cell r="DX419">
            <v>856027.6452432432</v>
          </cell>
          <cell r="DY419">
            <v>0</v>
          </cell>
          <cell r="DZ419">
            <v>856027.6452432432</v>
          </cell>
          <cell r="EA419">
            <v>838020.62524324318</v>
          </cell>
          <cell r="EB419">
            <v>3934.3691325973859</v>
          </cell>
          <cell r="EC419">
            <v>3750</v>
          </cell>
          <cell r="ED419">
            <v>0</v>
          </cell>
          <cell r="EE419">
            <v>798750</v>
          </cell>
          <cell r="EF419">
            <v>0</v>
          </cell>
          <cell r="EG419">
            <v>856027.6452432432</v>
          </cell>
          <cell r="EH419">
            <v>820895.63249571447</v>
          </cell>
          <cell r="EI419">
            <v>0</v>
          </cell>
          <cell r="EJ419">
            <v>856027.6452432432</v>
          </cell>
        </row>
        <row r="420">
          <cell r="A420">
            <v>3660</v>
          </cell>
          <cell r="B420">
            <v>8813660</v>
          </cell>
          <cell r="C420"/>
          <cell r="D420"/>
          <cell r="E420" t="str">
            <v>Tolleshunt D'Arcy St Nicholas CE V/A P</v>
          </cell>
          <cell r="F420" t="str">
            <v>P</v>
          </cell>
          <cell r="G420"/>
          <cell r="H420"/>
          <cell r="I420" t="str">
            <v>Y</v>
          </cell>
          <cell r="J420"/>
          <cell r="K420">
            <v>3660</v>
          </cell>
          <cell r="L420">
            <v>147403</v>
          </cell>
          <cell r="M420"/>
          <cell r="N420"/>
          <cell r="O420">
            <v>7</v>
          </cell>
          <cell r="P420">
            <v>0</v>
          </cell>
          <cell r="Q420">
            <v>0</v>
          </cell>
          <cell r="R420">
            <v>0</v>
          </cell>
          <cell r="S420">
            <v>13</v>
          </cell>
          <cell r="T420">
            <v>90</v>
          </cell>
          <cell r="U420">
            <v>103</v>
          </cell>
          <cell r="V420">
            <v>103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103</v>
          </cell>
          <cell r="AF420">
            <v>315338.62</v>
          </cell>
          <cell r="AG420">
            <v>0</v>
          </cell>
          <cell r="AH420">
            <v>0</v>
          </cell>
          <cell r="AI420">
            <v>0</v>
          </cell>
          <cell r="AJ420">
            <v>315338.62</v>
          </cell>
          <cell r="AK420">
            <v>10</v>
          </cell>
          <cell r="AL420">
            <v>4369.9999999999991</v>
          </cell>
          <cell r="AM420">
            <v>0</v>
          </cell>
          <cell r="AN420">
            <v>0</v>
          </cell>
          <cell r="AO420">
            <v>4369.9999999999991</v>
          </cell>
          <cell r="AP420">
            <v>100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2.9999999999999991</v>
          </cell>
          <cell r="AW420">
            <v>1032.8999999999996</v>
          </cell>
          <cell r="AX420">
            <v>0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0</v>
          </cell>
          <cell r="BD420">
            <v>1032.8999999999996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1032.8999999999996</v>
          </cell>
          <cell r="BU420">
            <v>5402.8999999999987</v>
          </cell>
          <cell r="BV420">
            <v>0</v>
          </cell>
          <cell r="BW420">
            <v>5402.8999999999987</v>
          </cell>
          <cell r="BX420">
            <v>30.089887640449419</v>
          </cell>
          <cell r="BY420">
            <v>14532.513033707857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14532.513033707857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335274.03303370788</v>
          </cell>
          <cell r="CS420">
            <v>0</v>
          </cell>
          <cell r="CT420">
            <v>335274.03303370788</v>
          </cell>
          <cell r="CU420">
            <v>145000</v>
          </cell>
          <cell r="CV420">
            <v>0</v>
          </cell>
          <cell r="CW420">
            <v>145000</v>
          </cell>
          <cell r="CX420">
            <v>1</v>
          </cell>
          <cell r="CY420">
            <v>0</v>
          </cell>
          <cell r="CZ420">
            <v>0</v>
          </cell>
          <cell r="DA420">
            <v>0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3179.85</v>
          </cell>
          <cell r="DH420">
            <v>635.97</v>
          </cell>
          <cell r="DI420">
            <v>-2543.88</v>
          </cell>
          <cell r="DJ420">
            <v>0</v>
          </cell>
          <cell r="DK420">
            <v>-1907.91</v>
          </cell>
          <cell r="DL420">
            <v>-1907.91</v>
          </cell>
          <cell r="DM420">
            <v>0</v>
          </cell>
          <cell r="DN420">
            <v>0</v>
          </cell>
          <cell r="DO420">
            <v>0</v>
          </cell>
          <cell r="DP420">
            <v>0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143092.09</v>
          </cell>
          <cell r="DV420">
            <v>0</v>
          </cell>
          <cell r="DW420">
            <v>143092.09</v>
          </cell>
          <cell r="DX420">
            <v>478366.12303370785</v>
          </cell>
          <cell r="DY420">
            <v>0</v>
          </cell>
          <cell r="DZ420">
            <v>478366.12303370785</v>
          </cell>
          <cell r="EA420">
            <v>480274.03303370788</v>
          </cell>
          <cell r="EB420">
            <v>4662.8546896476491</v>
          </cell>
          <cell r="EC420">
            <v>3750</v>
          </cell>
          <cell r="ED420">
            <v>0</v>
          </cell>
          <cell r="EE420">
            <v>386250</v>
          </cell>
          <cell r="EF420">
            <v>0</v>
          </cell>
          <cell r="EG420">
            <v>478366.12303370785</v>
          </cell>
          <cell r="EH420">
            <v>469846.67358762887</v>
          </cell>
          <cell r="EI420">
            <v>0</v>
          </cell>
          <cell r="EJ420">
            <v>478366.12303370785</v>
          </cell>
        </row>
        <row r="421">
          <cell r="A421">
            <v>2210</v>
          </cell>
          <cell r="B421">
            <v>8812210</v>
          </cell>
          <cell r="C421">
            <v>1688</v>
          </cell>
          <cell r="D421" t="str">
            <v>RB051688</v>
          </cell>
          <cell r="E421" t="str">
            <v>Trinity Road P, Chelmsford</v>
          </cell>
          <cell r="F421" t="str">
            <v>P</v>
          </cell>
          <cell r="G421" t="str">
            <v>Y</v>
          </cell>
          <cell r="H421">
            <v>10026198</v>
          </cell>
          <cell r="I421" t="str">
            <v/>
          </cell>
          <cell r="J421"/>
          <cell r="K421">
            <v>2210</v>
          </cell>
          <cell r="L421">
            <v>114805</v>
          </cell>
          <cell r="M421"/>
          <cell r="N421"/>
          <cell r="O421">
            <v>7</v>
          </cell>
          <cell r="P421">
            <v>0</v>
          </cell>
          <cell r="Q421">
            <v>0</v>
          </cell>
          <cell r="R421">
            <v>0</v>
          </cell>
          <cell r="S421">
            <v>47</v>
          </cell>
          <cell r="T421">
            <v>261</v>
          </cell>
          <cell r="U421">
            <v>308</v>
          </cell>
          <cell r="V421">
            <v>308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308</v>
          </cell>
          <cell r="AF421">
            <v>942954.32</v>
          </cell>
          <cell r="AG421">
            <v>0</v>
          </cell>
          <cell r="AH421">
            <v>0</v>
          </cell>
          <cell r="AI421">
            <v>0</v>
          </cell>
          <cell r="AJ421">
            <v>942954.32</v>
          </cell>
          <cell r="AK421">
            <v>68.999999999999986</v>
          </cell>
          <cell r="AL421">
            <v>30152.999999999989</v>
          </cell>
          <cell r="AM421">
            <v>0</v>
          </cell>
          <cell r="AN421">
            <v>0</v>
          </cell>
          <cell r="AO421">
            <v>30152.999999999989</v>
          </cell>
          <cell r="AP421">
            <v>181.00000000000011</v>
          </cell>
          <cell r="AQ421">
            <v>0</v>
          </cell>
          <cell r="AR421">
            <v>90.999999999999872</v>
          </cell>
          <cell r="AS421">
            <v>21690.759999999969</v>
          </cell>
          <cell r="AT421">
            <v>1.0000000000000011</v>
          </cell>
          <cell r="AU421">
            <v>291.33000000000033</v>
          </cell>
          <cell r="AV421">
            <v>31.00000000000011</v>
          </cell>
          <cell r="AW421">
            <v>10673.300000000037</v>
          </cell>
          <cell r="AX421">
            <v>1.0000000000000011</v>
          </cell>
          <cell r="AY421">
            <v>397.27000000000044</v>
          </cell>
          <cell r="AZ421">
            <v>3</v>
          </cell>
          <cell r="BA421">
            <v>1430.16</v>
          </cell>
          <cell r="BB421">
            <v>0</v>
          </cell>
          <cell r="BC421">
            <v>0</v>
          </cell>
          <cell r="BD421">
            <v>34482.820000000007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34482.820000000007</v>
          </cell>
          <cell r="BU421">
            <v>64635.819999999992</v>
          </cell>
          <cell r="BV421">
            <v>0</v>
          </cell>
          <cell r="BW421">
            <v>64635.819999999992</v>
          </cell>
          <cell r="BX421">
            <v>103.91869918699192</v>
          </cell>
          <cell r="BY421">
            <v>50189.61414634149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0</v>
          </cell>
          <cell r="CK421">
            <v>0</v>
          </cell>
          <cell r="CL421">
            <v>50189.61414634149</v>
          </cell>
          <cell r="CM421">
            <v>10.661538461538457</v>
          </cell>
          <cell r="CN421">
            <v>6033.2579999999971</v>
          </cell>
          <cell r="CO421">
            <v>0</v>
          </cell>
          <cell r="CP421">
            <v>0</v>
          </cell>
          <cell r="CQ421">
            <v>6033.2579999999971</v>
          </cell>
          <cell r="CR421">
            <v>1063813.0121463414</v>
          </cell>
          <cell r="CS421">
            <v>0</v>
          </cell>
          <cell r="CT421">
            <v>1063813.0121463414</v>
          </cell>
          <cell r="CU421">
            <v>145000</v>
          </cell>
          <cell r="CV421">
            <v>0</v>
          </cell>
          <cell r="CW421">
            <v>145000</v>
          </cell>
          <cell r="CX421">
            <v>1</v>
          </cell>
          <cell r="CY421">
            <v>0</v>
          </cell>
          <cell r="CZ421">
            <v>0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17893.82</v>
          </cell>
          <cell r="DH421">
            <v>21915.360000000001</v>
          </cell>
          <cell r="DI421">
            <v>4021.5400000000009</v>
          </cell>
          <cell r="DJ421">
            <v>0</v>
          </cell>
          <cell r="DK421">
            <v>25936.9</v>
          </cell>
          <cell r="DL421">
            <v>25936.9</v>
          </cell>
          <cell r="DM421">
            <v>0</v>
          </cell>
          <cell r="DN421">
            <v>0</v>
          </cell>
          <cell r="DO421">
            <v>0</v>
          </cell>
          <cell r="DP421">
            <v>0</v>
          </cell>
          <cell r="DQ421">
            <v>0</v>
          </cell>
          <cell r="DR421">
            <v>0</v>
          </cell>
          <cell r="DS421">
            <v>0</v>
          </cell>
          <cell r="DT421">
            <v>0</v>
          </cell>
          <cell r="DU421">
            <v>170936.9</v>
          </cell>
          <cell r="DV421">
            <v>0</v>
          </cell>
          <cell r="DW421">
            <v>170936.9</v>
          </cell>
          <cell r="DX421">
            <v>1234749.9121463413</v>
          </cell>
          <cell r="DY421">
            <v>0</v>
          </cell>
          <cell r="DZ421">
            <v>1234749.9121463413</v>
          </cell>
          <cell r="EA421">
            <v>1208813.0121463414</v>
          </cell>
          <cell r="EB421">
            <v>3924.7175719037059</v>
          </cell>
          <cell r="EC421">
            <v>3750</v>
          </cell>
          <cell r="ED421">
            <v>0</v>
          </cell>
          <cell r="EE421">
            <v>1155000</v>
          </cell>
          <cell r="EF421">
            <v>0</v>
          </cell>
          <cell r="EG421">
            <v>1234749.9121463413</v>
          </cell>
          <cell r="EH421">
            <v>1192221.2402051613</v>
          </cell>
          <cell r="EI421">
            <v>0</v>
          </cell>
          <cell r="EJ421">
            <v>1234749.9121463413</v>
          </cell>
        </row>
        <row r="422">
          <cell r="A422">
            <v>3814</v>
          </cell>
          <cell r="B422">
            <v>8813814</v>
          </cell>
          <cell r="C422">
            <v>4150</v>
          </cell>
          <cell r="D422" t="str">
            <v>RB054150</v>
          </cell>
          <cell r="E422" t="str">
            <v>Trinity St Mary's CE (V/A) P, South Woodham Ferrer</v>
          </cell>
          <cell r="F422" t="str">
            <v>P</v>
          </cell>
          <cell r="G422" t="str">
            <v>Y</v>
          </cell>
          <cell r="H422">
            <v>10026594</v>
          </cell>
          <cell r="I422" t="str">
            <v/>
          </cell>
          <cell r="J422"/>
          <cell r="K422">
            <v>3814</v>
          </cell>
          <cell r="L422">
            <v>115200</v>
          </cell>
          <cell r="M422"/>
          <cell r="N422"/>
          <cell r="O422">
            <v>7</v>
          </cell>
          <cell r="P422">
            <v>0</v>
          </cell>
          <cell r="Q422">
            <v>0</v>
          </cell>
          <cell r="R422">
            <v>0</v>
          </cell>
          <cell r="S422">
            <v>28</v>
          </cell>
          <cell r="T422">
            <v>164</v>
          </cell>
          <cell r="U422">
            <v>192</v>
          </cell>
          <cell r="V422">
            <v>192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192</v>
          </cell>
          <cell r="AF422">
            <v>587815.67999999993</v>
          </cell>
          <cell r="AG422">
            <v>0</v>
          </cell>
          <cell r="AH422">
            <v>0</v>
          </cell>
          <cell r="AI422">
            <v>0</v>
          </cell>
          <cell r="AJ422">
            <v>587815.67999999993</v>
          </cell>
          <cell r="AK422">
            <v>23.000000000000064</v>
          </cell>
          <cell r="AL422">
            <v>10051.000000000027</v>
          </cell>
          <cell r="AM422">
            <v>0</v>
          </cell>
          <cell r="AN422">
            <v>0</v>
          </cell>
          <cell r="AO422">
            <v>10051.000000000027</v>
          </cell>
          <cell r="AP422">
            <v>188.00000000000006</v>
          </cell>
          <cell r="AQ422">
            <v>0</v>
          </cell>
          <cell r="AR422">
            <v>3</v>
          </cell>
          <cell r="AS422">
            <v>715.08</v>
          </cell>
          <cell r="AT422">
            <v>0</v>
          </cell>
          <cell r="AU422">
            <v>0</v>
          </cell>
          <cell r="AV422">
            <v>0.99999999999999933</v>
          </cell>
          <cell r="AW422">
            <v>344.29999999999978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1059.3799999999999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1059.3799999999999</v>
          </cell>
          <cell r="BU422">
            <v>11110.380000000026</v>
          </cell>
          <cell r="BV422">
            <v>0</v>
          </cell>
          <cell r="BW422">
            <v>11110.380000000026</v>
          </cell>
          <cell r="BX422">
            <v>45.886792452830214</v>
          </cell>
          <cell r="BY422">
            <v>22161.944150943411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22161.944150943411</v>
          </cell>
          <cell r="CM422">
            <v>2.3558282208588865</v>
          </cell>
          <cell r="CN422">
            <v>1333.1396319018352</v>
          </cell>
          <cell r="CO422">
            <v>0</v>
          </cell>
          <cell r="CP422">
            <v>0</v>
          </cell>
          <cell r="CQ422">
            <v>1333.1396319018352</v>
          </cell>
          <cell r="CR422">
            <v>622421.14378284523</v>
          </cell>
          <cell r="CS422">
            <v>0</v>
          </cell>
          <cell r="CT422">
            <v>622421.14378284523</v>
          </cell>
          <cell r="CU422">
            <v>145000</v>
          </cell>
          <cell r="CV422">
            <v>0</v>
          </cell>
          <cell r="CW422">
            <v>145000</v>
          </cell>
          <cell r="CX422">
            <v>1</v>
          </cell>
          <cell r="CY422">
            <v>0</v>
          </cell>
          <cell r="CZ422">
            <v>0</v>
          </cell>
          <cell r="DA422">
            <v>0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3796.1</v>
          </cell>
          <cell r="DH422">
            <v>3754.8</v>
          </cell>
          <cell r="DI422">
            <v>-41.299999999999727</v>
          </cell>
          <cell r="DJ422">
            <v>-958.30999999999949</v>
          </cell>
          <cell r="DK422">
            <v>2755.19</v>
          </cell>
          <cell r="DL422">
            <v>2755.19</v>
          </cell>
          <cell r="DM422">
            <v>0</v>
          </cell>
          <cell r="DN422">
            <v>0</v>
          </cell>
          <cell r="DO422">
            <v>0</v>
          </cell>
          <cell r="DP422">
            <v>0</v>
          </cell>
          <cell r="DQ422">
            <v>0</v>
          </cell>
          <cell r="DR422">
            <v>0</v>
          </cell>
          <cell r="DS422">
            <v>0</v>
          </cell>
          <cell r="DT422">
            <v>0</v>
          </cell>
          <cell r="DU422">
            <v>147755.19</v>
          </cell>
          <cell r="DV422">
            <v>0</v>
          </cell>
          <cell r="DW422">
            <v>147755.19</v>
          </cell>
          <cell r="DX422">
            <v>770176.33378284518</v>
          </cell>
          <cell r="DY422">
            <v>0</v>
          </cell>
          <cell r="DZ422">
            <v>770176.33378284518</v>
          </cell>
          <cell r="EA422">
            <v>767421.14378284523</v>
          </cell>
          <cell r="EB422">
            <v>3996.9851238689857</v>
          </cell>
          <cell r="EC422">
            <v>3750</v>
          </cell>
          <cell r="ED422">
            <v>0</v>
          </cell>
          <cell r="EE422">
            <v>720000</v>
          </cell>
          <cell r="EF422">
            <v>0</v>
          </cell>
          <cell r="EG422">
            <v>770176.33378284518</v>
          </cell>
          <cell r="EH422">
            <v>737188.83945454541</v>
          </cell>
          <cell r="EI422">
            <v>0</v>
          </cell>
          <cell r="EJ422">
            <v>770176.33378284518</v>
          </cell>
        </row>
        <row r="423">
          <cell r="A423">
            <v>3251</v>
          </cell>
          <cell r="B423">
            <v>8813251</v>
          </cell>
          <cell r="C423">
            <v>3680</v>
          </cell>
          <cell r="D423" t="str">
            <v>RB053680</v>
          </cell>
          <cell r="E423" t="str">
            <v>Two Village C of E (V/C) P, Harwich</v>
          </cell>
          <cell r="F423" t="str">
            <v>P</v>
          </cell>
          <cell r="G423" t="str">
            <v/>
          </cell>
          <cell r="H423" t="str">
            <v/>
          </cell>
          <cell r="I423" t="str">
            <v/>
          </cell>
          <cell r="J423"/>
          <cell r="K423">
            <v>3251</v>
          </cell>
          <cell r="L423">
            <v>132234</v>
          </cell>
          <cell r="M423"/>
          <cell r="N423"/>
          <cell r="O423">
            <v>7</v>
          </cell>
          <cell r="P423">
            <v>0</v>
          </cell>
          <cell r="Q423">
            <v>0</v>
          </cell>
          <cell r="R423">
            <v>0</v>
          </cell>
          <cell r="S423">
            <v>24</v>
          </cell>
          <cell r="T423">
            <v>141</v>
          </cell>
          <cell r="U423">
            <v>165</v>
          </cell>
          <cell r="V423">
            <v>165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165</v>
          </cell>
          <cell r="AF423">
            <v>505154.1</v>
          </cell>
          <cell r="AG423">
            <v>0</v>
          </cell>
          <cell r="AH423">
            <v>0</v>
          </cell>
          <cell r="AI423">
            <v>0</v>
          </cell>
          <cell r="AJ423">
            <v>505154.1</v>
          </cell>
          <cell r="AK423">
            <v>27.00000000000006</v>
          </cell>
          <cell r="AL423">
            <v>11799.000000000025</v>
          </cell>
          <cell r="AM423">
            <v>0</v>
          </cell>
          <cell r="AN423">
            <v>0</v>
          </cell>
          <cell r="AO423">
            <v>11799.000000000025</v>
          </cell>
          <cell r="AP423">
            <v>120.99999999999994</v>
          </cell>
          <cell r="AQ423">
            <v>0</v>
          </cell>
          <cell r="AR423">
            <v>10</v>
          </cell>
          <cell r="AS423">
            <v>2383.6000000000004</v>
          </cell>
          <cell r="AT423">
            <v>25.000000000000078</v>
          </cell>
          <cell r="AU423">
            <v>7283.2500000000227</v>
          </cell>
          <cell r="AV423">
            <v>0</v>
          </cell>
          <cell r="AW423">
            <v>0</v>
          </cell>
          <cell r="AX423">
            <v>3.9999999999999933</v>
          </cell>
          <cell r="AY423">
            <v>1589.0799999999972</v>
          </cell>
          <cell r="AZ423">
            <v>5</v>
          </cell>
          <cell r="BA423">
            <v>2383.6000000000004</v>
          </cell>
          <cell r="BB423">
            <v>0</v>
          </cell>
          <cell r="BC423">
            <v>0</v>
          </cell>
          <cell r="BD423">
            <v>13639.530000000022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13639.530000000022</v>
          </cell>
          <cell r="BU423">
            <v>25438.53000000005</v>
          </cell>
          <cell r="BV423">
            <v>0</v>
          </cell>
          <cell r="BW423">
            <v>25438.53000000005</v>
          </cell>
          <cell r="BX423">
            <v>59.014598540145933</v>
          </cell>
          <cell r="BY423">
            <v>28502.280656934283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28502.280656934283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559094.91065693425</v>
          </cell>
          <cell r="CS423">
            <v>0</v>
          </cell>
          <cell r="CT423">
            <v>559094.91065693425</v>
          </cell>
          <cell r="CU423">
            <v>145000</v>
          </cell>
          <cell r="CV423">
            <v>0</v>
          </cell>
          <cell r="CW423">
            <v>145000</v>
          </cell>
          <cell r="CX423">
            <v>1</v>
          </cell>
          <cell r="CY423">
            <v>0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30073</v>
          </cell>
          <cell r="DH423">
            <v>30744</v>
          </cell>
          <cell r="DI423">
            <v>671</v>
          </cell>
          <cell r="DJ423">
            <v>0</v>
          </cell>
          <cell r="DK423">
            <v>31415</v>
          </cell>
          <cell r="DL423">
            <v>31415</v>
          </cell>
          <cell r="DM423">
            <v>0</v>
          </cell>
          <cell r="DN423">
            <v>242720</v>
          </cell>
          <cell r="DO423">
            <v>0</v>
          </cell>
          <cell r="DP423">
            <v>242720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419135</v>
          </cell>
          <cell r="DV423">
            <v>0</v>
          </cell>
          <cell r="DW423">
            <v>419135</v>
          </cell>
          <cell r="DX423">
            <v>978229.91065693425</v>
          </cell>
          <cell r="DY423">
            <v>0</v>
          </cell>
          <cell r="DZ423">
            <v>978229.91065693425</v>
          </cell>
          <cell r="EA423">
            <v>704094.91065693425</v>
          </cell>
          <cell r="EB423">
            <v>4267.2418827692982</v>
          </cell>
          <cell r="EC423">
            <v>3750</v>
          </cell>
          <cell r="ED423">
            <v>0</v>
          </cell>
          <cell r="EE423">
            <v>618750</v>
          </cell>
          <cell r="EF423">
            <v>0</v>
          </cell>
          <cell r="EG423">
            <v>978229.91065693425</v>
          </cell>
          <cell r="EH423">
            <v>949857.17499999993</v>
          </cell>
          <cell r="EI423">
            <v>0</v>
          </cell>
          <cell r="EJ423">
            <v>978229.91065693425</v>
          </cell>
        </row>
        <row r="424">
          <cell r="A424">
            <v>2850</v>
          </cell>
          <cell r="B424">
            <v>8812850</v>
          </cell>
          <cell r="C424"/>
          <cell r="D424"/>
          <cell r="E424" t="str">
            <v>Tyrrells, The, Chelmsford</v>
          </cell>
          <cell r="F424" t="str">
            <v>P</v>
          </cell>
          <cell r="G424"/>
          <cell r="H424"/>
          <cell r="I424" t="str">
            <v>Y</v>
          </cell>
          <cell r="J424"/>
          <cell r="K424">
            <v>2850</v>
          </cell>
          <cell r="L424">
            <v>137607</v>
          </cell>
          <cell r="M424"/>
          <cell r="N424"/>
          <cell r="O424">
            <v>7</v>
          </cell>
          <cell r="P424">
            <v>0</v>
          </cell>
          <cell r="Q424">
            <v>0</v>
          </cell>
          <cell r="R424">
            <v>0</v>
          </cell>
          <cell r="S424">
            <v>60</v>
          </cell>
          <cell r="T424">
            <v>390</v>
          </cell>
          <cell r="U424">
            <v>450</v>
          </cell>
          <cell r="V424">
            <v>450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450</v>
          </cell>
          <cell r="AF424">
            <v>1377693</v>
          </cell>
          <cell r="AG424">
            <v>0</v>
          </cell>
          <cell r="AH424">
            <v>0</v>
          </cell>
          <cell r="AI424">
            <v>0</v>
          </cell>
          <cell r="AJ424">
            <v>1377693</v>
          </cell>
          <cell r="AK424">
            <v>17.000000000000011</v>
          </cell>
          <cell r="AL424">
            <v>7429.0000000000036</v>
          </cell>
          <cell r="AM424">
            <v>0</v>
          </cell>
          <cell r="AN424">
            <v>0</v>
          </cell>
          <cell r="AO424">
            <v>7429.0000000000036</v>
          </cell>
          <cell r="AP424">
            <v>435.96881959910894</v>
          </cell>
          <cell r="AQ424">
            <v>0</v>
          </cell>
          <cell r="AR424">
            <v>7.0155902004454358</v>
          </cell>
          <cell r="AS424">
            <v>1672.2360801781742</v>
          </cell>
          <cell r="AT424">
            <v>2.0044543429844102</v>
          </cell>
          <cell r="AU424">
            <v>583.95768374164822</v>
          </cell>
          <cell r="AV424">
            <v>5.0111358574610252</v>
          </cell>
          <cell r="AW424">
            <v>1725.3340757238311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3981.5278396436534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3981.5278396436534</v>
          </cell>
          <cell r="BU424">
            <v>11410.527839643657</v>
          </cell>
          <cell r="BV424">
            <v>0</v>
          </cell>
          <cell r="BW424">
            <v>11410.527839643657</v>
          </cell>
          <cell r="BX424">
            <v>95.822102425876182</v>
          </cell>
          <cell r="BY424">
            <v>46279.200808625421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46279.200808625421</v>
          </cell>
          <cell r="CM424">
            <v>12.69230769230769</v>
          </cell>
          <cell r="CN424">
            <v>7182.449999999998</v>
          </cell>
          <cell r="CO424">
            <v>0</v>
          </cell>
          <cell r="CP424">
            <v>0</v>
          </cell>
          <cell r="CQ424">
            <v>7182.449999999998</v>
          </cell>
          <cell r="CR424">
            <v>1442565.178648269</v>
          </cell>
          <cell r="CS424">
            <v>0</v>
          </cell>
          <cell r="CT424">
            <v>1442565.178648269</v>
          </cell>
          <cell r="CU424">
            <v>145000</v>
          </cell>
          <cell r="CV424">
            <v>0</v>
          </cell>
          <cell r="CW424">
            <v>145000</v>
          </cell>
          <cell r="CX424">
            <v>1</v>
          </cell>
          <cell r="CY424">
            <v>0</v>
          </cell>
          <cell r="CZ424">
            <v>0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7690.8</v>
          </cell>
          <cell r="DH424">
            <v>7690.8</v>
          </cell>
          <cell r="DI424">
            <v>0</v>
          </cell>
          <cell r="DJ424">
            <v>0</v>
          </cell>
          <cell r="DK424">
            <v>7690.8</v>
          </cell>
          <cell r="DL424">
            <v>7690.8</v>
          </cell>
          <cell r="DM424">
            <v>0</v>
          </cell>
          <cell r="DN424">
            <v>0</v>
          </cell>
          <cell r="DO424">
            <v>0</v>
          </cell>
          <cell r="DP424">
            <v>0</v>
          </cell>
          <cell r="DQ424">
            <v>0</v>
          </cell>
          <cell r="DR424">
            <v>0</v>
          </cell>
          <cell r="DS424">
            <v>0</v>
          </cell>
          <cell r="DT424">
            <v>0</v>
          </cell>
          <cell r="DU424">
            <v>152690.79999999999</v>
          </cell>
          <cell r="DV424">
            <v>0</v>
          </cell>
          <cell r="DW424">
            <v>152690.79999999999</v>
          </cell>
          <cell r="DX424">
            <v>1595255.9786482691</v>
          </cell>
          <cell r="DY424">
            <v>0</v>
          </cell>
          <cell r="DZ424">
            <v>1595255.9786482691</v>
          </cell>
          <cell r="EA424">
            <v>1587565.178648269</v>
          </cell>
          <cell r="EB424">
            <v>3527.9226192183755</v>
          </cell>
          <cell r="EC424">
            <v>3750</v>
          </cell>
          <cell r="ED424">
            <v>222.07738078162447</v>
          </cell>
          <cell r="EE424">
            <v>1687500</v>
          </cell>
          <cell r="EF424">
            <v>99934.821351730963</v>
          </cell>
          <cell r="EG424">
            <v>1695190.8</v>
          </cell>
          <cell r="EH424">
            <v>1516622.1691964287</v>
          </cell>
          <cell r="EI424">
            <v>0</v>
          </cell>
          <cell r="EJ424">
            <v>1695190.8</v>
          </cell>
        </row>
        <row r="425">
          <cell r="A425">
            <v>2107</v>
          </cell>
          <cell r="B425">
            <v>8812107</v>
          </cell>
          <cell r="C425"/>
          <cell r="D425"/>
          <cell r="E425" t="str">
            <v>Unity Academy (was St Andrews I &amp; J, Colchester)</v>
          </cell>
          <cell r="F425" t="str">
            <v>P</v>
          </cell>
          <cell r="G425"/>
          <cell r="H425"/>
          <cell r="I425" t="str">
            <v>Y</v>
          </cell>
          <cell r="J425"/>
          <cell r="K425">
            <v>2107</v>
          </cell>
          <cell r="L425">
            <v>141113</v>
          </cell>
          <cell r="M425"/>
          <cell r="N425"/>
          <cell r="O425">
            <v>7</v>
          </cell>
          <cell r="P425">
            <v>0</v>
          </cell>
          <cell r="Q425">
            <v>0</v>
          </cell>
          <cell r="R425">
            <v>4</v>
          </cell>
          <cell r="S425">
            <v>41</v>
          </cell>
          <cell r="T425">
            <v>317</v>
          </cell>
          <cell r="U425">
            <v>358</v>
          </cell>
          <cell r="V425">
            <v>362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362</v>
          </cell>
          <cell r="AF425">
            <v>1108277.48</v>
          </cell>
          <cell r="AG425">
            <v>0</v>
          </cell>
          <cell r="AH425">
            <v>0</v>
          </cell>
          <cell r="AI425">
            <v>0</v>
          </cell>
          <cell r="AJ425">
            <v>1108277.48</v>
          </cell>
          <cell r="AK425">
            <v>123.36312849162015</v>
          </cell>
          <cell r="AL425">
            <v>53909.687150837999</v>
          </cell>
          <cell r="AM425">
            <v>0</v>
          </cell>
          <cell r="AN425">
            <v>0</v>
          </cell>
          <cell r="AO425">
            <v>53909.687150837999</v>
          </cell>
          <cell r="AP425">
            <v>46.775280898876261</v>
          </cell>
          <cell r="AQ425">
            <v>0</v>
          </cell>
          <cell r="AR425">
            <v>26.438202247190997</v>
          </cell>
          <cell r="AS425">
            <v>6301.8098876404465</v>
          </cell>
          <cell r="AT425">
            <v>40.674157303370876</v>
          </cell>
          <cell r="AU425">
            <v>11849.602247191036</v>
          </cell>
          <cell r="AV425">
            <v>34.573033707865171</v>
          </cell>
          <cell r="AW425">
            <v>11903.495505617979</v>
          </cell>
          <cell r="AX425">
            <v>72.196629213483135</v>
          </cell>
          <cell r="AY425">
            <v>28681.554887640443</v>
          </cell>
          <cell r="AZ425">
            <v>54.910112359550574</v>
          </cell>
          <cell r="BA425">
            <v>26176.748764044951</v>
          </cell>
          <cell r="BB425">
            <v>86.43258426966284</v>
          </cell>
          <cell r="BC425">
            <v>68673.281179775207</v>
          </cell>
          <cell r="BD425">
            <v>153586.49247191008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153586.49247191008</v>
          </cell>
          <cell r="BU425">
            <v>207496.17962274808</v>
          </cell>
          <cell r="BV425">
            <v>0</v>
          </cell>
          <cell r="BW425">
            <v>207496.17962274808</v>
          </cell>
          <cell r="BX425">
            <v>139.13605442176885</v>
          </cell>
          <cell r="BY425">
            <v>67198.540204081699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67198.540204081699</v>
          </cell>
          <cell r="CM425">
            <v>18.271293375394315</v>
          </cell>
          <cell r="CN425">
            <v>10339.542208201889</v>
          </cell>
          <cell r="CO425">
            <v>0</v>
          </cell>
          <cell r="CP425">
            <v>0</v>
          </cell>
          <cell r="CQ425">
            <v>10339.542208201889</v>
          </cell>
          <cell r="CR425">
            <v>1393311.7420350318</v>
          </cell>
          <cell r="CS425">
            <v>0</v>
          </cell>
          <cell r="CT425">
            <v>1393311.7420350318</v>
          </cell>
          <cell r="CU425">
            <v>145000</v>
          </cell>
          <cell r="CV425">
            <v>0</v>
          </cell>
          <cell r="CW425">
            <v>145000</v>
          </cell>
          <cell r="CX425">
            <v>1</v>
          </cell>
          <cell r="CY425">
            <v>0</v>
          </cell>
          <cell r="CZ425">
            <v>0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9154.44</v>
          </cell>
          <cell r="DH425">
            <v>9154.44</v>
          </cell>
          <cell r="DI425">
            <v>0</v>
          </cell>
          <cell r="DJ425">
            <v>0</v>
          </cell>
          <cell r="DK425">
            <v>9154.44</v>
          </cell>
          <cell r="DL425">
            <v>9154.44</v>
          </cell>
          <cell r="DM425">
            <v>0</v>
          </cell>
          <cell r="DN425">
            <v>0</v>
          </cell>
          <cell r="DO425">
            <v>0</v>
          </cell>
          <cell r="DP425">
            <v>0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154154.44</v>
          </cell>
          <cell r="DV425">
            <v>0</v>
          </cell>
          <cell r="DW425">
            <v>154154.44</v>
          </cell>
          <cell r="DX425">
            <v>1547466.1820350317</v>
          </cell>
          <cell r="DY425">
            <v>0</v>
          </cell>
          <cell r="DZ425">
            <v>1547466.1820350317</v>
          </cell>
          <cell r="EA425">
            <v>1538311.7420350318</v>
          </cell>
          <cell r="EB425">
            <v>4249.4799503730155</v>
          </cell>
          <cell r="EC425">
            <v>3750</v>
          </cell>
          <cell r="ED425">
            <v>0</v>
          </cell>
          <cell r="EE425">
            <v>1357500</v>
          </cell>
          <cell r="EF425">
            <v>0</v>
          </cell>
          <cell r="EG425">
            <v>1547466.1820350317</v>
          </cell>
          <cell r="EH425">
            <v>1498172.2881097298</v>
          </cell>
          <cell r="EI425">
            <v>0</v>
          </cell>
          <cell r="EJ425">
            <v>1547466.1820350317</v>
          </cell>
        </row>
        <row r="426">
          <cell r="A426">
            <v>5270</v>
          </cell>
          <cell r="B426">
            <v>8815270</v>
          </cell>
          <cell r="C426">
            <v>4550</v>
          </cell>
          <cell r="D426" t="str">
            <v>GMPS4550</v>
          </cell>
          <cell r="E426" t="str">
            <v>Upshire P Fdn</v>
          </cell>
          <cell r="F426" t="str">
            <v>P</v>
          </cell>
          <cell r="G426" t="str">
            <v>Y</v>
          </cell>
          <cell r="H426">
            <v>10025593</v>
          </cell>
          <cell r="I426" t="str">
            <v/>
          </cell>
          <cell r="J426"/>
          <cell r="K426">
            <v>5270</v>
          </cell>
          <cell r="L426">
            <v>115310</v>
          </cell>
          <cell r="M426"/>
          <cell r="N426"/>
          <cell r="O426">
            <v>7</v>
          </cell>
          <cell r="P426">
            <v>0</v>
          </cell>
          <cell r="Q426">
            <v>0</v>
          </cell>
          <cell r="R426">
            <v>0</v>
          </cell>
          <cell r="S426">
            <v>30</v>
          </cell>
          <cell r="T426">
            <v>200</v>
          </cell>
          <cell r="U426">
            <v>230</v>
          </cell>
          <cell r="V426">
            <v>230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230</v>
          </cell>
          <cell r="AF426">
            <v>704154.2</v>
          </cell>
          <cell r="AG426">
            <v>0</v>
          </cell>
          <cell r="AH426">
            <v>0</v>
          </cell>
          <cell r="AI426">
            <v>0</v>
          </cell>
          <cell r="AJ426">
            <v>704154.2</v>
          </cell>
          <cell r="AK426">
            <v>34.000000000000057</v>
          </cell>
          <cell r="AL426">
            <v>14858.000000000024</v>
          </cell>
          <cell r="AM426">
            <v>0</v>
          </cell>
          <cell r="AN426">
            <v>0</v>
          </cell>
          <cell r="AO426">
            <v>14858.000000000024</v>
          </cell>
          <cell r="AP426">
            <v>180.78602620087324</v>
          </cell>
          <cell r="AQ426">
            <v>0</v>
          </cell>
          <cell r="AR426">
            <v>14.061135371179038</v>
          </cell>
          <cell r="AS426">
            <v>3351.6122270742358</v>
          </cell>
          <cell r="AT426">
            <v>33.144104803493505</v>
          </cell>
          <cell r="AU426">
            <v>9655.8720524017626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2.0087336244541478</v>
          </cell>
          <cell r="BA426">
            <v>957.60349344978135</v>
          </cell>
          <cell r="BB426">
            <v>0</v>
          </cell>
          <cell r="BC426">
            <v>0</v>
          </cell>
          <cell r="BD426">
            <v>13965.087772925781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13965.087772925781</v>
          </cell>
          <cell r="BU426">
            <v>28823.087772925806</v>
          </cell>
          <cell r="BV426">
            <v>0</v>
          </cell>
          <cell r="BW426">
            <v>28823.087772925806</v>
          </cell>
          <cell r="BX426">
            <v>68.410256410256309</v>
          </cell>
          <cell r="BY426">
            <v>33040.101538461495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0</v>
          </cell>
          <cell r="CE426">
            <v>0</v>
          </cell>
          <cell r="CF426">
            <v>0</v>
          </cell>
          <cell r="CG426">
            <v>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33040.101538461495</v>
          </cell>
          <cell r="CM426">
            <v>8.0500000000000007</v>
          </cell>
          <cell r="CN426">
            <v>4555.4144999999999</v>
          </cell>
          <cell r="CO426">
            <v>0</v>
          </cell>
          <cell r="CP426">
            <v>0</v>
          </cell>
          <cell r="CQ426">
            <v>4555.4144999999999</v>
          </cell>
          <cell r="CR426">
            <v>770572.80381138716</v>
          </cell>
          <cell r="CS426">
            <v>0</v>
          </cell>
          <cell r="CT426">
            <v>770572.80381138716</v>
          </cell>
          <cell r="CU426">
            <v>145000</v>
          </cell>
          <cell r="CV426">
            <v>0</v>
          </cell>
          <cell r="CW426">
            <v>145000</v>
          </cell>
          <cell r="CX426">
            <v>1.0156360164</v>
          </cell>
          <cell r="CY426">
            <v>14315.911375788839</v>
          </cell>
          <cell r="CZ426">
            <v>0</v>
          </cell>
          <cell r="DA426">
            <v>14315.911375788839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5472.3</v>
          </cell>
          <cell r="DH426">
            <v>5594.4</v>
          </cell>
          <cell r="DI426">
            <v>122.09999999999945</v>
          </cell>
          <cell r="DJ426">
            <v>0</v>
          </cell>
          <cell r="DK426">
            <v>5716.5</v>
          </cell>
          <cell r="DL426">
            <v>5716.5</v>
          </cell>
          <cell r="DM426">
            <v>0</v>
          </cell>
          <cell r="DN426">
            <v>0</v>
          </cell>
          <cell r="DO426">
            <v>0</v>
          </cell>
          <cell r="DP426">
            <v>0</v>
          </cell>
          <cell r="DQ426">
            <v>0</v>
          </cell>
          <cell r="DR426">
            <v>0</v>
          </cell>
          <cell r="DS426">
            <v>0</v>
          </cell>
          <cell r="DT426">
            <v>0</v>
          </cell>
          <cell r="DU426">
            <v>165032.41137578883</v>
          </cell>
          <cell r="DV426">
            <v>0</v>
          </cell>
          <cell r="DW426">
            <v>165032.41137578883</v>
          </cell>
          <cell r="DX426">
            <v>935605.21518717601</v>
          </cell>
          <cell r="DY426">
            <v>0</v>
          </cell>
          <cell r="DZ426">
            <v>935605.21518717601</v>
          </cell>
          <cell r="EA426">
            <v>929888.71518717601</v>
          </cell>
          <cell r="EB426">
            <v>4042.9944138572869</v>
          </cell>
          <cell r="EC426">
            <v>3750</v>
          </cell>
          <cell r="ED426">
            <v>0</v>
          </cell>
          <cell r="EE426">
            <v>862500</v>
          </cell>
          <cell r="EF426">
            <v>0</v>
          </cell>
          <cell r="EG426">
            <v>935605.21518717601</v>
          </cell>
          <cell r="EH426">
            <v>904083.92846812878</v>
          </cell>
          <cell r="EI426">
            <v>0</v>
          </cell>
          <cell r="EJ426">
            <v>935605.21518717601</v>
          </cell>
        </row>
        <row r="427">
          <cell r="A427">
            <v>2261</v>
          </cell>
          <cell r="B427">
            <v>8812261</v>
          </cell>
          <cell r="C427">
            <v>4600</v>
          </cell>
          <cell r="D427" t="str">
            <v>RB054600</v>
          </cell>
          <cell r="E427" t="str">
            <v>Vange P &amp; N</v>
          </cell>
          <cell r="F427" t="str">
            <v>P</v>
          </cell>
          <cell r="G427" t="str">
            <v/>
          </cell>
          <cell r="H427" t="str">
            <v/>
          </cell>
          <cell r="I427" t="str">
            <v/>
          </cell>
          <cell r="J427"/>
          <cell r="K427">
            <v>2261</v>
          </cell>
          <cell r="L427">
            <v>114811</v>
          </cell>
          <cell r="M427"/>
          <cell r="N427"/>
          <cell r="O427">
            <v>7</v>
          </cell>
          <cell r="P427">
            <v>0</v>
          </cell>
          <cell r="Q427">
            <v>0</v>
          </cell>
          <cell r="R427">
            <v>0</v>
          </cell>
          <cell r="S427">
            <v>11</v>
          </cell>
          <cell r="T427">
            <v>90</v>
          </cell>
          <cell r="U427">
            <v>101</v>
          </cell>
          <cell r="V427">
            <v>101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101</v>
          </cell>
          <cell r="AF427">
            <v>309215.53999999998</v>
          </cell>
          <cell r="AG427">
            <v>0</v>
          </cell>
          <cell r="AH427">
            <v>0</v>
          </cell>
          <cell r="AI427">
            <v>0</v>
          </cell>
          <cell r="AJ427">
            <v>309215.53999999998</v>
          </cell>
          <cell r="AK427">
            <v>32.000000000000014</v>
          </cell>
          <cell r="AL427">
            <v>13984.000000000004</v>
          </cell>
          <cell r="AM427">
            <v>0</v>
          </cell>
          <cell r="AN427">
            <v>0</v>
          </cell>
          <cell r="AO427">
            <v>13984.000000000004</v>
          </cell>
          <cell r="AP427">
            <v>4.122448979591832</v>
          </cell>
          <cell r="AQ427">
            <v>0</v>
          </cell>
          <cell r="AR427">
            <v>1.0306122448979631</v>
          </cell>
          <cell r="AS427">
            <v>245.65673469387849</v>
          </cell>
          <cell r="AT427">
            <v>6.1836734693877586</v>
          </cell>
          <cell r="AU427">
            <v>1801.4895918367356</v>
          </cell>
          <cell r="AV427">
            <v>2.061224489795916</v>
          </cell>
          <cell r="AW427">
            <v>709.67959183673395</v>
          </cell>
          <cell r="AX427">
            <v>74.204081632653015</v>
          </cell>
          <cell r="AY427">
            <v>29479.055510204063</v>
          </cell>
          <cell r="AZ427">
            <v>13.397959183673489</v>
          </cell>
          <cell r="BA427">
            <v>6387.0751020408261</v>
          </cell>
          <cell r="BB427">
            <v>0</v>
          </cell>
          <cell r="BC427">
            <v>0</v>
          </cell>
          <cell r="BD427">
            <v>38622.956530612239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38622.956530612239</v>
          </cell>
          <cell r="BU427">
            <v>52606.956530612239</v>
          </cell>
          <cell r="BV427">
            <v>0</v>
          </cell>
          <cell r="BW427">
            <v>52606.956530612239</v>
          </cell>
          <cell r="BX427">
            <v>37.875</v>
          </cell>
          <cell r="BY427">
            <v>18292.48875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18292.48875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380114.98528061225</v>
          </cell>
          <cell r="CS427">
            <v>0</v>
          </cell>
          <cell r="CT427">
            <v>380114.98528061225</v>
          </cell>
          <cell r="CU427">
            <v>145000</v>
          </cell>
          <cell r="CV427">
            <v>0</v>
          </cell>
          <cell r="CW427">
            <v>145000</v>
          </cell>
          <cell r="CX427">
            <v>1.0156360164</v>
          </cell>
          <cell r="CY427">
            <v>8210.7065217334166</v>
          </cell>
          <cell r="CZ427">
            <v>0</v>
          </cell>
          <cell r="DA427">
            <v>8210.7065217334166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19200</v>
          </cell>
          <cell r="DH427">
            <v>19640</v>
          </cell>
          <cell r="DI427">
            <v>440</v>
          </cell>
          <cell r="DJ427">
            <v>-13436.38</v>
          </cell>
          <cell r="DK427">
            <v>6643.62</v>
          </cell>
          <cell r="DL427">
            <v>6643.62</v>
          </cell>
          <cell r="DM427">
            <v>0</v>
          </cell>
          <cell r="DN427">
            <v>0</v>
          </cell>
          <cell r="DO427">
            <v>0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159854.32652173343</v>
          </cell>
          <cell r="DV427">
            <v>0</v>
          </cell>
          <cell r="DW427">
            <v>159854.32652173343</v>
          </cell>
          <cell r="DX427">
            <v>539969.31180234568</v>
          </cell>
          <cell r="DY427">
            <v>0</v>
          </cell>
          <cell r="DZ427">
            <v>539969.31180234568</v>
          </cell>
          <cell r="EA427">
            <v>533325.69180234568</v>
          </cell>
          <cell r="EB427">
            <v>5280.4523940826302</v>
          </cell>
          <cell r="EC427">
            <v>3750</v>
          </cell>
          <cell r="ED427">
            <v>0</v>
          </cell>
          <cell r="EE427">
            <v>378750</v>
          </cell>
          <cell r="EF427">
            <v>0</v>
          </cell>
          <cell r="EG427">
            <v>539969.31180234568</v>
          </cell>
          <cell r="EH427">
            <v>537427.81160252832</v>
          </cell>
          <cell r="EI427">
            <v>0</v>
          </cell>
          <cell r="EJ427">
            <v>539969.31180234568</v>
          </cell>
        </row>
        <row r="428">
          <cell r="A428">
            <v>2179</v>
          </cell>
          <cell r="B428">
            <v>8812179</v>
          </cell>
          <cell r="C428"/>
          <cell r="D428"/>
          <cell r="E428" t="str">
            <v>Waltham Holy Cross P, Waltham Abbey</v>
          </cell>
          <cell r="F428" t="str">
            <v>P</v>
          </cell>
          <cell r="G428"/>
          <cell r="H428"/>
          <cell r="I428" t="str">
            <v>Y</v>
          </cell>
          <cell r="J428"/>
          <cell r="K428">
            <v>2179</v>
          </cell>
          <cell r="L428">
            <v>115286</v>
          </cell>
          <cell r="M428"/>
          <cell r="N428"/>
          <cell r="O428">
            <v>7</v>
          </cell>
          <cell r="P428">
            <v>0</v>
          </cell>
          <cell r="Q428">
            <v>0</v>
          </cell>
          <cell r="R428">
            <v>0</v>
          </cell>
          <cell r="S428">
            <v>91</v>
          </cell>
          <cell r="T428">
            <v>497</v>
          </cell>
          <cell r="U428">
            <v>588</v>
          </cell>
          <cell r="V428">
            <v>588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588</v>
          </cell>
          <cell r="AF428">
            <v>1800185.52</v>
          </cell>
          <cell r="AG428">
            <v>0</v>
          </cell>
          <cell r="AH428">
            <v>0</v>
          </cell>
          <cell r="AI428">
            <v>0</v>
          </cell>
          <cell r="AJ428">
            <v>1800185.52</v>
          </cell>
          <cell r="AK428">
            <v>69.999999999999972</v>
          </cell>
          <cell r="AL428">
            <v>30589.999999999982</v>
          </cell>
          <cell r="AM428">
            <v>0</v>
          </cell>
          <cell r="AN428">
            <v>0</v>
          </cell>
          <cell r="AO428">
            <v>30589.999999999982</v>
          </cell>
          <cell r="AP428">
            <v>281.91780821917837</v>
          </cell>
          <cell r="AQ428">
            <v>0</v>
          </cell>
          <cell r="AR428">
            <v>98.67123287671221</v>
          </cell>
          <cell r="AS428">
            <v>23519.275068493123</v>
          </cell>
          <cell r="AT428">
            <v>195.3287671232878</v>
          </cell>
          <cell r="AU428">
            <v>56905.12972602743</v>
          </cell>
          <cell r="AV428">
            <v>2.013698630136989</v>
          </cell>
          <cell r="AW428">
            <v>693.31643835616535</v>
          </cell>
          <cell r="AX428">
            <v>4.0273972602739727</v>
          </cell>
          <cell r="AY428">
            <v>1599.9641095890411</v>
          </cell>
          <cell r="AZ428">
            <v>5.0342465753424666</v>
          </cell>
          <cell r="BA428">
            <v>2399.9260273972609</v>
          </cell>
          <cell r="BB428">
            <v>1.0068493150684945</v>
          </cell>
          <cell r="BC428">
            <v>799.97198630137086</v>
          </cell>
          <cell r="BD428">
            <v>85917.583356164396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S428">
            <v>0</v>
          </cell>
          <cell r="BT428">
            <v>85917.583356164396</v>
          </cell>
          <cell r="BU428">
            <v>116507.58335616438</v>
          </cell>
          <cell r="BV428">
            <v>0</v>
          </cell>
          <cell r="BW428">
            <v>116507.58335616438</v>
          </cell>
          <cell r="BX428">
            <v>189.12989690721679</v>
          </cell>
          <cell r="BY428">
            <v>91344.066309278496</v>
          </cell>
          <cell r="BZ428">
            <v>0</v>
          </cell>
          <cell r="CA428">
            <v>0</v>
          </cell>
          <cell r="CB428">
            <v>0</v>
          </cell>
          <cell r="CC428">
            <v>0</v>
          </cell>
          <cell r="CD428">
            <v>0</v>
          </cell>
          <cell r="CE428">
            <v>0</v>
          </cell>
          <cell r="CF428">
            <v>0</v>
          </cell>
          <cell r="CG428">
            <v>0</v>
          </cell>
          <cell r="CH428">
            <v>0</v>
          </cell>
          <cell r="CI428">
            <v>0</v>
          </cell>
          <cell r="CJ428">
            <v>0</v>
          </cell>
          <cell r="CK428">
            <v>0</v>
          </cell>
          <cell r="CL428">
            <v>91344.066309278496</v>
          </cell>
          <cell r="CM428">
            <v>10.647887323943655</v>
          </cell>
          <cell r="CN428">
            <v>6025.5329577464745</v>
          </cell>
          <cell r="CO428">
            <v>0</v>
          </cell>
          <cell r="CP428">
            <v>0</v>
          </cell>
          <cell r="CQ428">
            <v>6025.5329577464745</v>
          </cell>
          <cell r="CR428">
            <v>2014062.7026231894</v>
          </cell>
          <cell r="CS428">
            <v>0</v>
          </cell>
          <cell r="CT428">
            <v>2014062.7026231894</v>
          </cell>
          <cell r="CU428">
            <v>145000</v>
          </cell>
          <cell r="CV428">
            <v>0</v>
          </cell>
          <cell r="CW428">
            <v>145000</v>
          </cell>
          <cell r="CX428">
            <v>1.0156360164</v>
          </cell>
          <cell r="CY428">
            <v>33759.139826844526</v>
          </cell>
          <cell r="CZ428">
            <v>0</v>
          </cell>
          <cell r="DA428">
            <v>33759.139826844526</v>
          </cell>
          <cell r="DB428">
            <v>0</v>
          </cell>
          <cell r="DC428">
            <v>0</v>
          </cell>
          <cell r="DD428">
            <v>0</v>
          </cell>
          <cell r="DE428">
            <v>0</v>
          </cell>
          <cell r="DF428">
            <v>0</v>
          </cell>
          <cell r="DG428">
            <v>32024.36</v>
          </cell>
          <cell r="DH428">
            <v>6404.8720000000003</v>
          </cell>
          <cell r="DI428">
            <v>-25619.488000000001</v>
          </cell>
          <cell r="DJ428">
            <v>0</v>
          </cell>
          <cell r="DK428">
            <v>-19214.62</v>
          </cell>
          <cell r="DL428">
            <v>-19214.62</v>
          </cell>
          <cell r="DM428">
            <v>0</v>
          </cell>
          <cell r="DN428">
            <v>0</v>
          </cell>
          <cell r="DO428">
            <v>0</v>
          </cell>
          <cell r="DP428">
            <v>0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159544.51982684454</v>
          </cell>
          <cell r="DV428">
            <v>0</v>
          </cell>
          <cell r="DW428">
            <v>159544.51982684454</v>
          </cell>
          <cell r="DX428">
            <v>2173607.2224500338</v>
          </cell>
          <cell r="DY428">
            <v>0</v>
          </cell>
          <cell r="DZ428">
            <v>2173607.2224500338</v>
          </cell>
          <cell r="EA428">
            <v>2192821.8424500339</v>
          </cell>
          <cell r="EB428">
            <v>3729.2888477041392</v>
          </cell>
          <cell r="EC428">
            <v>3750</v>
          </cell>
          <cell r="ED428">
            <v>20.711152295860757</v>
          </cell>
          <cell r="EE428">
            <v>2205000</v>
          </cell>
          <cell r="EF428">
            <v>12178.157549966127</v>
          </cell>
          <cell r="EG428">
            <v>2185785.38</v>
          </cell>
          <cell r="EH428">
            <v>2069954.089778</v>
          </cell>
          <cell r="EI428">
            <v>0</v>
          </cell>
          <cell r="EJ428">
            <v>2185785.38</v>
          </cell>
        </row>
        <row r="429">
          <cell r="A429">
            <v>5260</v>
          </cell>
          <cell r="B429">
            <v>8815260</v>
          </cell>
          <cell r="C429">
            <v>4680</v>
          </cell>
          <cell r="D429" t="str">
            <v>GMPS4680</v>
          </cell>
          <cell r="E429" t="str">
            <v>Walton-on-the-Naze P</v>
          </cell>
          <cell r="F429" t="str">
            <v>P</v>
          </cell>
          <cell r="G429" t="str">
            <v>Y</v>
          </cell>
          <cell r="H429">
            <v>10025282</v>
          </cell>
          <cell r="I429" t="str">
            <v/>
          </cell>
          <cell r="J429"/>
          <cell r="K429">
            <v>5260</v>
          </cell>
          <cell r="L429">
            <v>115300</v>
          </cell>
          <cell r="M429"/>
          <cell r="N429"/>
          <cell r="O429">
            <v>7</v>
          </cell>
          <cell r="P429">
            <v>0</v>
          </cell>
          <cell r="Q429">
            <v>0</v>
          </cell>
          <cell r="R429">
            <v>0</v>
          </cell>
          <cell r="S429">
            <v>30</v>
          </cell>
          <cell r="T429">
            <v>204</v>
          </cell>
          <cell r="U429">
            <v>234</v>
          </cell>
          <cell r="V429">
            <v>234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234</v>
          </cell>
          <cell r="AF429">
            <v>716400.36</v>
          </cell>
          <cell r="AG429">
            <v>0</v>
          </cell>
          <cell r="AH429">
            <v>0</v>
          </cell>
          <cell r="AI429">
            <v>0</v>
          </cell>
          <cell r="AJ429">
            <v>716400.36</v>
          </cell>
          <cell r="AK429">
            <v>66.999999999999915</v>
          </cell>
          <cell r="AL429">
            <v>29278.99999999996</v>
          </cell>
          <cell r="AM429">
            <v>0</v>
          </cell>
          <cell r="AN429">
            <v>0</v>
          </cell>
          <cell r="AO429">
            <v>29278.99999999996</v>
          </cell>
          <cell r="AP429">
            <v>19.081545064377682</v>
          </cell>
          <cell r="AQ429">
            <v>0</v>
          </cell>
          <cell r="AR429">
            <v>4.0171673819742422</v>
          </cell>
          <cell r="AS429">
            <v>957.53201716738045</v>
          </cell>
          <cell r="AT429">
            <v>10.042918454935617</v>
          </cell>
          <cell r="AU429">
            <v>2925.8034334763929</v>
          </cell>
          <cell r="AV429">
            <v>102.43776824034343</v>
          </cell>
          <cell r="AW429">
            <v>35269.323605150246</v>
          </cell>
          <cell r="AX429">
            <v>3.0128755364806881</v>
          </cell>
          <cell r="AY429">
            <v>1196.9250643776829</v>
          </cell>
          <cell r="AZ429">
            <v>94.403433476394895</v>
          </cell>
          <cell r="BA429">
            <v>45004.004806866978</v>
          </cell>
          <cell r="BB429">
            <v>1.0042918454935619</v>
          </cell>
          <cell r="BC429">
            <v>797.93999999999971</v>
          </cell>
          <cell r="BD429">
            <v>86151.528927038686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86151.528927038686</v>
          </cell>
          <cell r="BU429">
            <v>115430.52892703864</v>
          </cell>
          <cell r="BV429">
            <v>0</v>
          </cell>
          <cell r="BW429">
            <v>115430.52892703864</v>
          </cell>
          <cell r="BX429">
            <v>74.080402010050193</v>
          </cell>
          <cell r="BY429">
            <v>35778.611758793944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35778.611758793944</v>
          </cell>
          <cell r="CM429">
            <v>2.2941176470588234</v>
          </cell>
          <cell r="CN429">
            <v>1298.2182352941174</v>
          </cell>
          <cell r="CO429">
            <v>0</v>
          </cell>
          <cell r="CP429">
            <v>0</v>
          </cell>
          <cell r="CQ429">
            <v>1298.2182352941174</v>
          </cell>
          <cell r="CR429">
            <v>868907.71892112668</v>
          </cell>
          <cell r="CS429">
            <v>0</v>
          </cell>
          <cell r="CT429">
            <v>868907.71892112668</v>
          </cell>
          <cell r="CU429">
            <v>145000</v>
          </cell>
          <cell r="CV429">
            <v>0</v>
          </cell>
          <cell r="CW429">
            <v>145000</v>
          </cell>
          <cell r="CX429">
            <v>1</v>
          </cell>
          <cell r="CY429">
            <v>0</v>
          </cell>
          <cell r="CZ429">
            <v>0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5373.7</v>
          </cell>
          <cell r="DH429">
            <v>5373.7</v>
          </cell>
          <cell r="DI429">
            <v>0</v>
          </cell>
          <cell r="DJ429">
            <v>0</v>
          </cell>
          <cell r="DK429">
            <v>5373.7</v>
          </cell>
          <cell r="DL429">
            <v>5373.7</v>
          </cell>
          <cell r="DM429">
            <v>0</v>
          </cell>
          <cell r="DN429">
            <v>0</v>
          </cell>
          <cell r="DO429">
            <v>0</v>
          </cell>
          <cell r="DP429">
            <v>0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150373.70000000001</v>
          </cell>
          <cell r="DV429">
            <v>0</v>
          </cell>
          <cell r="DW429">
            <v>150373.70000000001</v>
          </cell>
          <cell r="DX429">
            <v>1019281.4189211268</v>
          </cell>
          <cell r="DY429">
            <v>0</v>
          </cell>
          <cell r="DZ429">
            <v>1019281.4189211268</v>
          </cell>
          <cell r="EA429">
            <v>1013907.7189211267</v>
          </cell>
          <cell r="EB429">
            <v>4332.9389697484048</v>
          </cell>
          <cell r="EC429">
            <v>3750</v>
          </cell>
          <cell r="ED429">
            <v>0</v>
          </cell>
          <cell r="EE429">
            <v>877500</v>
          </cell>
          <cell r="EF429">
            <v>0</v>
          </cell>
          <cell r="EG429">
            <v>1019281.4189211268</v>
          </cell>
          <cell r="EH429">
            <v>983011.10453442624</v>
          </cell>
          <cell r="EI429">
            <v>0</v>
          </cell>
          <cell r="EJ429">
            <v>1019281.4189211268</v>
          </cell>
        </row>
        <row r="430">
          <cell r="A430">
            <v>2919</v>
          </cell>
          <cell r="B430">
            <v>8812919</v>
          </cell>
          <cell r="C430">
            <v>1430</v>
          </cell>
          <cell r="D430" t="str">
            <v>RB051430</v>
          </cell>
          <cell r="E430" t="str">
            <v>Warley P, Brentwood</v>
          </cell>
          <cell r="F430" t="str">
            <v>P</v>
          </cell>
          <cell r="G430" t="str">
            <v>Y</v>
          </cell>
          <cell r="H430">
            <v>10025294</v>
          </cell>
          <cell r="I430" t="str">
            <v/>
          </cell>
          <cell r="J430"/>
          <cell r="K430">
            <v>2919</v>
          </cell>
          <cell r="L430">
            <v>115042</v>
          </cell>
          <cell r="M430">
            <v>25</v>
          </cell>
          <cell r="N430"/>
          <cell r="O430">
            <v>7</v>
          </cell>
          <cell r="P430">
            <v>0</v>
          </cell>
          <cell r="Q430">
            <v>0</v>
          </cell>
          <cell r="R430">
            <v>0</v>
          </cell>
          <cell r="S430">
            <v>74.583333333333329</v>
          </cell>
          <cell r="T430">
            <v>179</v>
          </cell>
          <cell r="U430">
            <v>253.58333333333334</v>
          </cell>
          <cell r="V430">
            <v>253.58333333333334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253.58333333333334</v>
          </cell>
          <cell r="AF430">
            <v>776355.51833333331</v>
          </cell>
          <cell r="AG430">
            <v>0</v>
          </cell>
          <cell r="AH430">
            <v>0</v>
          </cell>
          <cell r="AI430">
            <v>0</v>
          </cell>
          <cell r="AJ430">
            <v>776355.51833333331</v>
          </cell>
          <cell r="AK430">
            <v>22.28138075313808</v>
          </cell>
          <cell r="AL430">
            <v>9736.9633891213398</v>
          </cell>
          <cell r="AM430">
            <v>0</v>
          </cell>
          <cell r="AN430">
            <v>0</v>
          </cell>
          <cell r="AO430">
            <v>9736.9633891213398</v>
          </cell>
          <cell r="AP430">
            <v>228.01190476190473</v>
          </cell>
          <cell r="AQ430">
            <v>0</v>
          </cell>
          <cell r="AR430">
            <v>12.785714285714288</v>
          </cell>
          <cell r="AS430">
            <v>3047.6028571428578</v>
          </cell>
          <cell r="AT430">
            <v>10.65476190476191</v>
          </cell>
          <cell r="AU430">
            <v>3104.0517857142872</v>
          </cell>
          <cell r="AV430">
            <v>0</v>
          </cell>
          <cell r="AW430">
            <v>0</v>
          </cell>
          <cell r="AX430">
            <v>1.0654761904761911</v>
          </cell>
          <cell r="AY430">
            <v>423.28172619047643</v>
          </cell>
          <cell r="AZ430">
            <v>1.0654761904761911</v>
          </cell>
          <cell r="BA430">
            <v>507.93380952380988</v>
          </cell>
          <cell r="BB430">
            <v>0</v>
          </cell>
          <cell r="BC430">
            <v>0</v>
          </cell>
          <cell r="BD430">
            <v>7082.870178571432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7082.870178571432</v>
          </cell>
          <cell r="BU430">
            <v>16819.833567692771</v>
          </cell>
          <cell r="BV430">
            <v>0</v>
          </cell>
          <cell r="BW430">
            <v>16819.833567692771</v>
          </cell>
          <cell r="BX430">
            <v>79.5261341222879</v>
          </cell>
          <cell r="BY430">
            <v>38408.736997041386</v>
          </cell>
          <cell r="BZ430">
            <v>0</v>
          </cell>
          <cell r="CA430">
            <v>0</v>
          </cell>
          <cell r="CB430">
            <v>0</v>
          </cell>
          <cell r="CC430">
            <v>0</v>
          </cell>
          <cell r="CD430">
            <v>0</v>
          </cell>
          <cell r="CE430">
            <v>0</v>
          </cell>
          <cell r="CF430">
            <v>0</v>
          </cell>
          <cell r="CG430">
            <v>0</v>
          </cell>
          <cell r="CH430">
            <v>0</v>
          </cell>
          <cell r="CI430">
            <v>0</v>
          </cell>
          <cell r="CJ430">
            <v>0</v>
          </cell>
          <cell r="CK430">
            <v>0</v>
          </cell>
          <cell r="CL430">
            <v>38408.736997041386</v>
          </cell>
          <cell r="CM430">
            <v>2.8333333333333335</v>
          </cell>
          <cell r="CN430">
            <v>1603.355</v>
          </cell>
          <cell r="CO430">
            <v>0</v>
          </cell>
          <cell r="CP430">
            <v>0</v>
          </cell>
          <cell r="CQ430">
            <v>1603.355</v>
          </cell>
          <cell r="CR430">
            <v>833187.44389806746</v>
          </cell>
          <cell r="CS430">
            <v>0</v>
          </cell>
          <cell r="CT430">
            <v>833187.44389806746</v>
          </cell>
          <cell r="CU430">
            <v>145000</v>
          </cell>
          <cell r="CV430">
            <v>0</v>
          </cell>
          <cell r="CW430">
            <v>145000</v>
          </cell>
          <cell r="CX430">
            <v>1.0156360164</v>
          </cell>
          <cell r="CY430">
            <v>15294.954915064271</v>
          </cell>
          <cell r="CZ430">
            <v>0</v>
          </cell>
          <cell r="DA430">
            <v>15294.954915064271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11107.8</v>
          </cell>
          <cell r="DH430">
            <v>16325.75</v>
          </cell>
          <cell r="DI430">
            <v>5217.9500000000007</v>
          </cell>
          <cell r="DJ430">
            <v>1950.3100000000013</v>
          </cell>
          <cell r="DK430">
            <v>23494.01</v>
          </cell>
          <cell r="DL430">
            <v>23494.01</v>
          </cell>
          <cell r="DM430">
            <v>0</v>
          </cell>
          <cell r="DN430">
            <v>0</v>
          </cell>
          <cell r="DO430">
            <v>0</v>
          </cell>
          <cell r="DP430">
            <v>0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183788.96491506428</v>
          </cell>
          <cell r="DV430">
            <v>0</v>
          </cell>
          <cell r="DW430">
            <v>183788.96491506428</v>
          </cell>
          <cell r="DX430">
            <v>1016976.4088131317</v>
          </cell>
          <cell r="DY430">
            <v>0</v>
          </cell>
          <cell r="DZ430">
            <v>1016976.4088131317</v>
          </cell>
          <cell r="EA430">
            <v>993482.39881313173</v>
          </cell>
          <cell r="EB430">
            <v>3917.7748227925008</v>
          </cell>
          <cell r="EC430">
            <v>3750</v>
          </cell>
          <cell r="ED430">
            <v>0</v>
          </cell>
          <cell r="EE430">
            <v>950937.5</v>
          </cell>
          <cell r="EF430">
            <v>0</v>
          </cell>
          <cell r="EG430">
            <v>1016976.4088131317</v>
          </cell>
          <cell r="EH430">
            <v>973896.99690845376</v>
          </cell>
          <cell r="EI430">
            <v>0</v>
          </cell>
          <cell r="EJ430">
            <v>1016976.4088131317</v>
          </cell>
        </row>
        <row r="431">
          <cell r="A431">
            <v>2110</v>
          </cell>
          <cell r="B431">
            <v>8812110</v>
          </cell>
          <cell r="C431"/>
          <cell r="D431"/>
          <cell r="E431" t="str">
            <v>Water Lane P, Harlow</v>
          </cell>
          <cell r="F431" t="str">
            <v>P</v>
          </cell>
          <cell r="G431"/>
          <cell r="H431"/>
          <cell r="I431" t="str">
            <v>Y</v>
          </cell>
          <cell r="J431"/>
          <cell r="K431">
            <v>2110</v>
          </cell>
          <cell r="L431">
            <v>141194</v>
          </cell>
          <cell r="M431"/>
          <cell r="N431"/>
          <cell r="O431">
            <v>7</v>
          </cell>
          <cell r="P431">
            <v>0</v>
          </cell>
          <cell r="Q431">
            <v>0</v>
          </cell>
          <cell r="R431">
            <v>0</v>
          </cell>
          <cell r="S431">
            <v>28</v>
          </cell>
          <cell r="T431">
            <v>175</v>
          </cell>
          <cell r="U431">
            <v>203</v>
          </cell>
          <cell r="V431">
            <v>203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203</v>
          </cell>
          <cell r="AF431">
            <v>621492.62</v>
          </cell>
          <cell r="AG431">
            <v>0</v>
          </cell>
          <cell r="AH431">
            <v>0</v>
          </cell>
          <cell r="AI431">
            <v>0</v>
          </cell>
          <cell r="AJ431">
            <v>621492.62</v>
          </cell>
          <cell r="AK431">
            <v>46.999999999999979</v>
          </cell>
          <cell r="AL431">
            <v>20538.999999999989</v>
          </cell>
          <cell r="AM431">
            <v>0</v>
          </cell>
          <cell r="AN431">
            <v>0</v>
          </cell>
          <cell r="AO431">
            <v>20538.999999999989</v>
          </cell>
          <cell r="AP431">
            <v>140.99999999999994</v>
          </cell>
          <cell r="AQ431">
            <v>0</v>
          </cell>
          <cell r="AR431">
            <v>18.000000000000011</v>
          </cell>
          <cell r="AS431">
            <v>4290.4800000000032</v>
          </cell>
          <cell r="AT431">
            <v>5.0000000000000036</v>
          </cell>
          <cell r="AU431">
            <v>1456.650000000001</v>
          </cell>
          <cell r="AV431">
            <v>32.000000000000092</v>
          </cell>
          <cell r="AW431">
            <v>11017.600000000031</v>
          </cell>
          <cell r="AX431">
            <v>3.9999999999999907</v>
          </cell>
          <cell r="AY431">
            <v>1589.0799999999963</v>
          </cell>
          <cell r="AZ431">
            <v>2.9999999999999982</v>
          </cell>
          <cell r="BA431">
            <v>1430.1599999999992</v>
          </cell>
          <cell r="BB431">
            <v>0</v>
          </cell>
          <cell r="BC431">
            <v>0</v>
          </cell>
          <cell r="BD431">
            <v>19783.970000000034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19783.970000000034</v>
          </cell>
          <cell r="BU431">
            <v>40322.970000000023</v>
          </cell>
          <cell r="BV431">
            <v>0</v>
          </cell>
          <cell r="BW431">
            <v>40322.970000000023</v>
          </cell>
          <cell r="BX431">
            <v>48.870370370370424</v>
          </cell>
          <cell r="BY431">
            <v>23602.922777777803</v>
          </cell>
          <cell r="BZ431">
            <v>0</v>
          </cell>
          <cell r="CA431">
            <v>0</v>
          </cell>
          <cell r="CB431">
            <v>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0</v>
          </cell>
          <cell r="CI431">
            <v>0</v>
          </cell>
          <cell r="CJ431">
            <v>0</v>
          </cell>
          <cell r="CK431">
            <v>0</v>
          </cell>
          <cell r="CL431">
            <v>23602.922777777803</v>
          </cell>
          <cell r="CM431">
            <v>17.399999999999999</v>
          </cell>
          <cell r="CN431">
            <v>9846.485999999999</v>
          </cell>
          <cell r="CO431">
            <v>0</v>
          </cell>
          <cell r="CP431">
            <v>0</v>
          </cell>
          <cell r="CQ431">
            <v>9846.485999999999</v>
          </cell>
          <cell r="CR431">
            <v>695264.99877777789</v>
          </cell>
          <cell r="CS431">
            <v>0</v>
          </cell>
          <cell r="CT431">
            <v>695264.99877777789</v>
          </cell>
          <cell r="CU431">
            <v>145000</v>
          </cell>
          <cell r="CV431">
            <v>0</v>
          </cell>
          <cell r="CW431">
            <v>145000</v>
          </cell>
          <cell r="CX431">
            <v>1.0156360164</v>
          </cell>
          <cell r="CY431">
            <v>13138.397301235322</v>
          </cell>
          <cell r="CZ431">
            <v>0</v>
          </cell>
          <cell r="DA431">
            <v>13138.397301235322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4025.2820000000002</v>
          </cell>
          <cell r="DH431">
            <v>4025.2820000000002</v>
          </cell>
          <cell r="DI431">
            <v>0</v>
          </cell>
          <cell r="DJ431">
            <v>0</v>
          </cell>
          <cell r="DK431">
            <v>4025.28</v>
          </cell>
          <cell r="DL431">
            <v>4025.28</v>
          </cell>
          <cell r="DM431">
            <v>0</v>
          </cell>
          <cell r="DN431">
            <v>0</v>
          </cell>
          <cell r="DO431">
            <v>0</v>
          </cell>
          <cell r="DP431">
            <v>0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162163.67730123532</v>
          </cell>
          <cell r="DV431">
            <v>0</v>
          </cell>
          <cell r="DW431">
            <v>162163.67730123532</v>
          </cell>
          <cell r="DX431">
            <v>857428.67607901315</v>
          </cell>
          <cell r="DY431">
            <v>0</v>
          </cell>
          <cell r="DZ431">
            <v>857428.67607901315</v>
          </cell>
          <cell r="EA431">
            <v>853403.39607901324</v>
          </cell>
          <cell r="EB431">
            <v>4203.9576161527748</v>
          </cell>
          <cell r="EC431">
            <v>3750</v>
          </cell>
          <cell r="ED431">
            <v>0</v>
          </cell>
          <cell r="EE431">
            <v>761250</v>
          </cell>
          <cell r="EF431">
            <v>0</v>
          </cell>
          <cell r="EG431">
            <v>857428.67607901315</v>
          </cell>
          <cell r="EH431">
            <v>829131.79719133326</v>
          </cell>
          <cell r="EI431">
            <v>0</v>
          </cell>
          <cell r="EJ431">
            <v>857428.67607901315</v>
          </cell>
        </row>
        <row r="432">
          <cell r="A432">
            <v>2666</v>
          </cell>
          <cell r="B432">
            <v>8812666</v>
          </cell>
          <cell r="C432"/>
          <cell r="D432"/>
          <cell r="E432" t="str">
            <v>Waterman P, Rochford</v>
          </cell>
          <cell r="F432" t="str">
            <v>P</v>
          </cell>
          <cell r="G432"/>
          <cell r="H432"/>
          <cell r="I432" t="str">
            <v>Y</v>
          </cell>
          <cell r="J432"/>
          <cell r="K432">
            <v>2666</v>
          </cell>
          <cell r="L432">
            <v>141715</v>
          </cell>
          <cell r="M432"/>
          <cell r="N432"/>
          <cell r="O432">
            <v>7</v>
          </cell>
          <cell r="P432">
            <v>0</v>
          </cell>
          <cell r="Q432">
            <v>0</v>
          </cell>
          <cell r="R432">
            <v>0</v>
          </cell>
          <cell r="S432">
            <v>9</v>
          </cell>
          <cell r="T432">
            <v>81</v>
          </cell>
          <cell r="U432">
            <v>90</v>
          </cell>
          <cell r="V432">
            <v>90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90</v>
          </cell>
          <cell r="AF432">
            <v>275538.59999999998</v>
          </cell>
          <cell r="AG432">
            <v>0</v>
          </cell>
          <cell r="AH432">
            <v>0</v>
          </cell>
          <cell r="AI432">
            <v>0</v>
          </cell>
          <cell r="AJ432">
            <v>275538.59999999998</v>
          </cell>
          <cell r="AK432">
            <v>32.000000000000043</v>
          </cell>
          <cell r="AL432">
            <v>13984.000000000016</v>
          </cell>
          <cell r="AM432">
            <v>0</v>
          </cell>
          <cell r="AN432">
            <v>0</v>
          </cell>
          <cell r="AO432">
            <v>13984.000000000016</v>
          </cell>
          <cell r="AP432">
            <v>19.999999999999979</v>
          </cell>
          <cell r="AQ432">
            <v>0</v>
          </cell>
          <cell r="AR432">
            <v>3.9999999999999956</v>
          </cell>
          <cell r="AS432">
            <v>953.43999999999903</v>
          </cell>
          <cell r="AT432">
            <v>24.000000000000028</v>
          </cell>
          <cell r="AU432">
            <v>6991.9200000000083</v>
          </cell>
          <cell r="AV432">
            <v>0</v>
          </cell>
          <cell r="AW432">
            <v>0</v>
          </cell>
          <cell r="AX432">
            <v>0.99999999999999889</v>
          </cell>
          <cell r="AY432">
            <v>397.26999999999953</v>
          </cell>
          <cell r="AZ432">
            <v>37.999999999999979</v>
          </cell>
          <cell r="BA432">
            <v>18115.35999999999</v>
          </cell>
          <cell r="BB432">
            <v>2.9999999999999969</v>
          </cell>
          <cell r="BC432">
            <v>2383.5899999999974</v>
          </cell>
          <cell r="BD432">
            <v>28841.579999999994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28841.579999999994</v>
          </cell>
          <cell r="BU432">
            <v>42825.580000000009</v>
          </cell>
          <cell r="BV432">
            <v>0</v>
          </cell>
          <cell r="BW432">
            <v>42825.580000000009</v>
          </cell>
          <cell r="BX432">
            <v>50.921052631578988</v>
          </cell>
          <cell r="BY432">
            <v>24593.340789473707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24593.340789473707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342957.52078947373</v>
          </cell>
          <cell r="CS432">
            <v>0</v>
          </cell>
          <cell r="CT432">
            <v>342957.52078947373</v>
          </cell>
          <cell r="CU432">
            <v>145000</v>
          </cell>
          <cell r="CV432">
            <v>0</v>
          </cell>
          <cell r="CW432">
            <v>145000</v>
          </cell>
          <cell r="CX432">
            <v>1</v>
          </cell>
          <cell r="CY432">
            <v>0</v>
          </cell>
          <cell r="CZ432">
            <v>0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10244</v>
          </cell>
          <cell r="DH432">
            <v>10244</v>
          </cell>
          <cell r="DI432">
            <v>0</v>
          </cell>
          <cell r="DJ432">
            <v>0</v>
          </cell>
          <cell r="DK432">
            <v>10244</v>
          </cell>
          <cell r="DL432">
            <v>10244</v>
          </cell>
          <cell r="DM432">
            <v>0</v>
          </cell>
          <cell r="DN432">
            <v>0</v>
          </cell>
          <cell r="DO432">
            <v>0</v>
          </cell>
          <cell r="DP432">
            <v>0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155244</v>
          </cell>
          <cell r="DV432">
            <v>0</v>
          </cell>
          <cell r="DW432">
            <v>155244</v>
          </cell>
          <cell r="DX432">
            <v>498201.52078947373</v>
          </cell>
          <cell r="DY432">
            <v>0</v>
          </cell>
          <cell r="DZ432">
            <v>498201.52078947373</v>
          </cell>
          <cell r="EA432">
            <v>487957.52078947373</v>
          </cell>
          <cell r="EB432">
            <v>5421.7502309941528</v>
          </cell>
          <cell r="EC432">
            <v>3750</v>
          </cell>
          <cell r="ED432">
            <v>0</v>
          </cell>
          <cell r="EE432">
            <v>337500</v>
          </cell>
          <cell r="EF432">
            <v>0</v>
          </cell>
          <cell r="EG432">
            <v>498201.52078947373</v>
          </cell>
          <cell r="EH432">
            <v>492689.79749999999</v>
          </cell>
          <cell r="EI432">
            <v>0</v>
          </cell>
          <cell r="EJ432">
            <v>498201.52078947373</v>
          </cell>
        </row>
        <row r="433">
          <cell r="A433">
            <v>2649</v>
          </cell>
          <cell r="B433">
            <v>8812649</v>
          </cell>
          <cell r="C433">
            <v>3336</v>
          </cell>
          <cell r="D433" t="str">
            <v>RB053336</v>
          </cell>
          <cell r="E433" t="str">
            <v>Wentworth P, Maldon</v>
          </cell>
          <cell r="F433" t="str">
            <v>P</v>
          </cell>
          <cell r="G433" t="str">
            <v>Y</v>
          </cell>
          <cell r="H433">
            <v>10025459</v>
          </cell>
          <cell r="I433" t="str">
            <v/>
          </cell>
          <cell r="J433"/>
          <cell r="K433">
            <v>2649</v>
          </cell>
          <cell r="L433">
            <v>114933</v>
          </cell>
          <cell r="M433"/>
          <cell r="N433"/>
          <cell r="O433">
            <v>7</v>
          </cell>
          <cell r="P433">
            <v>0</v>
          </cell>
          <cell r="Q433">
            <v>0</v>
          </cell>
          <cell r="R433">
            <v>0</v>
          </cell>
          <cell r="S433">
            <v>59</v>
          </cell>
          <cell r="T433">
            <v>357</v>
          </cell>
          <cell r="U433">
            <v>416</v>
          </cell>
          <cell r="V433">
            <v>416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416</v>
          </cell>
          <cell r="AF433">
            <v>1273600.6399999999</v>
          </cell>
          <cell r="AG433">
            <v>0</v>
          </cell>
          <cell r="AH433">
            <v>0</v>
          </cell>
          <cell r="AI433">
            <v>0</v>
          </cell>
          <cell r="AJ433">
            <v>1273600.6399999999</v>
          </cell>
          <cell r="AK433">
            <v>28</v>
          </cell>
          <cell r="AL433">
            <v>12235.999999999998</v>
          </cell>
          <cell r="AM433">
            <v>0</v>
          </cell>
          <cell r="AN433">
            <v>0</v>
          </cell>
          <cell r="AO433">
            <v>12235.999999999998</v>
          </cell>
          <cell r="AP433">
            <v>301.72530120481923</v>
          </cell>
          <cell r="AQ433">
            <v>0</v>
          </cell>
          <cell r="AR433">
            <v>45.108433734939744</v>
          </cell>
          <cell r="AS433">
            <v>10752.046265060239</v>
          </cell>
          <cell r="AT433">
            <v>34.081927710843374</v>
          </cell>
          <cell r="AU433">
            <v>9929.0879999999997</v>
          </cell>
          <cell r="AV433">
            <v>13.031325301204829</v>
          </cell>
          <cell r="AW433">
            <v>4486.6853012048232</v>
          </cell>
          <cell r="AX433">
            <v>0</v>
          </cell>
          <cell r="AY433">
            <v>0</v>
          </cell>
          <cell r="AZ433">
            <v>22.053012048192777</v>
          </cell>
          <cell r="BA433">
            <v>10513.111903614461</v>
          </cell>
          <cell r="BB433">
            <v>0</v>
          </cell>
          <cell r="BC433">
            <v>0</v>
          </cell>
          <cell r="BD433">
            <v>35680.931469879521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35680.931469879521</v>
          </cell>
          <cell r="BU433">
            <v>47916.931469879521</v>
          </cell>
          <cell r="BV433">
            <v>0</v>
          </cell>
          <cell r="BW433">
            <v>47916.931469879521</v>
          </cell>
          <cell r="BX433">
            <v>94.918309859154917</v>
          </cell>
          <cell r="BY433">
            <v>45842.696112676051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45842.696112676051</v>
          </cell>
          <cell r="CM433">
            <v>1.1652661064425762</v>
          </cell>
          <cell r="CN433">
            <v>659.41243697478944</v>
          </cell>
          <cell r="CO433">
            <v>0</v>
          </cell>
          <cell r="CP433">
            <v>0</v>
          </cell>
          <cell r="CQ433">
            <v>659.41243697478944</v>
          </cell>
          <cell r="CR433">
            <v>1368019.6800195302</v>
          </cell>
          <cell r="CS433">
            <v>0</v>
          </cell>
          <cell r="CT433">
            <v>1368019.6800195302</v>
          </cell>
          <cell r="CU433">
            <v>145000</v>
          </cell>
          <cell r="CV433">
            <v>0</v>
          </cell>
          <cell r="CW433">
            <v>145000</v>
          </cell>
          <cell r="CX433">
            <v>1</v>
          </cell>
          <cell r="CY433">
            <v>0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46168</v>
          </cell>
          <cell r="DH433">
            <v>47199.8</v>
          </cell>
          <cell r="DI433">
            <v>1031.8000000000029</v>
          </cell>
          <cell r="DJ433">
            <v>0</v>
          </cell>
          <cell r="DK433">
            <v>48231.6</v>
          </cell>
          <cell r="DL433">
            <v>48231.599999999991</v>
          </cell>
          <cell r="DM433">
            <v>0</v>
          </cell>
          <cell r="DN433">
            <v>0</v>
          </cell>
          <cell r="DO433">
            <v>0</v>
          </cell>
          <cell r="DP433">
            <v>0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193231.59999999998</v>
          </cell>
          <cell r="DV433">
            <v>0</v>
          </cell>
          <cell r="DW433">
            <v>193231.59999999998</v>
          </cell>
          <cell r="DX433">
            <v>1561251.2800195301</v>
          </cell>
          <cell r="DY433">
            <v>0</v>
          </cell>
          <cell r="DZ433">
            <v>1561251.2800195301</v>
          </cell>
          <cell r="EA433">
            <v>1513019.6800195302</v>
          </cell>
          <cell r="EB433">
            <v>3637.0665385084862</v>
          </cell>
          <cell r="EC433">
            <v>3750</v>
          </cell>
          <cell r="ED433">
            <v>112.93346149151375</v>
          </cell>
          <cell r="EE433">
            <v>1560000</v>
          </cell>
          <cell r="EF433">
            <v>46980.319980469765</v>
          </cell>
          <cell r="EG433">
            <v>1608231.5999999999</v>
          </cell>
          <cell r="EH433">
            <v>1497603.2997874396</v>
          </cell>
          <cell r="EI433">
            <v>0</v>
          </cell>
          <cell r="EJ433">
            <v>1608231.5999999999</v>
          </cell>
        </row>
        <row r="434">
          <cell r="A434">
            <v>2624</v>
          </cell>
          <cell r="B434">
            <v>8812624</v>
          </cell>
          <cell r="C434">
            <v>4706</v>
          </cell>
          <cell r="D434" t="str">
            <v>RB054706</v>
          </cell>
          <cell r="E434" t="str">
            <v>West Horndon P</v>
          </cell>
          <cell r="F434" t="str">
            <v>P</v>
          </cell>
          <cell r="G434" t="str">
            <v>Y</v>
          </cell>
          <cell r="H434">
            <v>10025546</v>
          </cell>
          <cell r="I434" t="str">
            <v/>
          </cell>
          <cell r="J434"/>
          <cell r="K434">
            <v>2624</v>
          </cell>
          <cell r="L434">
            <v>114921</v>
          </cell>
          <cell r="M434">
            <v>15</v>
          </cell>
          <cell r="N434"/>
          <cell r="O434">
            <v>7</v>
          </cell>
          <cell r="P434">
            <v>0</v>
          </cell>
          <cell r="Q434">
            <v>0</v>
          </cell>
          <cell r="R434">
            <v>0</v>
          </cell>
          <cell r="S434">
            <v>35.75</v>
          </cell>
          <cell r="T434">
            <v>119</v>
          </cell>
          <cell r="U434">
            <v>154.75</v>
          </cell>
          <cell r="V434">
            <v>154.75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154.75</v>
          </cell>
          <cell r="AF434">
            <v>473773.315</v>
          </cell>
          <cell r="AG434">
            <v>0</v>
          </cell>
          <cell r="AH434">
            <v>0</v>
          </cell>
          <cell r="AI434">
            <v>0</v>
          </cell>
          <cell r="AJ434">
            <v>473773.315</v>
          </cell>
          <cell r="AK434">
            <v>20.138698630137007</v>
          </cell>
          <cell r="AL434">
            <v>8800.6113013698705</v>
          </cell>
          <cell r="AM434">
            <v>0</v>
          </cell>
          <cell r="AN434">
            <v>0</v>
          </cell>
          <cell r="AO434">
            <v>8800.6113013698705</v>
          </cell>
          <cell r="AP434">
            <v>132.18229166666671</v>
          </cell>
          <cell r="AQ434">
            <v>0</v>
          </cell>
          <cell r="AR434">
            <v>7.522569444444442</v>
          </cell>
          <cell r="AS434">
            <v>1793.0796527777773</v>
          </cell>
          <cell r="AT434">
            <v>5.3732638888888857</v>
          </cell>
          <cell r="AU434">
            <v>1565.392968749999</v>
          </cell>
          <cell r="AV434">
            <v>2.1493055555555571</v>
          </cell>
          <cell r="AW434">
            <v>740.00590277777837</v>
          </cell>
          <cell r="AX434">
            <v>2.1493055555555571</v>
          </cell>
          <cell r="AY434">
            <v>853.8546180555561</v>
          </cell>
          <cell r="AZ434">
            <v>5.3732638888888857</v>
          </cell>
          <cell r="BA434">
            <v>2561.5423611111096</v>
          </cell>
          <cell r="BB434">
            <v>0</v>
          </cell>
          <cell r="BC434">
            <v>0</v>
          </cell>
          <cell r="BD434">
            <v>7513.8755034722199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7513.8755034722199</v>
          </cell>
          <cell r="BU434">
            <v>16314.48680484209</v>
          </cell>
          <cell r="BV434">
            <v>0</v>
          </cell>
          <cell r="BW434">
            <v>16314.48680484209</v>
          </cell>
          <cell r="BX434">
            <v>62.164529914529957</v>
          </cell>
          <cell r="BY434">
            <v>30023.603012820535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30023.603012820535</v>
          </cell>
          <cell r="CM434">
            <v>1.300420168067226</v>
          </cell>
          <cell r="CN434">
            <v>735.89476890756248</v>
          </cell>
          <cell r="CO434">
            <v>0</v>
          </cell>
          <cell r="CP434">
            <v>0</v>
          </cell>
          <cell r="CQ434">
            <v>735.89476890756248</v>
          </cell>
          <cell r="CR434">
            <v>520847.29958657018</v>
          </cell>
          <cell r="CS434">
            <v>0</v>
          </cell>
          <cell r="CT434">
            <v>520847.29958657018</v>
          </cell>
          <cell r="CU434">
            <v>145000</v>
          </cell>
          <cell r="CV434">
            <v>0</v>
          </cell>
          <cell r="CW434">
            <v>145000</v>
          </cell>
          <cell r="CX434">
            <v>1.0156360164</v>
          </cell>
          <cell r="CY434">
            <v>10411.199296231329</v>
          </cell>
          <cell r="CZ434">
            <v>0</v>
          </cell>
          <cell r="DA434">
            <v>10411.199296231329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10984.48</v>
          </cell>
          <cell r="DH434">
            <v>13408.61</v>
          </cell>
          <cell r="DI434">
            <v>2424.130000000001</v>
          </cell>
          <cell r="DJ434">
            <v>-2045.8000000000002</v>
          </cell>
          <cell r="DK434">
            <v>13786.94</v>
          </cell>
          <cell r="DL434">
            <v>13786.939999999999</v>
          </cell>
          <cell r="DM434">
            <v>0</v>
          </cell>
          <cell r="DN434">
            <v>0</v>
          </cell>
          <cell r="DO434">
            <v>0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169198.13929623133</v>
          </cell>
          <cell r="DV434">
            <v>0</v>
          </cell>
          <cell r="DW434">
            <v>169198.13929623133</v>
          </cell>
          <cell r="DX434">
            <v>690045.43888280145</v>
          </cell>
          <cell r="DY434">
            <v>0</v>
          </cell>
          <cell r="DZ434">
            <v>690045.43888280145</v>
          </cell>
          <cell r="EA434">
            <v>676258.4988828015</v>
          </cell>
          <cell r="EB434">
            <v>4370.0064548161645</v>
          </cell>
          <cell r="EC434">
            <v>3750</v>
          </cell>
          <cell r="ED434">
            <v>0</v>
          </cell>
          <cell r="EE434">
            <v>580312.5</v>
          </cell>
          <cell r="EF434">
            <v>0</v>
          </cell>
          <cell r="EG434">
            <v>690045.43888280145</v>
          </cell>
          <cell r="EH434">
            <v>666161.15054152079</v>
          </cell>
          <cell r="EI434">
            <v>0</v>
          </cell>
          <cell r="EJ434">
            <v>690045.43888280145</v>
          </cell>
        </row>
        <row r="435">
          <cell r="A435">
            <v>5232</v>
          </cell>
          <cell r="B435">
            <v>8815232</v>
          </cell>
          <cell r="C435"/>
          <cell r="D435"/>
          <cell r="E435" t="str">
            <v>Westerings P, The, Hawkwell</v>
          </cell>
          <cell r="F435" t="str">
            <v>P</v>
          </cell>
          <cell r="G435"/>
          <cell r="H435"/>
          <cell r="I435" t="str">
            <v>Y</v>
          </cell>
          <cell r="J435"/>
          <cell r="K435">
            <v>5232</v>
          </cell>
          <cell r="L435">
            <v>137405</v>
          </cell>
          <cell r="M435">
            <v>25</v>
          </cell>
          <cell r="N435"/>
          <cell r="O435">
            <v>7</v>
          </cell>
          <cell r="P435">
            <v>0</v>
          </cell>
          <cell r="Q435">
            <v>0</v>
          </cell>
          <cell r="R435">
            <v>1</v>
          </cell>
          <cell r="S435">
            <v>72.583333333333329</v>
          </cell>
          <cell r="T435">
            <v>322</v>
          </cell>
          <cell r="U435">
            <v>394.58333333333331</v>
          </cell>
          <cell r="V435">
            <v>395.58333333333331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395.58333333333331</v>
          </cell>
          <cell r="AF435">
            <v>1211094.1983333332</v>
          </cell>
          <cell r="AG435">
            <v>0</v>
          </cell>
          <cell r="AH435">
            <v>0</v>
          </cell>
          <cell r="AI435">
            <v>0</v>
          </cell>
          <cell r="AJ435">
            <v>1211094.1983333332</v>
          </cell>
          <cell r="AK435">
            <v>27.066228070175455</v>
          </cell>
          <cell r="AL435">
            <v>11827.941666666673</v>
          </cell>
          <cell r="AM435">
            <v>0</v>
          </cell>
          <cell r="AN435">
            <v>0</v>
          </cell>
          <cell r="AO435">
            <v>11827.941666666673</v>
          </cell>
          <cell r="AP435">
            <v>384.07164902998238</v>
          </cell>
          <cell r="AQ435">
            <v>0</v>
          </cell>
          <cell r="AR435">
            <v>4.18606701940036</v>
          </cell>
          <cell r="AS435">
            <v>997.79093474426986</v>
          </cell>
          <cell r="AT435">
            <v>4.18606701940036</v>
          </cell>
          <cell r="AU435">
            <v>1219.5269047619067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2.093033509700176</v>
          </cell>
          <cell r="BA435">
            <v>997.79093474426793</v>
          </cell>
          <cell r="BB435">
            <v>1.04651675485009</v>
          </cell>
          <cell r="BC435">
            <v>831.48895723104192</v>
          </cell>
          <cell r="BD435">
            <v>4046.5977314814863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4046.5977314814863</v>
          </cell>
          <cell r="BU435">
            <v>15874.539398148159</v>
          </cell>
          <cell r="BV435">
            <v>0</v>
          </cell>
          <cell r="BW435">
            <v>15874.539398148159</v>
          </cell>
          <cell r="BX435">
            <v>103.08360477741583</v>
          </cell>
          <cell r="BY435">
            <v>49786.288599348525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49786.288599348525</v>
          </cell>
          <cell r="CM435">
            <v>1.2285196687370596</v>
          </cell>
          <cell r="CN435">
            <v>695.20699534161463</v>
          </cell>
          <cell r="CO435">
            <v>0</v>
          </cell>
          <cell r="CP435">
            <v>0</v>
          </cell>
          <cell r="CQ435">
            <v>695.20699534161463</v>
          </cell>
          <cell r="CR435">
            <v>1277450.2333261718</v>
          </cell>
          <cell r="CS435">
            <v>0</v>
          </cell>
          <cell r="CT435">
            <v>1277450.2333261718</v>
          </cell>
          <cell r="CU435">
            <v>145000</v>
          </cell>
          <cell r="CV435">
            <v>0</v>
          </cell>
          <cell r="CW435">
            <v>145000</v>
          </cell>
          <cell r="CX435">
            <v>1</v>
          </cell>
          <cell r="CY435">
            <v>0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4535.6000000000004</v>
          </cell>
          <cell r="DH435">
            <v>4535.6000000000004</v>
          </cell>
          <cell r="DI435">
            <v>0</v>
          </cell>
          <cell r="DJ435">
            <v>0</v>
          </cell>
          <cell r="DK435">
            <v>4535.6000000000004</v>
          </cell>
          <cell r="DL435">
            <v>4535.6000000000004</v>
          </cell>
          <cell r="DM435">
            <v>0</v>
          </cell>
          <cell r="DN435">
            <v>0</v>
          </cell>
          <cell r="DO435">
            <v>0</v>
          </cell>
          <cell r="DP435">
            <v>0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149535.6</v>
          </cell>
          <cell r="DV435">
            <v>0</v>
          </cell>
          <cell r="DW435">
            <v>149535.6</v>
          </cell>
          <cell r="DX435">
            <v>1426985.8333261719</v>
          </cell>
          <cell r="DY435">
            <v>0</v>
          </cell>
          <cell r="DZ435">
            <v>1426985.8333261719</v>
          </cell>
          <cell r="EA435">
            <v>1422450.2333261718</v>
          </cell>
          <cell r="EB435">
            <v>3595.8295344247022</v>
          </cell>
          <cell r="EC435">
            <v>3750</v>
          </cell>
          <cell r="ED435">
            <v>154.17046557529784</v>
          </cell>
          <cell r="EE435">
            <v>1483437.5</v>
          </cell>
          <cell r="EF435">
            <v>60987.266673828242</v>
          </cell>
          <cell r="EG435">
            <v>1487973.1</v>
          </cell>
          <cell r="EH435">
            <v>1358977.9503163383</v>
          </cell>
          <cell r="EI435">
            <v>0</v>
          </cell>
          <cell r="EJ435">
            <v>1487973.1</v>
          </cell>
        </row>
        <row r="436">
          <cell r="A436">
            <v>2879</v>
          </cell>
          <cell r="B436">
            <v>8812879</v>
          </cell>
          <cell r="C436">
            <v>1690</v>
          </cell>
          <cell r="D436" t="str">
            <v>RB051690</v>
          </cell>
          <cell r="E436" t="str">
            <v>Westlands Cmty P, Chelmsford</v>
          </cell>
          <cell r="F436" t="str">
            <v>P</v>
          </cell>
          <cell r="G436" t="str">
            <v>Y</v>
          </cell>
          <cell r="H436">
            <v>10025618</v>
          </cell>
          <cell r="I436" t="str">
            <v/>
          </cell>
          <cell r="J436"/>
          <cell r="K436">
            <v>2879</v>
          </cell>
          <cell r="L436">
            <v>115027</v>
          </cell>
          <cell r="M436"/>
          <cell r="N436"/>
          <cell r="O436">
            <v>7</v>
          </cell>
          <cell r="P436">
            <v>0</v>
          </cell>
          <cell r="Q436">
            <v>0</v>
          </cell>
          <cell r="R436">
            <v>0</v>
          </cell>
          <cell r="S436">
            <v>90</v>
          </cell>
          <cell r="T436">
            <v>527</v>
          </cell>
          <cell r="U436">
            <v>617</v>
          </cell>
          <cell r="V436">
            <v>617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617</v>
          </cell>
          <cell r="AF436">
            <v>1888970.18</v>
          </cell>
          <cell r="AG436">
            <v>0</v>
          </cell>
          <cell r="AH436">
            <v>0</v>
          </cell>
          <cell r="AI436">
            <v>0</v>
          </cell>
          <cell r="AJ436">
            <v>1888970.18</v>
          </cell>
          <cell r="AK436">
            <v>67.000000000000171</v>
          </cell>
          <cell r="AL436">
            <v>29279.000000000069</v>
          </cell>
          <cell r="AM436">
            <v>0</v>
          </cell>
          <cell r="AN436">
            <v>0</v>
          </cell>
          <cell r="AO436">
            <v>29279.000000000069</v>
          </cell>
          <cell r="AP436">
            <v>299.97235772357732</v>
          </cell>
          <cell r="AQ436">
            <v>0</v>
          </cell>
          <cell r="AR436">
            <v>143.46504065040648</v>
          </cell>
          <cell r="AS436">
            <v>34196.327089430888</v>
          </cell>
          <cell r="AT436">
            <v>8.026016260162594</v>
          </cell>
          <cell r="AU436">
            <v>2338.2193170731684</v>
          </cell>
          <cell r="AV436">
            <v>159.51707317073192</v>
          </cell>
          <cell r="AW436">
            <v>54921.728292683001</v>
          </cell>
          <cell r="AX436">
            <v>0</v>
          </cell>
          <cell r="AY436">
            <v>0</v>
          </cell>
          <cell r="AZ436">
            <v>6.0195121951219512</v>
          </cell>
          <cell r="BA436">
            <v>2869.6218536585366</v>
          </cell>
          <cell r="BB436">
            <v>0</v>
          </cell>
          <cell r="BC436">
            <v>0</v>
          </cell>
          <cell r="BD436">
            <v>94325.896552845588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94325.896552845588</v>
          </cell>
          <cell r="BU436">
            <v>123604.89655284566</v>
          </cell>
          <cell r="BV436">
            <v>0</v>
          </cell>
          <cell r="BW436">
            <v>123604.89655284566</v>
          </cell>
          <cell r="BX436">
            <v>226.44536082474195</v>
          </cell>
          <cell r="BY436">
            <v>109366.31591752563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109366.31591752563</v>
          </cell>
          <cell r="CM436">
            <v>31.611005692599601</v>
          </cell>
          <cell r="CN436">
            <v>17888.352011385188</v>
          </cell>
          <cell r="CO436">
            <v>0</v>
          </cell>
          <cell r="CP436">
            <v>0</v>
          </cell>
          <cell r="CQ436">
            <v>17888.352011385188</v>
          </cell>
          <cell r="CR436">
            <v>2139829.7444817564</v>
          </cell>
          <cell r="CS436">
            <v>0</v>
          </cell>
          <cell r="CT436">
            <v>2139829.7444817564</v>
          </cell>
          <cell r="CU436">
            <v>145000</v>
          </cell>
          <cell r="CV436">
            <v>0</v>
          </cell>
          <cell r="CW436">
            <v>145000</v>
          </cell>
          <cell r="CX436">
            <v>1</v>
          </cell>
          <cell r="CY436">
            <v>0</v>
          </cell>
          <cell r="CZ436">
            <v>0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43193.05</v>
          </cell>
          <cell r="DH436">
            <v>45864</v>
          </cell>
          <cell r="DI436">
            <v>2670.9499999999971</v>
          </cell>
          <cell r="DJ436">
            <v>0</v>
          </cell>
          <cell r="DK436">
            <v>48534.95</v>
          </cell>
          <cell r="DL436">
            <v>48534.95</v>
          </cell>
          <cell r="DM436">
            <v>0</v>
          </cell>
          <cell r="DN436">
            <v>0</v>
          </cell>
          <cell r="DO436">
            <v>0</v>
          </cell>
          <cell r="DP436">
            <v>0</v>
          </cell>
          <cell r="DQ436">
            <v>0</v>
          </cell>
          <cell r="DR436">
            <v>0</v>
          </cell>
          <cell r="DS436">
            <v>0</v>
          </cell>
          <cell r="DT436">
            <v>0</v>
          </cell>
          <cell r="DU436">
            <v>193534.95</v>
          </cell>
          <cell r="DV436">
            <v>0</v>
          </cell>
          <cell r="DW436">
            <v>193534.95</v>
          </cell>
          <cell r="DX436">
            <v>2333364.6944817565</v>
          </cell>
          <cell r="DY436">
            <v>0</v>
          </cell>
          <cell r="DZ436">
            <v>2333364.6944817565</v>
          </cell>
          <cell r="EA436">
            <v>2284829.7444817564</v>
          </cell>
          <cell r="EB436">
            <v>3703.1276247678384</v>
          </cell>
          <cell r="EC436">
            <v>3750</v>
          </cell>
          <cell r="ED436">
            <v>46.87237523216163</v>
          </cell>
          <cell r="EE436">
            <v>2313750</v>
          </cell>
          <cell r="EF436">
            <v>28920.255518243648</v>
          </cell>
          <cell r="EG436">
            <v>2362284.9500000002</v>
          </cell>
          <cell r="EH436">
            <v>2249027.2400900843</v>
          </cell>
          <cell r="EI436">
            <v>0</v>
          </cell>
          <cell r="EJ436">
            <v>2362284.9500000002</v>
          </cell>
        </row>
        <row r="437">
          <cell r="A437">
            <v>2915</v>
          </cell>
          <cell r="B437">
            <v>8812915</v>
          </cell>
          <cell r="C437"/>
          <cell r="D437"/>
          <cell r="E437" t="str">
            <v>Westwood P, Hadleigh</v>
          </cell>
          <cell r="F437" t="str">
            <v>P</v>
          </cell>
          <cell r="G437"/>
          <cell r="H437"/>
          <cell r="I437" t="str">
            <v>Y</v>
          </cell>
          <cell r="J437"/>
          <cell r="K437">
            <v>2915</v>
          </cell>
          <cell r="L437">
            <v>137030</v>
          </cell>
          <cell r="M437"/>
          <cell r="N437"/>
          <cell r="O437">
            <v>7</v>
          </cell>
          <cell r="P437">
            <v>0</v>
          </cell>
          <cell r="Q437">
            <v>0</v>
          </cell>
          <cell r="R437">
            <v>0</v>
          </cell>
          <cell r="S437">
            <v>30</v>
          </cell>
          <cell r="T437">
            <v>181</v>
          </cell>
          <cell r="U437">
            <v>211</v>
          </cell>
          <cell r="V437">
            <v>211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211</v>
          </cell>
          <cell r="AF437">
            <v>645984.93999999994</v>
          </cell>
          <cell r="AG437">
            <v>0</v>
          </cell>
          <cell r="AH437">
            <v>0</v>
          </cell>
          <cell r="AI437">
            <v>0</v>
          </cell>
          <cell r="AJ437">
            <v>645984.93999999994</v>
          </cell>
          <cell r="AK437">
            <v>28.000000000000025</v>
          </cell>
          <cell r="AL437">
            <v>12236.000000000009</v>
          </cell>
          <cell r="AM437">
            <v>0</v>
          </cell>
          <cell r="AN437">
            <v>0</v>
          </cell>
          <cell r="AO437">
            <v>12236.000000000009</v>
          </cell>
          <cell r="AP437">
            <v>143.99999999999994</v>
          </cell>
          <cell r="AQ437">
            <v>0</v>
          </cell>
          <cell r="AR437">
            <v>5.0000000000000044</v>
          </cell>
          <cell r="AS437">
            <v>1191.8000000000011</v>
          </cell>
          <cell r="AT437">
            <v>1.0000000000000009</v>
          </cell>
          <cell r="AU437">
            <v>291.33000000000027</v>
          </cell>
          <cell r="AV437">
            <v>59.000000000000057</v>
          </cell>
          <cell r="AW437">
            <v>20313.700000000019</v>
          </cell>
          <cell r="AX437">
            <v>1.9999999999999998</v>
          </cell>
          <cell r="AY437">
            <v>794.53999999999985</v>
          </cell>
          <cell r="AZ437">
            <v>0</v>
          </cell>
          <cell r="BA437">
            <v>0</v>
          </cell>
          <cell r="BB437">
            <v>0</v>
          </cell>
          <cell r="BC437">
            <v>0</v>
          </cell>
          <cell r="BD437">
            <v>22591.370000000021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22591.370000000021</v>
          </cell>
          <cell r="BU437">
            <v>34827.370000000032</v>
          </cell>
          <cell r="BV437">
            <v>0</v>
          </cell>
          <cell r="BW437">
            <v>34827.370000000032</v>
          </cell>
          <cell r="BX437">
            <v>37.164772727272805</v>
          </cell>
          <cell r="BY437">
            <v>17949.470284090949</v>
          </cell>
          <cell r="BZ437">
            <v>0</v>
          </cell>
          <cell r="CA437">
            <v>0</v>
          </cell>
          <cell r="CB437">
            <v>0</v>
          </cell>
          <cell r="CC437">
            <v>0</v>
          </cell>
          <cell r="CD437">
            <v>0</v>
          </cell>
          <cell r="CE437">
            <v>0</v>
          </cell>
          <cell r="CF437">
            <v>0</v>
          </cell>
          <cell r="CG437">
            <v>0</v>
          </cell>
          <cell r="CH437">
            <v>0</v>
          </cell>
          <cell r="CI437">
            <v>0</v>
          </cell>
          <cell r="CJ437">
            <v>0</v>
          </cell>
          <cell r="CK437">
            <v>0</v>
          </cell>
          <cell r="CL437">
            <v>17949.470284090949</v>
          </cell>
          <cell r="CM437">
            <v>0</v>
          </cell>
          <cell r="CN437">
            <v>0</v>
          </cell>
          <cell r="CO437">
            <v>0</v>
          </cell>
          <cell r="CP437">
            <v>0</v>
          </cell>
          <cell r="CQ437">
            <v>0</v>
          </cell>
          <cell r="CR437">
            <v>698761.7802840909</v>
          </cell>
          <cell r="CS437">
            <v>0</v>
          </cell>
          <cell r="CT437">
            <v>698761.7802840909</v>
          </cell>
          <cell r="CU437">
            <v>145000</v>
          </cell>
          <cell r="CV437">
            <v>0</v>
          </cell>
          <cell r="CW437">
            <v>145000</v>
          </cell>
          <cell r="CX437">
            <v>1</v>
          </cell>
          <cell r="CY437">
            <v>0</v>
          </cell>
          <cell r="CZ437">
            <v>0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7296.4</v>
          </cell>
          <cell r="DH437">
            <v>7296.4</v>
          </cell>
          <cell r="DI437">
            <v>0</v>
          </cell>
          <cell r="DJ437">
            <v>0</v>
          </cell>
          <cell r="DK437">
            <v>7296.4</v>
          </cell>
          <cell r="DL437">
            <v>7296.4</v>
          </cell>
          <cell r="DM437">
            <v>0</v>
          </cell>
          <cell r="DN437">
            <v>0</v>
          </cell>
          <cell r="DO437">
            <v>0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152296.4</v>
          </cell>
          <cell r="DV437">
            <v>0</v>
          </cell>
          <cell r="DW437">
            <v>152296.4</v>
          </cell>
          <cell r="DX437">
            <v>851058.18028409092</v>
          </cell>
          <cell r="DY437">
            <v>0</v>
          </cell>
          <cell r="DZ437">
            <v>851058.18028409092</v>
          </cell>
          <cell r="EA437">
            <v>843761.7802840909</v>
          </cell>
          <cell r="EB437">
            <v>3998.870996607066</v>
          </cell>
          <cell r="EC437">
            <v>3750</v>
          </cell>
          <cell r="ED437">
            <v>0</v>
          </cell>
          <cell r="EE437">
            <v>791250</v>
          </cell>
          <cell r="EF437">
            <v>0</v>
          </cell>
          <cell r="EG437">
            <v>851058.18028409092</v>
          </cell>
          <cell r="EH437">
            <v>821696.52400000009</v>
          </cell>
          <cell r="EI437">
            <v>0</v>
          </cell>
          <cell r="EJ437">
            <v>851058.18028409092</v>
          </cell>
        </row>
        <row r="438">
          <cell r="A438">
            <v>3212</v>
          </cell>
          <cell r="B438">
            <v>8813212</v>
          </cell>
          <cell r="C438">
            <v>4734</v>
          </cell>
          <cell r="D438" t="str">
            <v>RB054734</v>
          </cell>
          <cell r="E438" t="str">
            <v>Wethersfield CE (V/C) P</v>
          </cell>
          <cell r="F438" t="str">
            <v>P</v>
          </cell>
          <cell r="G438" t="str">
            <v/>
          </cell>
          <cell r="H438" t="str">
            <v/>
          </cell>
          <cell r="I438" t="str">
            <v/>
          </cell>
          <cell r="J438"/>
          <cell r="K438">
            <v>3212</v>
          </cell>
          <cell r="L438">
            <v>115110</v>
          </cell>
          <cell r="M438"/>
          <cell r="N438"/>
          <cell r="O438">
            <v>7</v>
          </cell>
          <cell r="P438">
            <v>0</v>
          </cell>
          <cell r="Q438">
            <v>0</v>
          </cell>
          <cell r="R438">
            <v>0</v>
          </cell>
          <cell r="S438">
            <v>9</v>
          </cell>
          <cell r="T438">
            <v>56</v>
          </cell>
          <cell r="U438">
            <v>65</v>
          </cell>
          <cell r="V438">
            <v>65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65</v>
          </cell>
          <cell r="AF438">
            <v>199000.1</v>
          </cell>
          <cell r="AG438">
            <v>0</v>
          </cell>
          <cell r="AH438">
            <v>0</v>
          </cell>
          <cell r="AI438">
            <v>0</v>
          </cell>
          <cell r="AJ438">
            <v>199000.1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62.96875</v>
          </cell>
          <cell r="AQ438">
            <v>0</v>
          </cell>
          <cell r="AR438">
            <v>1.015625</v>
          </cell>
          <cell r="AS438">
            <v>242.08437500000002</v>
          </cell>
          <cell r="AT438">
            <v>0</v>
          </cell>
          <cell r="AU438">
            <v>0</v>
          </cell>
          <cell r="AV438">
            <v>1.015625</v>
          </cell>
          <cell r="AW438">
            <v>349.6796875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591.76406250000002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591.76406250000002</v>
          </cell>
          <cell r="BU438">
            <v>591.76406250000002</v>
          </cell>
          <cell r="BV438">
            <v>0</v>
          </cell>
          <cell r="BW438">
            <v>591.76406250000002</v>
          </cell>
          <cell r="BX438">
            <v>12.037037037037024</v>
          </cell>
          <cell r="BY438">
            <v>5813.5277777777719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5813.5277777777719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</v>
          </cell>
          <cell r="CR438">
            <v>205405.39184027779</v>
          </cell>
          <cell r="CS438">
            <v>0</v>
          </cell>
          <cell r="CT438">
            <v>205405.39184027779</v>
          </cell>
          <cell r="CU438">
            <v>145000</v>
          </cell>
          <cell r="CV438">
            <v>0</v>
          </cell>
          <cell r="CW438">
            <v>145000</v>
          </cell>
          <cell r="CX438">
            <v>1</v>
          </cell>
          <cell r="CY438">
            <v>0</v>
          </cell>
          <cell r="CZ438">
            <v>0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4825.1000000000004</v>
          </cell>
          <cell r="DH438">
            <v>5406.54</v>
          </cell>
          <cell r="DI438">
            <v>581.4399999999996</v>
          </cell>
          <cell r="DJ438">
            <v>-8.2599999999999909</v>
          </cell>
          <cell r="DK438">
            <v>5979.72</v>
          </cell>
          <cell r="DL438">
            <v>5979.72</v>
          </cell>
          <cell r="DM438">
            <v>0</v>
          </cell>
          <cell r="DN438">
            <v>0</v>
          </cell>
          <cell r="DO438">
            <v>0</v>
          </cell>
          <cell r="DP438">
            <v>0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150979.72</v>
          </cell>
          <cell r="DV438">
            <v>0</v>
          </cell>
          <cell r="DW438">
            <v>150979.72</v>
          </cell>
          <cell r="DX438">
            <v>356385.11184027779</v>
          </cell>
          <cell r="DY438">
            <v>0</v>
          </cell>
          <cell r="DZ438">
            <v>356385.11184027779</v>
          </cell>
          <cell r="EA438">
            <v>350405.39184027782</v>
          </cell>
          <cell r="EB438">
            <v>5390.8521821581207</v>
          </cell>
          <cell r="EC438">
            <v>3750</v>
          </cell>
          <cell r="ED438">
            <v>0</v>
          </cell>
          <cell r="EE438">
            <v>243750</v>
          </cell>
          <cell r="EF438">
            <v>0</v>
          </cell>
          <cell r="EG438">
            <v>356385.11184027779</v>
          </cell>
          <cell r="EH438">
            <v>350905.72591139236</v>
          </cell>
          <cell r="EI438">
            <v>0</v>
          </cell>
          <cell r="EJ438">
            <v>356385.11184027779</v>
          </cell>
        </row>
        <row r="439">
          <cell r="A439">
            <v>2503</v>
          </cell>
          <cell r="B439">
            <v>8812503</v>
          </cell>
          <cell r="C439"/>
          <cell r="D439"/>
          <cell r="E439" t="str">
            <v>White Bridge Cmty P, The, Loughton</v>
          </cell>
          <cell r="F439" t="str">
            <v>P</v>
          </cell>
          <cell r="G439"/>
          <cell r="H439"/>
          <cell r="I439" t="str">
            <v>Y</v>
          </cell>
          <cell r="J439"/>
          <cell r="K439">
            <v>2503</v>
          </cell>
          <cell r="L439">
            <v>145603</v>
          </cell>
          <cell r="M439">
            <v>25</v>
          </cell>
          <cell r="N439"/>
          <cell r="O439">
            <v>7</v>
          </cell>
          <cell r="P439">
            <v>0</v>
          </cell>
          <cell r="Q439">
            <v>0</v>
          </cell>
          <cell r="R439">
            <v>0</v>
          </cell>
          <cell r="S439">
            <v>84.583333333333329</v>
          </cell>
          <cell r="T439">
            <v>369</v>
          </cell>
          <cell r="U439">
            <v>453.58333333333331</v>
          </cell>
          <cell r="V439">
            <v>453.58333333333331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453.58333333333331</v>
          </cell>
          <cell r="AF439">
            <v>1388663.5183333333</v>
          </cell>
          <cell r="AG439">
            <v>0</v>
          </cell>
          <cell r="AH439">
            <v>0</v>
          </cell>
          <cell r="AI439">
            <v>0</v>
          </cell>
          <cell r="AJ439">
            <v>1388663.5183333333</v>
          </cell>
          <cell r="AK439">
            <v>39.262338648443432</v>
          </cell>
          <cell r="AL439">
            <v>17157.641989369778</v>
          </cell>
          <cell r="AM439">
            <v>0</v>
          </cell>
          <cell r="AN439">
            <v>0</v>
          </cell>
          <cell r="AO439">
            <v>17157.641989369778</v>
          </cell>
          <cell r="AP439">
            <v>277.93602885345479</v>
          </cell>
          <cell r="AQ439">
            <v>0</v>
          </cell>
          <cell r="AR439">
            <v>6.1993166287015766</v>
          </cell>
          <cell r="AS439">
            <v>1477.6691116173079</v>
          </cell>
          <cell r="AT439">
            <v>128.11921032649977</v>
          </cell>
          <cell r="AU439">
            <v>37324.969544419175</v>
          </cell>
          <cell r="AV439">
            <v>12.398633257403198</v>
          </cell>
          <cell r="AW439">
            <v>4268.849430523921</v>
          </cell>
          <cell r="AX439">
            <v>28.930144267274127</v>
          </cell>
          <cell r="AY439">
            <v>11493.078413059991</v>
          </cell>
          <cell r="AZ439">
            <v>0</v>
          </cell>
          <cell r="BA439">
            <v>0</v>
          </cell>
          <cell r="BB439">
            <v>0</v>
          </cell>
          <cell r="BC439">
            <v>0</v>
          </cell>
          <cell r="BD439">
            <v>54564.5664996204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0</v>
          </cell>
          <cell r="BL439">
            <v>0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54564.5664996204</v>
          </cell>
          <cell r="BU439">
            <v>71722.208488990174</v>
          </cell>
          <cell r="BV439">
            <v>0</v>
          </cell>
          <cell r="BW439">
            <v>71722.208488990174</v>
          </cell>
          <cell r="BX439">
            <v>157.20785984848482</v>
          </cell>
          <cell r="BY439">
            <v>75926.680071022711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0</v>
          </cell>
          <cell r="CE439">
            <v>0</v>
          </cell>
          <cell r="CF439">
            <v>0</v>
          </cell>
          <cell r="CG439">
            <v>0</v>
          </cell>
          <cell r="CH439">
            <v>0</v>
          </cell>
          <cell r="CI439">
            <v>0</v>
          </cell>
          <cell r="CJ439">
            <v>0</v>
          </cell>
          <cell r="CK439">
            <v>0</v>
          </cell>
          <cell r="CL439">
            <v>75926.680071022711</v>
          </cell>
          <cell r="CM439">
            <v>7.3753387533875268</v>
          </cell>
          <cell r="CN439">
            <v>4173.6304471544672</v>
          </cell>
          <cell r="CO439">
            <v>0</v>
          </cell>
          <cell r="CP439">
            <v>0</v>
          </cell>
          <cell r="CQ439">
            <v>4173.6304471544672</v>
          </cell>
          <cell r="CR439">
            <v>1540486.0373405009</v>
          </cell>
          <cell r="CS439">
            <v>0</v>
          </cell>
          <cell r="CT439">
            <v>1540486.0373405009</v>
          </cell>
          <cell r="CU439">
            <v>145000</v>
          </cell>
          <cell r="CV439">
            <v>0</v>
          </cell>
          <cell r="CW439">
            <v>145000</v>
          </cell>
          <cell r="CX439">
            <v>1.0156360164</v>
          </cell>
          <cell r="CY439">
            <v>26354.287321827098</v>
          </cell>
          <cell r="CZ439">
            <v>0</v>
          </cell>
          <cell r="DA439">
            <v>26354.287321827098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9268.4</v>
          </cell>
          <cell r="DH439">
            <v>9268.4</v>
          </cell>
          <cell r="DI439">
            <v>0</v>
          </cell>
          <cell r="DJ439">
            <v>0</v>
          </cell>
          <cell r="DK439">
            <v>9268.4</v>
          </cell>
          <cell r="DL439">
            <v>9268.4</v>
          </cell>
          <cell r="DM439">
            <v>0</v>
          </cell>
          <cell r="DN439">
            <v>0</v>
          </cell>
          <cell r="DO439">
            <v>0</v>
          </cell>
          <cell r="DP439">
            <v>0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180622.68732182708</v>
          </cell>
          <cell r="DV439">
            <v>0</v>
          </cell>
          <cell r="DW439">
            <v>180622.68732182708</v>
          </cell>
          <cell r="DX439">
            <v>1721108.7246623279</v>
          </cell>
          <cell r="DY439">
            <v>0</v>
          </cell>
          <cell r="DZ439">
            <v>1721108.7246623279</v>
          </cell>
          <cell r="EA439">
            <v>1711840.324662328</v>
          </cell>
          <cell r="EB439">
            <v>3774.037092770152</v>
          </cell>
          <cell r="EC439">
            <v>3750</v>
          </cell>
          <cell r="ED439">
            <v>0</v>
          </cell>
          <cell r="EE439">
            <v>1700937.5</v>
          </cell>
          <cell r="EF439">
            <v>0</v>
          </cell>
          <cell r="EG439">
            <v>1721108.7246623279</v>
          </cell>
          <cell r="EH439">
            <v>1655004.8474303947</v>
          </cell>
          <cell r="EI439">
            <v>0</v>
          </cell>
          <cell r="EJ439">
            <v>1721108.7246623279</v>
          </cell>
        </row>
        <row r="440">
          <cell r="A440">
            <v>2767</v>
          </cell>
          <cell r="B440">
            <v>8812767</v>
          </cell>
          <cell r="C440">
            <v>1384</v>
          </cell>
          <cell r="D440" t="str">
            <v>RB051384</v>
          </cell>
          <cell r="E440" t="str">
            <v>White Court, Braintree</v>
          </cell>
          <cell r="F440" t="str">
            <v>P</v>
          </cell>
          <cell r="G440" t="str">
            <v>Y</v>
          </cell>
          <cell r="H440">
            <v>10025693</v>
          </cell>
          <cell r="I440" t="str">
            <v/>
          </cell>
          <cell r="J440"/>
          <cell r="K440">
            <v>2767</v>
          </cell>
          <cell r="L440">
            <v>114988</v>
          </cell>
          <cell r="M440"/>
          <cell r="N440"/>
          <cell r="O440">
            <v>7</v>
          </cell>
          <cell r="P440">
            <v>0</v>
          </cell>
          <cell r="Q440">
            <v>0</v>
          </cell>
          <cell r="R440">
            <v>0</v>
          </cell>
          <cell r="S440">
            <v>82</v>
          </cell>
          <cell r="T440">
            <v>513</v>
          </cell>
          <cell r="U440">
            <v>595</v>
          </cell>
          <cell r="V440">
            <v>595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595</v>
          </cell>
          <cell r="AF440">
            <v>1821616.3</v>
          </cell>
          <cell r="AG440">
            <v>0</v>
          </cell>
          <cell r="AH440">
            <v>0</v>
          </cell>
          <cell r="AI440">
            <v>0</v>
          </cell>
          <cell r="AJ440">
            <v>1821616.3</v>
          </cell>
          <cell r="AK440">
            <v>31.000000000000025</v>
          </cell>
          <cell r="AL440">
            <v>13547.000000000009</v>
          </cell>
          <cell r="AM440">
            <v>0</v>
          </cell>
          <cell r="AN440">
            <v>0</v>
          </cell>
          <cell r="AO440">
            <v>13547.000000000009</v>
          </cell>
          <cell r="AP440">
            <v>561.72033898305062</v>
          </cell>
          <cell r="AQ440">
            <v>0</v>
          </cell>
          <cell r="AR440">
            <v>22.186440677966079</v>
          </cell>
          <cell r="AS440">
            <v>5288.3599999999951</v>
          </cell>
          <cell r="AT440">
            <v>0</v>
          </cell>
          <cell r="AU440">
            <v>0</v>
          </cell>
          <cell r="AV440">
            <v>10.084745762711874</v>
          </cell>
          <cell r="AW440">
            <v>3472.1779661016985</v>
          </cell>
          <cell r="AX440">
            <v>1.0084745762711875</v>
          </cell>
          <cell r="AY440">
            <v>400.63669491525462</v>
          </cell>
          <cell r="AZ440">
            <v>0</v>
          </cell>
          <cell r="BA440">
            <v>0</v>
          </cell>
          <cell r="BB440">
            <v>0</v>
          </cell>
          <cell r="BC440">
            <v>0</v>
          </cell>
          <cell r="BD440">
            <v>9161.1746610169484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0</v>
          </cell>
          <cell r="BQ440">
            <v>0</v>
          </cell>
          <cell r="BR440">
            <v>0</v>
          </cell>
          <cell r="BS440">
            <v>0</v>
          </cell>
          <cell r="BT440">
            <v>9161.1746610169484</v>
          </cell>
          <cell r="BU440">
            <v>22708.174661016958</v>
          </cell>
          <cell r="BV440">
            <v>0</v>
          </cell>
          <cell r="BW440">
            <v>22708.174661016958</v>
          </cell>
          <cell r="BX440">
            <v>153.43503937007844</v>
          </cell>
          <cell r="BY440">
            <v>74104.520964566793</v>
          </cell>
          <cell r="BZ440">
            <v>0</v>
          </cell>
          <cell r="CA440">
            <v>0</v>
          </cell>
          <cell r="CB440">
            <v>0</v>
          </cell>
          <cell r="CC440">
            <v>0</v>
          </cell>
          <cell r="CD440">
            <v>0</v>
          </cell>
          <cell r="CE440">
            <v>0</v>
          </cell>
          <cell r="CF440">
            <v>0</v>
          </cell>
          <cell r="CG440">
            <v>0</v>
          </cell>
          <cell r="CH440">
            <v>0</v>
          </cell>
          <cell r="CI440">
            <v>0</v>
          </cell>
          <cell r="CJ440">
            <v>0</v>
          </cell>
          <cell r="CK440">
            <v>0</v>
          </cell>
          <cell r="CL440">
            <v>74104.520964566793</v>
          </cell>
          <cell r="CM440">
            <v>13.9453125</v>
          </cell>
          <cell r="CN440">
            <v>7891.5128906250002</v>
          </cell>
          <cell r="CO440">
            <v>0</v>
          </cell>
          <cell r="CP440">
            <v>0</v>
          </cell>
          <cell r="CQ440">
            <v>7891.5128906250002</v>
          </cell>
          <cell r="CR440">
            <v>1926320.508516209</v>
          </cell>
          <cell r="CS440">
            <v>0</v>
          </cell>
          <cell r="CT440">
            <v>1926320.508516209</v>
          </cell>
          <cell r="CU440">
            <v>145000</v>
          </cell>
          <cell r="CV440">
            <v>0</v>
          </cell>
          <cell r="CW440">
            <v>145000</v>
          </cell>
          <cell r="CX440">
            <v>1</v>
          </cell>
          <cell r="CY440">
            <v>0</v>
          </cell>
          <cell r="CZ440">
            <v>0</v>
          </cell>
          <cell r="DA440">
            <v>0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53244</v>
          </cell>
          <cell r="DH440">
            <v>54432</v>
          </cell>
          <cell r="DI440">
            <v>1188</v>
          </cell>
          <cell r="DJ440">
            <v>0</v>
          </cell>
          <cell r="DK440">
            <v>55620</v>
          </cell>
          <cell r="DL440">
            <v>55620</v>
          </cell>
          <cell r="DM440">
            <v>0</v>
          </cell>
          <cell r="DN440">
            <v>0</v>
          </cell>
          <cell r="DO440">
            <v>0</v>
          </cell>
          <cell r="DP440">
            <v>0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200620</v>
          </cell>
          <cell r="DV440">
            <v>0</v>
          </cell>
          <cell r="DW440">
            <v>200620</v>
          </cell>
          <cell r="DX440">
            <v>2126940.5085162092</v>
          </cell>
          <cell r="DY440">
            <v>0</v>
          </cell>
          <cell r="DZ440">
            <v>2126940.5085162092</v>
          </cell>
          <cell r="EA440">
            <v>2071320.508516209</v>
          </cell>
          <cell r="EB440">
            <v>3481.2109386827042</v>
          </cell>
          <cell r="EC440">
            <v>3750</v>
          </cell>
          <cell r="ED440">
            <v>268.78906131729582</v>
          </cell>
          <cell r="EE440">
            <v>2231250</v>
          </cell>
          <cell r="EF440">
            <v>159929.49148379103</v>
          </cell>
          <cell r="EG440">
            <v>2286870</v>
          </cell>
          <cell r="EH440">
            <v>2025512.1296357615</v>
          </cell>
          <cell r="EI440">
            <v>0</v>
          </cell>
          <cell r="EJ440">
            <v>2286870</v>
          </cell>
        </row>
        <row r="441">
          <cell r="A441">
            <v>2022</v>
          </cell>
          <cell r="B441">
            <v>8812022</v>
          </cell>
          <cell r="C441"/>
          <cell r="D441"/>
          <cell r="E441" t="str">
            <v>White Hall Academy (was Coppins Green P, Clacton)</v>
          </cell>
          <cell r="F441" t="str">
            <v>P</v>
          </cell>
          <cell r="G441"/>
          <cell r="H441"/>
          <cell r="I441" t="str">
            <v>Y</v>
          </cell>
          <cell r="J441"/>
          <cell r="K441">
            <v>2022</v>
          </cell>
          <cell r="L441">
            <v>138575</v>
          </cell>
          <cell r="M441"/>
          <cell r="N441"/>
          <cell r="O441">
            <v>7</v>
          </cell>
          <cell r="P441">
            <v>0</v>
          </cell>
          <cell r="Q441">
            <v>0</v>
          </cell>
          <cell r="R441">
            <v>1</v>
          </cell>
          <cell r="S441">
            <v>89</v>
          </cell>
          <cell r="T441">
            <v>563</v>
          </cell>
          <cell r="U441">
            <v>652</v>
          </cell>
          <cell r="V441">
            <v>653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653</v>
          </cell>
          <cell r="AF441">
            <v>1999185.6199999999</v>
          </cell>
          <cell r="AG441">
            <v>0</v>
          </cell>
          <cell r="AH441">
            <v>0</v>
          </cell>
          <cell r="AI441">
            <v>0</v>
          </cell>
          <cell r="AJ441">
            <v>1999185.6199999999</v>
          </cell>
          <cell r="AK441">
            <v>236.36196319018399</v>
          </cell>
          <cell r="AL441">
            <v>103290.17791411039</v>
          </cell>
          <cell r="AM441">
            <v>0</v>
          </cell>
          <cell r="AN441">
            <v>0</v>
          </cell>
          <cell r="AO441">
            <v>103290.17791411039</v>
          </cell>
          <cell r="AP441">
            <v>26.079877112135161</v>
          </cell>
          <cell r="AQ441">
            <v>0</v>
          </cell>
          <cell r="AR441">
            <v>91.27956989247302</v>
          </cell>
          <cell r="AS441">
            <v>21757.398279569872</v>
          </cell>
          <cell r="AT441">
            <v>15.046082949308767</v>
          </cell>
          <cell r="AU441">
            <v>4383.3753456221229</v>
          </cell>
          <cell r="AV441">
            <v>54.165898617511537</v>
          </cell>
          <cell r="AW441">
            <v>18649.318894009222</v>
          </cell>
          <cell r="AX441">
            <v>145.44546850998429</v>
          </cell>
          <cell r="AY441">
            <v>57781.121274961457</v>
          </cell>
          <cell r="AZ441">
            <v>249.76497695852547</v>
          </cell>
          <cell r="BA441">
            <v>119067.95981566826</v>
          </cell>
          <cell r="BB441">
            <v>71.218125960061471</v>
          </cell>
          <cell r="BC441">
            <v>56584.93761904764</v>
          </cell>
          <cell r="BD441">
            <v>278224.11122887855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278224.11122887855</v>
          </cell>
          <cell r="BU441">
            <v>381514.28914298897</v>
          </cell>
          <cell r="BV441">
            <v>0</v>
          </cell>
          <cell r="BW441">
            <v>381514.28914298897</v>
          </cell>
          <cell r="BX441">
            <v>240.07352941176444</v>
          </cell>
          <cell r="BY441">
            <v>115948.31249999988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0</v>
          </cell>
          <cell r="CK441">
            <v>0</v>
          </cell>
          <cell r="CL441">
            <v>115948.31249999988</v>
          </cell>
          <cell r="CM441">
            <v>4.6394316163410316</v>
          </cell>
          <cell r="CN441">
            <v>2625.4079573712265</v>
          </cell>
          <cell r="CO441">
            <v>0</v>
          </cell>
          <cell r="CP441">
            <v>0</v>
          </cell>
          <cell r="CQ441">
            <v>2625.4079573712265</v>
          </cell>
          <cell r="CR441">
            <v>2499273.6296003601</v>
          </cell>
          <cell r="CS441">
            <v>0</v>
          </cell>
          <cell r="CT441">
            <v>2499273.6296003601</v>
          </cell>
          <cell r="CU441">
            <v>145000</v>
          </cell>
          <cell r="CV441">
            <v>0</v>
          </cell>
          <cell r="CW441">
            <v>145000</v>
          </cell>
          <cell r="CX441">
            <v>1</v>
          </cell>
          <cell r="CY441">
            <v>0</v>
          </cell>
          <cell r="CZ441">
            <v>0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13212.4</v>
          </cell>
          <cell r="DH441">
            <v>13212.4</v>
          </cell>
          <cell r="DI441">
            <v>0</v>
          </cell>
          <cell r="DJ441">
            <v>0</v>
          </cell>
          <cell r="DK441">
            <v>13212.4</v>
          </cell>
          <cell r="DL441">
            <v>13212.4</v>
          </cell>
          <cell r="DM441">
            <v>0</v>
          </cell>
          <cell r="DN441">
            <v>0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158212.4</v>
          </cell>
          <cell r="DV441">
            <v>0</v>
          </cell>
          <cell r="DW441">
            <v>158212.4</v>
          </cell>
          <cell r="DX441">
            <v>2657486.02960036</v>
          </cell>
          <cell r="DY441">
            <v>0</v>
          </cell>
          <cell r="DZ441">
            <v>2657486.02960036</v>
          </cell>
          <cell r="EA441">
            <v>2644273.6296003601</v>
          </cell>
          <cell r="EB441">
            <v>4049.4236287907506</v>
          </cell>
          <cell r="EC441">
            <v>3750</v>
          </cell>
          <cell r="ED441">
            <v>0</v>
          </cell>
          <cell r="EE441">
            <v>2448750</v>
          </cell>
          <cell r="EF441">
            <v>0</v>
          </cell>
          <cell r="EG441">
            <v>2657486.02960036</v>
          </cell>
          <cell r="EH441">
            <v>2531706.7392470585</v>
          </cell>
          <cell r="EI441">
            <v>0</v>
          </cell>
          <cell r="EJ441">
            <v>2657486.02960036</v>
          </cell>
        </row>
        <row r="442">
          <cell r="A442">
            <v>3213</v>
          </cell>
          <cell r="B442">
            <v>8813213</v>
          </cell>
          <cell r="C442">
            <v>4744</v>
          </cell>
          <cell r="D442" t="str">
            <v>RB054744</v>
          </cell>
          <cell r="E442" t="str">
            <v>White Notley CE (V/C) P</v>
          </cell>
          <cell r="F442" t="str">
            <v>P</v>
          </cell>
          <cell r="G442" t="str">
            <v>Y</v>
          </cell>
          <cell r="H442">
            <v>10025698</v>
          </cell>
          <cell r="I442" t="str">
            <v/>
          </cell>
          <cell r="J442"/>
          <cell r="K442">
            <v>3213</v>
          </cell>
          <cell r="L442">
            <v>115111</v>
          </cell>
          <cell r="M442"/>
          <cell r="N442"/>
          <cell r="O442">
            <v>7</v>
          </cell>
          <cell r="P442">
            <v>0</v>
          </cell>
          <cell r="Q442">
            <v>0</v>
          </cell>
          <cell r="R442">
            <v>0</v>
          </cell>
          <cell r="S442">
            <v>13</v>
          </cell>
          <cell r="T442">
            <v>91</v>
          </cell>
          <cell r="U442">
            <v>104</v>
          </cell>
          <cell r="V442">
            <v>104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104</v>
          </cell>
          <cell r="AF442">
            <v>318400.15999999997</v>
          </cell>
          <cell r="AG442">
            <v>0</v>
          </cell>
          <cell r="AH442">
            <v>0</v>
          </cell>
          <cell r="AI442">
            <v>0</v>
          </cell>
          <cell r="AJ442">
            <v>318400.15999999997</v>
          </cell>
          <cell r="AK442">
            <v>2.9999999999999951</v>
          </cell>
          <cell r="AL442">
            <v>1310.9999999999977</v>
          </cell>
          <cell r="AM442">
            <v>0</v>
          </cell>
          <cell r="AN442">
            <v>0</v>
          </cell>
          <cell r="AO442">
            <v>1310.9999999999977</v>
          </cell>
          <cell r="AP442">
            <v>99</v>
          </cell>
          <cell r="AQ442">
            <v>0</v>
          </cell>
          <cell r="AR442">
            <v>5.0000000000000027</v>
          </cell>
          <cell r="AS442">
            <v>1191.8000000000006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0</v>
          </cell>
          <cell r="BD442">
            <v>1191.8000000000006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1191.8000000000006</v>
          </cell>
          <cell r="BU442">
            <v>2502.7999999999984</v>
          </cell>
          <cell r="BV442">
            <v>0</v>
          </cell>
          <cell r="BW442">
            <v>2502.7999999999984</v>
          </cell>
          <cell r="BX442">
            <v>32.000000000000028</v>
          </cell>
          <cell r="BY442">
            <v>15455.040000000015</v>
          </cell>
          <cell r="BZ442">
            <v>0</v>
          </cell>
          <cell r="CA442">
            <v>0</v>
          </cell>
          <cell r="CB442">
            <v>0</v>
          </cell>
          <cell r="CC442">
            <v>0</v>
          </cell>
          <cell r="CD442">
            <v>0</v>
          </cell>
          <cell r="CE442">
            <v>0</v>
          </cell>
          <cell r="CF442">
            <v>0</v>
          </cell>
          <cell r="CG442">
            <v>0</v>
          </cell>
          <cell r="CH442">
            <v>0</v>
          </cell>
          <cell r="CI442">
            <v>0</v>
          </cell>
          <cell r="CJ442">
            <v>0</v>
          </cell>
          <cell r="CK442">
            <v>0</v>
          </cell>
          <cell r="CL442">
            <v>15455.040000000015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336358</v>
          </cell>
          <cell r="CS442">
            <v>0</v>
          </cell>
          <cell r="CT442">
            <v>336358</v>
          </cell>
          <cell r="CU442">
            <v>145000</v>
          </cell>
          <cell r="CV442">
            <v>0</v>
          </cell>
          <cell r="CW442">
            <v>145000</v>
          </cell>
          <cell r="CX442">
            <v>1</v>
          </cell>
          <cell r="CY442">
            <v>0</v>
          </cell>
          <cell r="CZ442">
            <v>0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15240</v>
          </cell>
          <cell r="DH442">
            <v>15240</v>
          </cell>
          <cell r="DI442">
            <v>0</v>
          </cell>
          <cell r="DJ442">
            <v>0</v>
          </cell>
          <cell r="DK442">
            <v>15240</v>
          </cell>
          <cell r="DL442">
            <v>15240</v>
          </cell>
          <cell r="DM442">
            <v>0</v>
          </cell>
          <cell r="DN442">
            <v>0</v>
          </cell>
          <cell r="DO442">
            <v>0</v>
          </cell>
          <cell r="DP442">
            <v>0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160240</v>
          </cell>
          <cell r="DV442">
            <v>0</v>
          </cell>
          <cell r="DW442">
            <v>160240</v>
          </cell>
          <cell r="DX442">
            <v>496598</v>
          </cell>
          <cell r="DY442">
            <v>0</v>
          </cell>
          <cell r="DZ442">
            <v>496598</v>
          </cell>
          <cell r="EA442">
            <v>481358</v>
          </cell>
          <cell r="EB442">
            <v>4628.4423076923076</v>
          </cell>
          <cell r="EC442">
            <v>3750</v>
          </cell>
          <cell r="ED442">
            <v>0</v>
          </cell>
          <cell r="EE442">
            <v>390000</v>
          </cell>
          <cell r="EF442">
            <v>0</v>
          </cell>
          <cell r="EG442">
            <v>496598</v>
          </cell>
          <cell r="EH442">
            <v>485063.43813084112</v>
          </cell>
          <cell r="EI442">
            <v>0</v>
          </cell>
          <cell r="EJ442">
            <v>496598</v>
          </cell>
        </row>
        <row r="443">
          <cell r="A443">
            <v>2146</v>
          </cell>
          <cell r="B443">
            <v>8812146</v>
          </cell>
          <cell r="C443"/>
          <cell r="D443"/>
          <cell r="E443" t="str">
            <v>Whitmore P, Basildon</v>
          </cell>
          <cell r="F443" t="str">
            <v>P</v>
          </cell>
          <cell r="G443"/>
          <cell r="H443"/>
          <cell r="I443" t="str">
            <v>Y</v>
          </cell>
          <cell r="J443"/>
          <cell r="K443">
            <v>2146</v>
          </cell>
          <cell r="L443">
            <v>143126</v>
          </cell>
          <cell r="M443">
            <v>15</v>
          </cell>
          <cell r="N443"/>
          <cell r="O443">
            <v>7</v>
          </cell>
          <cell r="P443">
            <v>0</v>
          </cell>
          <cell r="Q443">
            <v>0</v>
          </cell>
          <cell r="R443">
            <v>0</v>
          </cell>
          <cell r="S443">
            <v>93.75</v>
          </cell>
          <cell r="T443">
            <v>503</v>
          </cell>
          <cell r="U443">
            <v>596.75</v>
          </cell>
          <cell r="V443">
            <v>596.75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596.75</v>
          </cell>
          <cell r="AF443">
            <v>1826973.9949999999</v>
          </cell>
          <cell r="AG443">
            <v>0</v>
          </cell>
          <cell r="AH443">
            <v>0</v>
          </cell>
          <cell r="AI443">
            <v>0</v>
          </cell>
          <cell r="AJ443">
            <v>1826973.9949999999</v>
          </cell>
          <cell r="AK443">
            <v>152.23214285714312</v>
          </cell>
          <cell r="AL443">
            <v>66525.446428571537</v>
          </cell>
          <cell r="AM443">
            <v>0</v>
          </cell>
          <cell r="AN443">
            <v>0</v>
          </cell>
          <cell r="AO443">
            <v>66525.446428571537</v>
          </cell>
          <cell r="AP443">
            <v>34.742294520547958</v>
          </cell>
          <cell r="AQ443">
            <v>0</v>
          </cell>
          <cell r="AR443">
            <v>40.873287671232873</v>
          </cell>
          <cell r="AS443">
            <v>9742.5568493150677</v>
          </cell>
          <cell r="AT443">
            <v>134.88184931506851</v>
          </cell>
          <cell r="AU443">
            <v>39295.129160958903</v>
          </cell>
          <cell r="AV443">
            <v>120.57619863013701</v>
          </cell>
          <cell r="AW443">
            <v>41514.385188356173</v>
          </cell>
          <cell r="AX443">
            <v>29.63313356164381</v>
          </cell>
          <cell r="AY443">
            <v>11772.354970034236</v>
          </cell>
          <cell r="AZ443">
            <v>150.20933219178065</v>
          </cell>
          <cell r="BA443">
            <v>71607.792842465671</v>
          </cell>
          <cell r="BB443">
            <v>85.833904109588943</v>
          </cell>
          <cell r="BC443">
            <v>68197.611832191702</v>
          </cell>
          <cell r="BD443">
            <v>242129.83084332175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242129.83084332175</v>
          </cell>
          <cell r="BU443">
            <v>308655.27727189328</v>
          </cell>
          <cell r="BV443">
            <v>0</v>
          </cell>
          <cell r="BW443">
            <v>308655.27727189328</v>
          </cell>
          <cell r="BX443">
            <v>217.90041493775956</v>
          </cell>
          <cell r="BY443">
            <v>105239.36340248975</v>
          </cell>
          <cell r="BZ443">
            <v>0</v>
          </cell>
          <cell r="CA443">
            <v>0</v>
          </cell>
          <cell r="CB443">
            <v>0</v>
          </cell>
          <cell r="CC443">
            <v>0</v>
          </cell>
          <cell r="CD443">
            <v>0</v>
          </cell>
          <cell r="CE443">
            <v>0</v>
          </cell>
          <cell r="CF443">
            <v>0</v>
          </cell>
          <cell r="CG443">
            <v>0</v>
          </cell>
          <cell r="CH443">
            <v>0</v>
          </cell>
          <cell r="CI443">
            <v>0</v>
          </cell>
          <cell r="CJ443">
            <v>0</v>
          </cell>
          <cell r="CK443">
            <v>0</v>
          </cell>
          <cell r="CL443">
            <v>105239.36340248975</v>
          </cell>
          <cell r="CM443">
            <v>4.7455268389662013</v>
          </cell>
          <cell r="CN443">
            <v>2685.4461829025836</v>
          </cell>
          <cell r="CO443">
            <v>0</v>
          </cell>
          <cell r="CP443">
            <v>0</v>
          </cell>
          <cell r="CQ443">
            <v>2685.4461829025836</v>
          </cell>
          <cell r="CR443">
            <v>2243554.081857285</v>
          </cell>
          <cell r="CS443">
            <v>0</v>
          </cell>
          <cell r="CT443">
            <v>2243554.081857285</v>
          </cell>
          <cell r="CU443">
            <v>145000</v>
          </cell>
          <cell r="CV443">
            <v>0</v>
          </cell>
          <cell r="CW443">
            <v>145000</v>
          </cell>
          <cell r="CX443">
            <v>1.0156360164</v>
          </cell>
          <cell r="CY443">
            <v>37347.470796207468</v>
          </cell>
          <cell r="CZ443">
            <v>0</v>
          </cell>
          <cell r="DA443">
            <v>37347.470796207468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9317.7000000000007</v>
          </cell>
          <cell r="DH443">
            <v>9317.7000000000007</v>
          </cell>
          <cell r="DI443">
            <v>0</v>
          </cell>
          <cell r="DJ443">
            <v>0</v>
          </cell>
          <cell r="DK443">
            <v>9317.7000000000007</v>
          </cell>
          <cell r="DL443">
            <v>9317.7000000000007</v>
          </cell>
          <cell r="DM443">
            <v>0</v>
          </cell>
          <cell r="DN443">
            <v>0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191665.17079620747</v>
          </cell>
          <cell r="DV443">
            <v>0</v>
          </cell>
          <cell r="DW443">
            <v>191665.17079620747</v>
          </cell>
          <cell r="DX443">
            <v>2435219.2526534926</v>
          </cell>
          <cell r="DY443">
            <v>0</v>
          </cell>
          <cell r="DZ443">
            <v>2435219.2526534926</v>
          </cell>
          <cell r="EA443">
            <v>2425901.5526534924</v>
          </cell>
          <cell r="EB443">
            <v>4065.1890283259195</v>
          </cell>
          <cell r="EC443">
            <v>3750</v>
          </cell>
          <cell r="ED443">
            <v>0</v>
          </cell>
          <cell r="EE443">
            <v>2237812.5</v>
          </cell>
          <cell r="EF443">
            <v>0</v>
          </cell>
          <cell r="EG443">
            <v>2435219.2526534926</v>
          </cell>
          <cell r="EH443">
            <v>2364833.6642059842</v>
          </cell>
          <cell r="EI443">
            <v>0</v>
          </cell>
          <cell r="EJ443">
            <v>2435219.2526534926</v>
          </cell>
        </row>
        <row r="444">
          <cell r="A444">
            <v>3101</v>
          </cell>
          <cell r="B444">
            <v>8813101</v>
          </cell>
          <cell r="C444"/>
          <cell r="D444"/>
          <cell r="E444" t="str">
            <v>Wickford CE (V/C) I</v>
          </cell>
          <cell r="F444" t="str">
            <v>P</v>
          </cell>
          <cell r="G444"/>
          <cell r="H444"/>
          <cell r="I444" t="str">
            <v>Y</v>
          </cell>
          <cell r="J444"/>
          <cell r="K444">
            <v>3101</v>
          </cell>
          <cell r="L444">
            <v>137744</v>
          </cell>
          <cell r="M444"/>
          <cell r="N444"/>
          <cell r="O444">
            <v>3</v>
          </cell>
          <cell r="P444">
            <v>0</v>
          </cell>
          <cell r="Q444">
            <v>0</v>
          </cell>
          <cell r="R444">
            <v>2</v>
          </cell>
          <cell r="S444">
            <v>40</v>
          </cell>
          <cell r="T444">
            <v>81</v>
          </cell>
          <cell r="U444">
            <v>121</v>
          </cell>
          <cell r="V444">
            <v>123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123</v>
          </cell>
          <cell r="AF444">
            <v>376569.42</v>
          </cell>
          <cell r="AG444">
            <v>0</v>
          </cell>
          <cell r="AH444">
            <v>0</v>
          </cell>
          <cell r="AI444">
            <v>0</v>
          </cell>
          <cell r="AJ444">
            <v>376569.42</v>
          </cell>
          <cell r="AK444">
            <v>9.1487603305785132</v>
          </cell>
          <cell r="AL444">
            <v>3998.0082644628096</v>
          </cell>
          <cell r="AM444">
            <v>0</v>
          </cell>
          <cell r="AN444">
            <v>0</v>
          </cell>
          <cell r="AO444">
            <v>3998.0082644628096</v>
          </cell>
          <cell r="AP444">
            <v>104.70247933884302</v>
          </cell>
          <cell r="AQ444">
            <v>0</v>
          </cell>
          <cell r="AR444">
            <v>10.165289256198353</v>
          </cell>
          <cell r="AS444">
            <v>2422.9983471074397</v>
          </cell>
          <cell r="AT444">
            <v>4.066115702479336</v>
          </cell>
          <cell r="AU444">
            <v>1184.5814876033048</v>
          </cell>
          <cell r="AV444">
            <v>1.0165289256198353</v>
          </cell>
          <cell r="AW444">
            <v>349.99090909090933</v>
          </cell>
          <cell r="AX444">
            <v>1.0165289256198353</v>
          </cell>
          <cell r="AY444">
            <v>403.83644628099194</v>
          </cell>
          <cell r="AZ444">
            <v>1.0165289256198353</v>
          </cell>
          <cell r="BA444">
            <v>484.59966942148793</v>
          </cell>
          <cell r="BB444">
            <v>1.0165289256198353</v>
          </cell>
          <cell r="BC444">
            <v>807.66272727272769</v>
          </cell>
          <cell r="BD444">
            <v>5653.6695867768622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S444">
            <v>0</v>
          </cell>
          <cell r="BT444">
            <v>5653.6695867768622</v>
          </cell>
          <cell r="BU444">
            <v>9651.6778512396722</v>
          </cell>
          <cell r="BV444">
            <v>0</v>
          </cell>
          <cell r="BW444">
            <v>9651.6778512396722</v>
          </cell>
          <cell r="BX444">
            <v>21.524999999999999</v>
          </cell>
          <cell r="BY444">
            <v>10395.929249999999</v>
          </cell>
          <cell r="BZ444">
            <v>0</v>
          </cell>
          <cell r="CA444">
            <v>0</v>
          </cell>
          <cell r="CB444">
            <v>0</v>
          </cell>
          <cell r="CC444">
            <v>0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</v>
          </cell>
          <cell r="CJ444">
            <v>0</v>
          </cell>
          <cell r="CK444">
            <v>0</v>
          </cell>
          <cell r="CL444">
            <v>10395.929249999999</v>
          </cell>
          <cell r="CM444">
            <v>4.5555555555555509</v>
          </cell>
          <cell r="CN444">
            <v>2577.9433333333304</v>
          </cell>
          <cell r="CO444">
            <v>0</v>
          </cell>
          <cell r="CP444">
            <v>0</v>
          </cell>
          <cell r="CQ444">
            <v>2577.9433333333304</v>
          </cell>
          <cell r="CR444">
            <v>399194.97043457301</v>
          </cell>
          <cell r="CS444">
            <v>0</v>
          </cell>
          <cell r="CT444">
            <v>399194.97043457301</v>
          </cell>
          <cell r="CU444">
            <v>145000</v>
          </cell>
          <cell r="CV444">
            <v>0</v>
          </cell>
          <cell r="CW444">
            <v>145000</v>
          </cell>
          <cell r="CX444">
            <v>1.0156360164</v>
          </cell>
          <cell r="CY444">
            <v>8509.0414825125026</v>
          </cell>
          <cell r="CZ444">
            <v>0</v>
          </cell>
          <cell r="DA444">
            <v>8509.0414825125026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3432</v>
          </cell>
          <cell r="DH444">
            <v>3432</v>
          </cell>
          <cell r="DI444">
            <v>0</v>
          </cell>
          <cell r="DJ444">
            <v>0</v>
          </cell>
          <cell r="DK444">
            <v>3432</v>
          </cell>
          <cell r="DL444">
            <v>3432</v>
          </cell>
          <cell r="DM444">
            <v>0</v>
          </cell>
          <cell r="DN444">
            <v>0</v>
          </cell>
          <cell r="DO444">
            <v>0</v>
          </cell>
          <cell r="DP444">
            <v>0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156941.04148251249</v>
          </cell>
          <cell r="DV444">
            <v>0</v>
          </cell>
          <cell r="DW444">
            <v>156941.04148251249</v>
          </cell>
          <cell r="DX444">
            <v>556136.0119170855</v>
          </cell>
          <cell r="DY444">
            <v>0</v>
          </cell>
          <cell r="DZ444">
            <v>556136.0119170855</v>
          </cell>
          <cell r="EA444">
            <v>552704.0119170855</v>
          </cell>
          <cell r="EB444">
            <v>4493.5285521714268</v>
          </cell>
          <cell r="EC444">
            <v>3750</v>
          </cell>
          <cell r="ED444">
            <v>0</v>
          </cell>
          <cell r="EE444">
            <v>461250</v>
          </cell>
          <cell r="EF444">
            <v>0</v>
          </cell>
          <cell r="EG444">
            <v>556136.0119170855</v>
          </cell>
          <cell r="EH444">
            <v>537152.16917800007</v>
          </cell>
          <cell r="EI444">
            <v>0</v>
          </cell>
          <cell r="EJ444">
            <v>556136.0119170855</v>
          </cell>
        </row>
        <row r="445">
          <cell r="A445">
            <v>2271</v>
          </cell>
          <cell r="B445">
            <v>8812271</v>
          </cell>
          <cell r="C445">
            <v>4754</v>
          </cell>
          <cell r="D445" t="str">
            <v>RB054754</v>
          </cell>
          <cell r="E445" t="str">
            <v>Wickford P</v>
          </cell>
          <cell r="F445" t="str">
            <v>P</v>
          </cell>
          <cell r="G445" t="str">
            <v>Y</v>
          </cell>
          <cell r="H445">
            <v>10025520</v>
          </cell>
          <cell r="I445" t="str">
            <v/>
          </cell>
          <cell r="J445"/>
          <cell r="K445">
            <v>2271</v>
          </cell>
          <cell r="L445">
            <v>114813</v>
          </cell>
          <cell r="M445"/>
          <cell r="N445"/>
          <cell r="O445">
            <v>7</v>
          </cell>
          <cell r="P445">
            <v>0</v>
          </cell>
          <cell r="Q445">
            <v>0</v>
          </cell>
          <cell r="R445">
            <v>2</v>
          </cell>
          <cell r="S445">
            <v>60</v>
          </cell>
          <cell r="T445">
            <v>497</v>
          </cell>
          <cell r="U445">
            <v>557</v>
          </cell>
          <cell r="V445">
            <v>559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559</v>
          </cell>
          <cell r="AF445">
            <v>1711400.8599999999</v>
          </cell>
          <cell r="AG445">
            <v>0</v>
          </cell>
          <cell r="AH445">
            <v>0</v>
          </cell>
          <cell r="AI445">
            <v>0</v>
          </cell>
          <cell r="AJ445">
            <v>1711400.8599999999</v>
          </cell>
          <cell r="AK445">
            <v>54.193895870736092</v>
          </cell>
          <cell r="AL445">
            <v>23682.732495511671</v>
          </cell>
          <cell r="AM445">
            <v>0</v>
          </cell>
          <cell r="AN445">
            <v>0</v>
          </cell>
          <cell r="AO445">
            <v>23682.732495511671</v>
          </cell>
          <cell r="AP445">
            <v>495.66007194244582</v>
          </cell>
          <cell r="AQ445">
            <v>0</v>
          </cell>
          <cell r="AR445">
            <v>49.264388489208635</v>
          </cell>
          <cell r="AS445">
            <v>11742.659640287771</v>
          </cell>
          <cell r="AT445">
            <v>1.0053956834532394</v>
          </cell>
          <cell r="AU445">
            <v>292.90192446043221</v>
          </cell>
          <cell r="AV445">
            <v>0</v>
          </cell>
          <cell r="AW445">
            <v>0</v>
          </cell>
          <cell r="AX445">
            <v>4.0215827338129513</v>
          </cell>
          <cell r="AY445">
            <v>1597.6541726618711</v>
          </cell>
          <cell r="AZ445">
            <v>7.0377697841726858</v>
          </cell>
          <cell r="BA445">
            <v>3355.0456115108032</v>
          </cell>
          <cell r="BB445">
            <v>2.010791366906473</v>
          </cell>
          <cell r="BC445">
            <v>1597.6340647482</v>
          </cell>
          <cell r="BD445">
            <v>18585.895413669077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0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0</v>
          </cell>
          <cell r="BS445">
            <v>0</v>
          </cell>
          <cell r="BT445">
            <v>18585.895413669077</v>
          </cell>
          <cell r="BU445">
            <v>42268.627909180752</v>
          </cell>
          <cell r="BV445">
            <v>0</v>
          </cell>
          <cell r="BW445">
            <v>42268.627909180752</v>
          </cell>
          <cell r="BX445">
            <v>133.74846625766892</v>
          </cell>
          <cell r="BY445">
            <v>64596.496748466365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0</v>
          </cell>
          <cell r="CE445">
            <v>0</v>
          </cell>
          <cell r="CF445">
            <v>0</v>
          </cell>
          <cell r="CG445">
            <v>0</v>
          </cell>
          <cell r="CH445">
            <v>0</v>
          </cell>
          <cell r="CI445">
            <v>0</v>
          </cell>
          <cell r="CJ445">
            <v>0</v>
          </cell>
          <cell r="CK445">
            <v>0</v>
          </cell>
          <cell r="CL445">
            <v>64596.496748466365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1818265.9846576469</v>
          </cell>
          <cell r="CS445">
            <v>0</v>
          </cell>
          <cell r="CT445">
            <v>1818265.9846576469</v>
          </cell>
          <cell r="CU445">
            <v>145000</v>
          </cell>
          <cell r="CV445">
            <v>0</v>
          </cell>
          <cell r="CW445">
            <v>145000</v>
          </cell>
          <cell r="CX445">
            <v>1.0156360164</v>
          </cell>
          <cell r="CY445">
            <v>30697.659133669131</v>
          </cell>
          <cell r="CZ445">
            <v>0</v>
          </cell>
          <cell r="DA445">
            <v>30697.659133669131</v>
          </cell>
          <cell r="DB445">
            <v>1</v>
          </cell>
          <cell r="DC445">
            <v>0</v>
          </cell>
          <cell r="DD445">
            <v>72670</v>
          </cell>
          <cell r="DE445">
            <v>0</v>
          </cell>
          <cell r="DF445">
            <v>72670</v>
          </cell>
          <cell r="DG445">
            <v>31528.7</v>
          </cell>
          <cell r="DH445">
            <v>36670.730000000003</v>
          </cell>
          <cell r="DI445">
            <v>5142.0300000000025</v>
          </cell>
          <cell r="DJ445">
            <v>17245.63</v>
          </cell>
          <cell r="DK445">
            <v>59058.39</v>
          </cell>
          <cell r="DL445">
            <v>59058.39</v>
          </cell>
          <cell r="DM445">
            <v>0</v>
          </cell>
          <cell r="DN445">
            <v>0</v>
          </cell>
          <cell r="DO445">
            <v>0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307426.04913366912</v>
          </cell>
          <cell r="DV445">
            <v>0</v>
          </cell>
          <cell r="DW445">
            <v>307426.04913366912</v>
          </cell>
          <cell r="DX445">
            <v>2125692.0337913157</v>
          </cell>
          <cell r="DY445">
            <v>0</v>
          </cell>
          <cell r="DZ445">
            <v>2125692.0337913157</v>
          </cell>
          <cell r="EA445">
            <v>1993963.6437913161</v>
          </cell>
          <cell r="EB445">
            <v>3567.019040771585</v>
          </cell>
          <cell r="EC445">
            <v>3750</v>
          </cell>
          <cell r="ED445">
            <v>182.98095922841503</v>
          </cell>
          <cell r="EE445">
            <v>2096250</v>
          </cell>
          <cell r="EF445">
            <v>102286.35620868392</v>
          </cell>
          <cell r="EG445">
            <v>2227978.3899999997</v>
          </cell>
          <cell r="EH445">
            <v>2027919.9141254639</v>
          </cell>
          <cell r="EI445">
            <v>0</v>
          </cell>
          <cell r="EJ445">
            <v>2227978.3899999997</v>
          </cell>
        </row>
        <row r="446">
          <cell r="A446">
            <v>3133</v>
          </cell>
          <cell r="B446">
            <v>8813133</v>
          </cell>
          <cell r="C446"/>
          <cell r="D446"/>
          <cell r="E446" t="str">
            <v>William Martin CE (V/C) I &amp; N, Harlow</v>
          </cell>
          <cell r="F446" t="str">
            <v>P</v>
          </cell>
          <cell r="G446"/>
          <cell r="H446"/>
          <cell r="I446" t="str">
            <v>Y</v>
          </cell>
          <cell r="J446"/>
          <cell r="K446">
            <v>3133</v>
          </cell>
          <cell r="L446">
            <v>145602</v>
          </cell>
          <cell r="M446"/>
          <cell r="N446"/>
          <cell r="O446">
            <v>3</v>
          </cell>
          <cell r="P446">
            <v>0</v>
          </cell>
          <cell r="Q446">
            <v>0</v>
          </cell>
          <cell r="R446">
            <v>2</v>
          </cell>
          <cell r="S446">
            <v>51</v>
          </cell>
          <cell r="T446">
            <v>116</v>
          </cell>
          <cell r="U446">
            <v>167</v>
          </cell>
          <cell r="V446">
            <v>169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169</v>
          </cell>
          <cell r="AF446">
            <v>517400.26</v>
          </cell>
          <cell r="AG446">
            <v>0</v>
          </cell>
          <cell r="AH446">
            <v>0</v>
          </cell>
          <cell r="AI446">
            <v>0</v>
          </cell>
          <cell r="AJ446">
            <v>517400.26</v>
          </cell>
          <cell r="AK446">
            <v>30.359281437125706</v>
          </cell>
          <cell r="AL446">
            <v>13267.005988023931</v>
          </cell>
          <cell r="AM446">
            <v>0</v>
          </cell>
          <cell r="AN446">
            <v>0</v>
          </cell>
          <cell r="AO446">
            <v>13267.005988023931</v>
          </cell>
          <cell r="AP446">
            <v>10.119760479041918</v>
          </cell>
          <cell r="AQ446">
            <v>0</v>
          </cell>
          <cell r="AR446">
            <v>110.30538922155688</v>
          </cell>
          <cell r="AS446">
            <v>26292.392574850299</v>
          </cell>
          <cell r="AT446">
            <v>33.395209580838383</v>
          </cell>
          <cell r="AU446">
            <v>9729.0264071856454</v>
          </cell>
          <cell r="AV446">
            <v>2.0239520958083803</v>
          </cell>
          <cell r="AW446">
            <v>696.84670658682535</v>
          </cell>
          <cell r="AX446">
            <v>12.1437125748503</v>
          </cell>
          <cell r="AY446">
            <v>4824.3326946107782</v>
          </cell>
          <cell r="AZ446">
            <v>1.0119760479041919</v>
          </cell>
          <cell r="BA446">
            <v>482.42922155688643</v>
          </cell>
          <cell r="BB446">
            <v>0</v>
          </cell>
          <cell r="BC446">
            <v>0</v>
          </cell>
          <cell r="BD446">
            <v>42025.027604790434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42025.027604790434</v>
          </cell>
          <cell r="BU446">
            <v>55292.033592814361</v>
          </cell>
          <cell r="BV446">
            <v>0</v>
          </cell>
          <cell r="BW446">
            <v>55292.033592814361</v>
          </cell>
          <cell r="BX446">
            <v>46.090909090909136</v>
          </cell>
          <cell r="BY446">
            <v>22260.526363636385</v>
          </cell>
          <cell r="BZ446">
            <v>0</v>
          </cell>
          <cell r="CA446">
            <v>0</v>
          </cell>
          <cell r="CB446">
            <v>0</v>
          </cell>
          <cell r="CC446">
            <v>0</v>
          </cell>
          <cell r="CD446">
            <v>0</v>
          </cell>
          <cell r="CE446">
            <v>0</v>
          </cell>
          <cell r="CF446">
            <v>0</v>
          </cell>
          <cell r="CG446">
            <v>0</v>
          </cell>
          <cell r="CH446">
            <v>0</v>
          </cell>
          <cell r="CI446">
            <v>0</v>
          </cell>
          <cell r="CJ446">
            <v>0</v>
          </cell>
          <cell r="CK446">
            <v>0</v>
          </cell>
          <cell r="CL446">
            <v>22260.526363636385</v>
          </cell>
          <cell r="CM446">
            <v>16.025862068965509</v>
          </cell>
          <cell r="CN446">
            <v>9068.8750862068919</v>
          </cell>
          <cell r="CO446">
            <v>0</v>
          </cell>
          <cell r="CP446">
            <v>0</v>
          </cell>
          <cell r="CQ446">
            <v>9068.8750862068919</v>
          </cell>
          <cell r="CR446">
            <v>604021.69504265767</v>
          </cell>
          <cell r="CS446">
            <v>0</v>
          </cell>
          <cell r="CT446">
            <v>604021.69504265767</v>
          </cell>
          <cell r="CU446">
            <v>145000</v>
          </cell>
          <cell r="CV446">
            <v>0</v>
          </cell>
          <cell r="CW446">
            <v>145000</v>
          </cell>
          <cell r="CX446">
            <v>1.0156360164</v>
          </cell>
          <cell r="CY446">
            <v>11711.715507642801</v>
          </cell>
          <cell r="CZ446">
            <v>0</v>
          </cell>
          <cell r="DA446">
            <v>11711.715507642801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11471.8</v>
          </cell>
          <cell r="DH446">
            <v>2294.3599999999997</v>
          </cell>
          <cell r="DI446">
            <v>-9177.4399999999987</v>
          </cell>
          <cell r="DJ446">
            <v>0</v>
          </cell>
          <cell r="DK446">
            <v>-6883.08</v>
          </cell>
          <cell r="DL446">
            <v>-6883.08</v>
          </cell>
          <cell r="DM446">
            <v>0</v>
          </cell>
          <cell r="DN446">
            <v>0</v>
          </cell>
          <cell r="DO446">
            <v>0</v>
          </cell>
          <cell r="DP446">
            <v>0</v>
          </cell>
          <cell r="DQ446">
            <v>0</v>
          </cell>
          <cell r="DR446">
            <v>0</v>
          </cell>
          <cell r="DS446">
            <v>0</v>
          </cell>
          <cell r="DT446">
            <v>0</v>
          </cell>
          <cell r="DU446">
            <v>149828.63550764282</v>
          </cell>
          <cell r="DV446">
            <v>0</v>
          </cell>
          <cell r="DW446">
            <v>149828.63550764282</v>
          </cell>
          <cell r="DX446">
            <v>753850.33055030042</v>
          </cell>
          <cell r="DY446">
            <v>0</v>
          </cell>
          <cell r="DZ446">
            <v>753850.33055030042</v>
          </cell>
          <cell r="EA446">
            <v>760733.4105503005</v>
          </cell>
          <cell r="EB446">
            <v>4501.3811275165708</v>
          </cell>
          <cell r="EC446">
            <v>3750</v>
          </cell>
          <cell r="ED446">
            <v>0</v>
          </cell>
          <cell r="EE446">
            <v>633750</v>
          </cell>
          <cell r="EF446">
            <v>0</v>
          </cell>
          <cell r="EG446">
            <v>753850.33055030042</v>
          </cell>
          <cell r="EH446">
            <v>722154.41067218594</v>
          </cell>
          <cell r="EI446">
            <v>0</v>
          </cell>
          <cell r="EJ446">
            <v>753850.33055030042</v>
          </cell>
        </row>
        <row r="447">
          <cell r="A447">
            <v>2173</v>
          </cell>
          <cell r="B447">
            <v>8812173</v>
          </cell>
          <cell r="C447"/>
          <cell r="D447"/>
          <cell r="E447" t="str">
            <v>William Martin CE (V/C) J, Harlow</v>
          </cell>
          <cell r="F447" t="str">
            <v>P</v>
          </cell>
          <cell r="G447"/>
          <cell r="H447"/>
          <cell r="I447" t="str">
            <v>Y</v>
          </cell>
          <cell r="J447"/>
          <cell r="K447">
            <v>2173</v>
          </cell>
          <cell r="L447">
            <v>145726</v>
          </cell>
          <cell r="M447"/>
          <cell r="N447"/>
          <cell r="O447">
            <v>4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225</v>
          </cell>
          <cell r="U447">
            <v>225</v>
          </cell>
          <cell r="V447">
            <v>225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225</v>
          </cell>
          <cell r="AF447">
            <v>688846.5</v>
          </cell>
          <cell r="AG447">
            <v>0</v>
          </cell>
          <cell r="AH447">
            <v>0</v>
          </cell>
          <cell r="AI447">
            <v>0</v>
          </cell>
          <cell r="AJ447">
            <v>688846.5</v>
          </cell>
          <cell r="AK447">
            <v>33.999999999999979</v>
          </cell>
          <cell r="AL447">
            <v>14857.999999999989</v>
          </cell>
          <cell r="AM447">
            <v>0</v>
          </cell>
          <cell r="AN447">
            <v>0</v>
          </cell>
          <cell r="AO447">
            <v>14857.999999999989</v>
          </cell>
          <cell r="AP447">
            <v>12.053571428571436</v>
          </cell>
          <cell r="AQ447">
            <v>0</v>
          </cell>
          <cell r="AR447">
            <v>143.63839285714283</v>
          </cell>
          <cell r="AS447">
            <v>34237.647321428565</v>
          </cell>
          <cell r="AT447">
            <v>52.232142857142826</v>
          </cell>
          <cell r="AU447">
            <v>15216.790178571418</v>
          </cell>
          <cell r="AV447">
            <v>11.049107142857151</v>
          </cell>
          <cell r="AW447">
            <v>3804.2075892857174</v>
          </cell>
          <cell r="AX447">
            <v>6.026785714285718</v>
          </cell>
          <cell r="AY447">
            <v>2394.2611607142871</v>
          </cell>
          <cell r="AZ447">
            <v>0</v>
          </cell>
          <cell r="BA447">
            <v>0</v>
          </cell>
          <cell r="BB447">
            <v>0</v>
          </cell>
          <cell r="BC447">
            <v>0</v>
          </cell>
          <cell r="BD447">
            <v>55652.906249999993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55652.906249999993</v>
          </cell>
          <cell r="BU447">
            <v>70510.906249999985</v>
          </cell>
          <cell r="BV447">
            <v>0</v>
          </cell>
          <cell r="BW447">
            <v>70510.906249999985</v>
          </cell>
          <cell r="BX447">
            <v>66.780821917808325</v>
          </cell>
          <cell r="BY447">
            <v>32253.133561643888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0</v>
          </cell>
          <cell r="CK447">
            <v>0</v>
          </cell>
          <cell r="CL447">
            <v>32253.133561643888</v>
          </cell>
          <cell r="CM447">
            <v>1.0135135135135125</v>
          </cell>
          <cell r="CN447">
            <v>573.53716216216162</v>
          </cell>
          <cell r="CO447">
            <v>0</v>
          </cell>
          <cell r="CP447">
            <v>0</v>
          </cell>
          <cell r="CQ447">
            <v>573.53716216216162</v>
          </cell>
          <cell r="CR447">
            <v>792184.07697380602</v>
          </cell>
          <cell r="CS447">
            <v>0</v>
          </cell>
          <cell r="CT447">
            <v>792184.07697380602</v>
          </cell>
          <cell r="CU447">
            <v>145000</v>
          </cell>
          <cell r="CV447">
            <v>0</v>
          </cell>
          <cell r="CW447">
            <v>145000</v>
          </cell>
          <cell r="CX447">
            <v>1.0156360164</v>
          </cell>
          <cell r="CY447">
            <v>14653.825597381301</v>
          </cell>
          <cell r="CZ447">
            <v>0</v>
          </cell>
          <cell r="DA447">
            <v>14653.825597381301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31673.561600000001</v>
          </cell>
          <cell r="DH447">
            <v>31673.561600000001</v>
          </cell>
          <cell r="DI447">
            <v>0</v>
          </cell>
          <cell r="DJ447">
            <v>0</v>
          </cell>
          <cell r="DK447">
            <v>31673.56</v>
          </cell>
          <cell r="DL447">
            <v>31673.56</v>
          </cell>
          <cell r="DM447">
            <v>0</v>
          </cell>
          <cell r="DN447">
            <v>0</v>
          </cell>
          <cell r="DO447">
            <v>0</v>
          </cell>
          <cell r="DP447">
            <v>0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191327.3855973813</v>
          </cell>
          <cell r="DV447">
            <v>0</v>
          </cell>
          <cell r="DW447">
            <v>191327.3855973813</v>
          </cell>
          <cell r="DX447">
            <v>983511.46257118729</v>
          </cell>
          <cell r="DY447">
            <v>0</v>
          </cell>
          <cell r="DZ447">
            <v>983511.46257118729</v>
          </cell>
          <cell r="EA447">
            <v>951837.90257118735</v>
          </cell>
          <cell r="EB447">
            <v>4230.3906780941661</v>
          </cell>
          <cell r="EC447">
            <v>3750</v>
          </cell>
          <cell r="ED447">
            <v>0</v>
          </cell>
          <cell r="EE447">
            <v>843750</v>
          </cell>
          <cell r="EF447">
            <v>0</v>
          </cell>
          <cell r="EG447">
            <v>983511.46257118729</v>
          </cell>
          <cell r="EH447">
            <v>953111.05536501296</v>
          </cell>
          <cell r="EI447">
            <v>0</v>
          </cell>
          <cell r="EJ447">
            <v>983511.46257118729</v>
          </cell>
        </row>
        <row r="448">
          <cell r="A448">
            <v>2998</v>
          </cell>
          <cell r="B448">
            <v>8812998</v>
          </cell>
          <cell r="C448">
            <v>1582</v>
          </cell>
          <cell r="D448" t="str">
            <v>RB051582</v>
          </cell>
          <cell r="E448" t="str">
            <v>William Read P, Canvey Island</v>
          </cell>
          <cell r="F448" t="str">
            <v>P</v>
          </cell>
          <cell r="G448" t="str">
            <v>Y</v>
          </cell>
          <cell r="H448">
            <v>10024943</v>
          </cell>
          <cell r="I448" t="str">
            <v/>
          </cell>
          <cell r="J448"/>
          <cell r="K448">
            <v>2998</v>
          </cell>
          <cell r="L448">
            <v>115062</v>
          </cell>
          <cell r="M448"/>
          <cell r="N448"/>
          <cell r="O448">
            <v>7</v>
          </cell>
          <cell r="P448">
            <v>0</v>
          </cell>
          <cell r="Q448">
            <v>0</v>
          </cell>
          <cell r="R448">
            <v>1</v>
          </cell>
          <cell r="S448">
            <v>39</v>
          </cell>
          <cell r="T448">
            <v>349</v>
          </cell>
          <cell r="U448">
            <v>388</v>
          </cell>
          <cell r="V448">
            <v>389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389</v>
          </cell>
          <cell r="AF448">
            <v>1190939.06</v>
          </cell>
          <cell r="AG448">
            <v>0</v>
          </cell>
          <cell r="AH448">
            <v>0</v>
          </cell>
          <cell r="AI448">
            <v>0</v>
          </cell>
          <cell r="AJ448">
            <v>1190939.06</v>
          </cell>
          <cell r="AK448">
            <v>137.3530927835053</v>
          </cell>
          <cell r="AL448">
            <v>60023.301546391813</v>
          </cell>
          <cell r="AM448">
            <v>0</v>
          </cell>
          <cell r="AN448">
            <v>0</v>
          </cell>
          <cell r="AO448">
            <v>60023.301546391813</v>
          </cell>
          <cell r="AP448">
            <v>124.96373056994811</v>
          </cell>
          <cell r="AQ448">
            <v>0</v>
          </cell>
          <cell r="AR448">
            <v>92.715025906735718</v>
          </cell>
          <cell r="AS448">
            <v>22099.553575129528</v>
          </cell>
          <cell r="AT448">
            <v>31.240932642487028</v>
          </cell>
          <cell r="AU448">
            <v>9101.420906735746</v>
          </cell>
          <cell r="AV448">
            <v>39.303108808290233</v>
          </cell>
          <cell r="AW448">
            <v>13532.060362694328</v>
          </cell>
          <cell r="AX448">
            <v>0</v>
          </cell>
          <cell r="AY448">
            <v>0</v>
          </cell>
          <cell r="AZ448">
            <v>32.248704663212443</v>
          </cell>
          <cell r="BA448">
            <v>15373.602487046637</v>
          </cell>
          <cell r="BB448">
            <v>68.528497409326306</v>
          </cell>
          <cell r="BC448">
            <v>54447.947046632027</v>
          </cell>
          <cell r="BD448">
            <v>114554.58437823827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114554.58437823827</v>
          </cell>
          <cell r="BU448">
            <v>174577.8859246301</v>
          </cell>
          <cell r="BV448">
            <v>0</v>
          </cell>
          <cell r="BW448">
            <v>174577.8859246301</v>
          </cell>
          <cell r="BX448">
            <v>110.97597597597587</v>
          </cell>
          <cell r="BY448">
            <v>53598.067117117069</v>
          </cell>
          <cell r="BZ448">
            <v>0</v>
          </cell>
          <cell r="CA448">
            <v>0</v>
          </cell>
          <cell r="CB448">
            <v>0</v>
          </cell>
          <cell r="CC448">
            <v>0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</v>
          </cell>
          <cell r="CI448">
            <v>0</v>
          </cell>
          <cell r="CJ448">
            <v>0</v>
          </cell>
          <cell r="CK448">
            <v>0</v>
          </cell>
          <cell r="CL448">
            <v>53598.067117117069</v>
          </cell>
          <cell r="CM448">
            <v>3.3534482758620676</v>
          </cell>
          <cell r="CN448">
            <v>1897.6828448275853</v>
          </cell>
          <cell r="CO448">
            <v>0</v>
          </cell>
          <cell r="CP448">
            <v>0</v>
          </cell>
          <cell r="CQ448">
            <v>1897.6828448275853</v>
          </cell>
          <cell r="CR448">
            <v>1421012.6958865749</v>
          </cell>
          <cell r="CS448">
            <v>0</v>
          </cell>
          <cell r="CT448">
            <v>1421012.6958865749</v>
          </cell>
          <cell r="CU448">
            <v>145000</v>
          </cell>
          <cell r="CV448">
            <v>0</v>
          </cell>
          <cell r="CW448">
            <v>145000</v>
          </cell>
          <cell r="CX448">
            <v>1</v>
          </cell>
          <cell r="CY448">
            <v>0</v>
          </cell>
          <cell r="CZ448">
            <v>0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28855.71</v>
          </cell>
          <cell r="DH448">
            <v>30285.41</v>
          </cell>
          <cell r="DI448">
            <v>1429.7000000000007</v>
          </cell>
          <cell r="DJ448">
            <v>0</v>
          </cell>
          <cell r="DK448">
            <v>31715.11</v>
          </cell>
          <cell r="DL448">
            <v>31715.110000000004</v>
          </cell>
          <cell r="DM448">
            <v>0</v>
          </cell>
          <cell r="DN448">
            <v>0</v>
          </cell>
          <cell r="DO448">
            <v>0</v>
          </cell>
          <cell r="DP448">
            <v>0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176715.11000000002</v>
          </cell>
          <cell r="DV448">
            <v>0</v>
          </cell>
          <cell r="DW448">
            <v>176715.11000000002</v>
          </cell>
          <cell r="DX448">
            <v>1597727.805886575</v>
          </cell>
          <cell r="DY448">
            <v>0</v>
          </cell>
          <cell r="DZ448">
            <v>1597727.805886575</v>
          </cell>
          <cell r="EA448">
            <v>1566012.6958865749</v>
          </cell>
          <cell r="EB448">
            <v>4025.7395781145883</v>
          </cell>
          <cell r="EC448">
            <v>3750</v>
          </cell>
          <cell r="ED448">
            <v>0</v>
          </cell>
          <cell r="EE448">
            <v>1458750</v>
          </cell>
          <cell r="EF448">
            <v>0</v>
          </cell>
          <cell r="EG448">
            <v>1597727.805886575</v>
          </cell>
          <cell r="EH448">
            <v>1536107.4138167091</v>
          </cell>
          <cell r="EI448">
            <v>0</v>
          </cell>
          <cell r="EJ448">
            <v>1597727.805886575</v>
          </cell>
        </row>
        <row r="449">
          <cell r="A449">
            <v>2111</v>
          </cell>
          <cell r="B449">
            <v>8812111</v>
          </cell>
          <cell r="C449"/>
          <cell r="D449"/>
          <cell r="E449" t="str">
            <v>Willow Brook P &amp; N, Colchester</v>
          </cell>
          <cell r="F449" t="str">
            <v>P</v>
          </cell>
          <cell r="G449"/>
          <cell r="H449"/>
          <cell r="I449" t="str">
            <v>Y</v>
          </cell>
          <cell r="J449"/>
          <cell r="K449">
            <v>2111</v>
          </cell>
          <cell r="L449">
            <v>141195</v>
          </cell>
          <cell r="M449"/>
          <cell r="N449"/>
          <cell r="O449">
            <v>7</v>
          </cell>
          <cell r="P449">
            <v>0</v>
          </cell>
          <cell r="Q449">
            <v>0</v>
          </cell>
          <cell r="R449">
            <v>0</v>
          </cell>
          <cell r="S449">
            <v>21</v>
          </cell>
          <cell r="T449">
            <v>162</v>
          </cell>
          <cell r="U449">
            <v>183</v>
          </cell>
          <cell r="V449">
            <v>183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183</v>
          </cell>
          <cell r="AF449">
            <v>560261.81999999995</v>
          </cell>
          <cell r="AG449">
            <v>0</v>
          </cell>
          <cell r="AH449">
            <v>0</v>
          </cell>
          <cell r="AI449">
            <v>0</v>
          </cell>
          <cell r="AJ449">
            <v>560261.81999999995</v>
          </cell>
          <cell r="AK449">
            <v>40.000000000000078</v>
          </cell>
          <cell r="AL449">
            <v>17480.000000000033</v>
          </cell>
          <cell r="AM449">
            <v>0</v>
          </cell>
          <cell r="AN449">
            <v>0</v>
          </cell>
          <cell r="AO449">
            <v>17480.000000000033</v>
          </cell>
          <cell r="AP449">
            <v>35.386740331491644</v>
          </cell>
          <cell r="AQ449">
            <v>0</v>
          </cell>
          <cell r="AR449">
            <v>11.121546961325963</v>
          </cell>
          <cell r="AS449">
            <v>2650.9319337016568</v>
          </cell>
          <cell r="AT449">
            <v>40.441988950276325</v>
          </cell>
          <cell r="AU449">
            <v>11781.964640884002</v>
          </cell>
          <cell r="AV449">
            <v>4.0441988950276322</v>
          </cell>
          <cell r="AW449">
            <v>1392.4176795580138</v>
          </cell>
          <cell r="AX449">
            <v>3.0331491712707157</v>
          </cell>
          <cell r="AY449">
            <v>1204.9791712707172</v>
          </cell>
          <cell r="AZ449">
            <v>82.906077348066276</v>
          </cell>
          <cell r="BA449">
            <v>39522.985193370158</v>
          </cell>
          <cell r="BB449">
            <v>6.0662983425414314</v>
          </cell>
          <cell r="BC449">
            <v>4819.8560220994432</v>
          </cell>
          <cell r="BD449">
            <v>61373.134640883989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61373.134640883989</v>
          </cell>
          <cell r="BU449">
            <v>78853.134640884018</v>
          </cell>
          <cell r="BV449">
            <v>0</v>
          </cell>
          <cell r="BW449">
            <v>78853.134640884018</v>
          </cell>
          <cell r="BX449">
            <v>70.291390728476884</v>
          </cell>
          <cell r="BY449">
            <v>33948.632980132483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</v>
          </cell>
          <cell r="CE449">
            <v>0</v>
          </cell>
          <cell r="CF449">
            <v>0</v>
          </cell>
          <cell r="CG449">
            <v>0</v>
          </cell>
          <cell r="CH449">
            <v>0</v>
          </cell>
          <cell r="CI449">
            <v>0</v>
          </cell>
          <cell r="CJ449">
            <v>0</v>
          </cell>
          <cell r="CK449">
            <v>0</v>
          </cell>
          <cell r="CL449">
            <v>33948.632980132483</v>
          </cell>
          <cell r="CM449">
            <v>12.581250000000001</v>
          </cell>
          <cell r="CN449">
            <v>7119.6035625000004</v>
          </cell>
          <cell r="CO449">
            <v>0</v>
          </cell>
          <cell r="CP449">
            <v>0</v>
          </cell>
          <cell r="CQ449">
            <v>7119.6035625000004</v>
          </cell>
          <cell r="CR449">
            <v>680183.19118351641</v>
          </cell>
          <cell r="CS449">
            <v>0</v>
          </cell>
          <cell r="CT449">
            <v>680183.19118351641</v>
          </cell>
          <cell r="CU449">
            <v>145000</v>
          </cell>
          <cell r="CV449">
            <v>0</v>
          </cell>
          <cell r="CW449">
            <v>145000</v>
          </cell>
          <cell r="CX449">
            <v>1</v>
          </cell>
          <cell r="CY449">
            <v>0</v>
          </cell>
          <cell r="CZ449">
            <v>0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3200.49</v>
          </cell>
          <cell r="DH449">
            <v>3200.49</v>
          </cell>
          <cell r="DI449">
            <v>0</v>
          </cell>
          <cell r="DJ449">
            <v>0</v>
          </cell>
          <cell r="DK449">
            <v>3200.49</v>
          </cell>
          <cell r="DL449">
            <v>3200.49</v>
          </cell>
          <cell r="DM449">
            <v>0</v>
          </cell>
          <cell r="DN449">
            <v>0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148200.49</v>
          </cell>
          <cell r="DV449">
            <v>0</v>
          </cell>
          <cell r="DW449">
            <v>148200.49</v>
          </cell>
          <cell r="DX449">
            <v>828383.6811835164</v>
          </cell>
          <cell r="DY449">
            <v>0</v>
          </cell>
          <cell r="DZ449">
            <v>828383.6811835164</v>
          </cell>
          <cell r="EA449">
            <v>825183.19118351641</v>
          </cell>
          <cell r="EB449">
            <v>4509.1977660301445</v>
          </cell>
          <cell r="EC449">
            <v>3750</v>
          </cell>
          <cell r="ED449">
            <v>0</v>
          </cell>
          <cell r="EE449">
            <v>686250</v>
          </cell>
          <cell r="EF449">
            <v>0</v>
          </cell>
          <cell r="EG449">
            <v>828383.6811835164</v>
          </cell>
          <cell r="EH449">
            <v>806060.02044623112</v>
          </cell>
          <cell r="EI449">
            <v>0</v>
          </cell>
          <cell r="EJ449">
            <v>828383.6811835164</v>
          </cell>
        </row>
        <row r="450">
          <cell r="A450">
            <v>2918</v>
          </cell>
          <cell r="B450">
            <v>8812918</v>
          </cell>
          <cell r="C450">
            <v>2988</v>
          </cell>
          <cell r="D450" t="str">
            <v>RB052988</v>
          </cell>
          <cell r="E450" t="str">
            <v>Willowbrook P, Hutton</v>
          </cell>
          <cell r="F450" t="str">
            <v>P</v>
          </cell>
          <cell r="G450" t="str">
            <v>Y</v>
          </cell>
          <cell r="H450">
            <v>10032411</v>
          </cell>
          <cell r="I450" t="str">
            <v/>
          </cell>
          <cell r="J450"/>
          <cell r="K450">
            <v>2918</v>
          </cell>
          <cell r="L450">
            <v>115041</v>
          </cell>
          <cell r="M450"/>
          <cell r="N450"/>
          <cell r="O450">
            <v>7</v>
          </cell>
          <cell r="P450">
            <v>0</v>
          </cell>
          <cell r="Q450">
            <v>0</v>
          </cell>
          <cell r="R450">
            <v>0</v>
          </cell>
          <cell r="S450">
            <v>31</v>
          </cell>
          <cell r="T450">
            <v>182</v>
          </cell>
          <cell r="U450">
            <v>213</v>
          </cell>
          <cell r="V450">
            <v>213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213</v>
          </cell>
          <cell r="AF450">
            <v>652108.02</v>
          </cell>
          <cell r="AG450">
            <v>0</v>
          </cell>
          <cell r="AH450">
            <v>0</v>
          </cell>
          <cell r="AI450">
            <v>0</v>
          </cell>
          <cell r="AJ450">
            <v>652108.02</v>
          </cell>
          <cell r="AK450">
            <v>29.999999999999954</v>
          </cell>
          <cell r="AL450">
            <v>13109.999999999978</v>
          </cell>
          <cell r="AM450">
            <v>0</v>
          </cell>
          <cell r="AN450">
            <v>0</v>
          </cell>
          <cell r="AO450">
            <v>13109.999999999978</v>
          </cell>
          <cell r="AP450">
            <v>183.00000000000003</v>
          </cell>
          <cell r="AQ450">
            <v>0</v>
          </cell>
          <cell r="AR450">
            <v>24.999999999999925</v>
          </cell>
          <cell r="AS450">
            <v>5958.9999999999827</v>
          </cell>
          <cell r="AT450">
            <v>4.0000000000000009</v>
          </cell>
          <cell r="AU450">
            <v>1165.3200000000002</v>
          </cell>
          <cell r="AV450">
            <v>0.99999999999999933</v>
          </cell>
          <cell r="AW450">
            <v>344.29999999999978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</v>
          </cell>
          <cell r="BD450">
            <v>7468.6199999999835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S450">
            <v>0</v>
          </cell>
          <cell r="BT450">
            <v>7468.6199999999835</v>
          </cell>
          <cell r="BU450">
            <v>20578.619999999963</v>
          </cell>
          <cell r="BV450">
            <v>0</v>
          </cell>
          <cell r="BW450">
            <v>20578.619999999963</v>
          </cell>
          <cell r="BX450">
            <v>60.511363636363619</v>
          </cell>
          <cell r="BY450">
            <v>29225.17329545454</v>
          </cell>
          <cell r="BZ450">
            <v>0</v>
          </cell>
          <cell r="CA450">
            <v>0</v>
          </cell>
          <cell r="CB450">
            <v>0</v>
          </cell>
          <cell r="CC450">
            <v>0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</v>
          </cell>
          <cell r="CI450">
            <v>0</v>
          </cell>
          <cell r="CJ450">
            <v>0</v>
          </cell>
          <cell r="CK450">
            <v>0</v>
          </cell>
          <cell r="CL450">
            <v>29225.17329545454</v>
          </cell>
          <cell r="CM450">
            <v>7.0219780219780299</v>
          </cell>
          <cell r="CN450">
            <v>3973.6671428571472</v>
          </cell>
          <cell r="CO450">
            <v>0</v>
          </cell>
          <cell r="CP450">
            <v>0</v>
          </cell>
          <cell r="CQ450">
            <v>3973.6671428571472</v>
          </cell>
          <cell r="CR450">
            <v>705885.4804383117</v>
          </cell>
          <cell r="CS450">
            <v>0</v>
          </cell>
          <cell r="CT450">
            <v>705885.4804383117</v>
          </cell>
          <cell r="CU450">
            <v>145000</v>
          </cell>
          <cell r="CV450">
            <v>0</v>
          </cell>
          <cell r="CW450">
            <v>145000</v>
          </cell>
          <cell r="CX450">
            <v>1.0156360164</v>
          </cell>
          <cell r="CY450">
            <v>13304.459326655327</v>
          </cell>
          <cell r="CZ450">
            <v>0</v>
          </cell>
          <cell r="DA450">
            <v>13304.459326655327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6902</v>
          </cell>
          <cell r="DH450">
            <v>35280</v>
          </cell>
          <cell r="DI450">
            <v>28378</v>
          </cell>
          <cell r="DJ450">
            <v>27608</v>
          </cell>
          <cell r="DK450">
            <v>91266</v>
          </cell>
          <cell r="DL450">
            <v>91266</v>
          </cell>
          <cell r="DM450">
            <v>0</v>
          </cell>
          <cell r="DN450">
            <v>0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</v>
          </cell>
          <cell r="DT450">
            <v>0</v>
          </cell>
          <cell r="DU450">
            <v>249570.45932665531</v>
          </cell>
          <cell r="DV450">
            <v>0</v>
          </cell>
          <cell r="DW450">
            <v>249570.45932665531</v>
          </cell>
          <cell r="DX450">
            <v>955455.93976496696</v>
          </cell>
          <cell r="DY450">
            <v>0</v>
          </cell>
          <cell r="DZ450">
            <v>955455.93976496696</v>
          </cell>
          <cell r="EA450">
            <v>864189.93976496707</v>
          </cell>
          <cell r="EB450">
            <v>4057.2297641547748</v>
          </cell>
          <cell r="EC450">
            <v>3750</v>
          </cell>
          <cell r="ED450">
            <v>0</v>
          </cell>
          <cell r="EE450">
            <v>798750</v>
          </cell>
          <cell r="EF450">
            <v>0</v>
          </cell>
          <cell r="EG450">
            <v>955455.93976496696</v>
          </cell>
          <cell r="EH450">
            <v>924346.05584321741</v>
          </cell>
          <cell r="EI450">
            <v>0</v>
          </cell>
          <cell r="EJ450">
            <v>955455.93976496696</v>
          </cell>
        </row>
        <row r="451">
          <cell r="A451">
            <v>2014</v>
          </cell>
          <cell r="B451">
            <v>8812014</v>
          </cell>
          <cell r="C451"/>
          <cell r="D451"/>
          <cell r="E451" t="str">
            <v>Willows P, The, Basildon</v>
          </cell>
          <cell r="F451" t="str">
            <v>P</v>
          </cell>
          <cell r="G451"/>
          <cell r="H451"/>
          <cell r="I451" t="str">
            <v>Y</v>
          </cell>
          <cell r="J451"/>
          <cell r="K451">
            <v>2014</v>
          </cell>
          <cell r="L451">
            <v>143206</v>
          </cell>
          <cell r="M451"/>
          <cell r="N451"/>
          <cell r="O451">
            <v>7</v>
          </cell>
          <cell r="P451">
            <v>0</v>
          </cell>
          <cell r="Q451">
            <v>0</v>
          </cell>
          <cell r="R451">
            <v>0</v>
          </cell>
          <cell r="S451">
            <v>75</v>
          </cell>
          <cell r="T451">
            <v>509</v>
          </cell>
          <cell r="U451">
            <v>584</v>
          </cell>
          <cell r="V451">
            <v>584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584</v>
          </cell>
          <cell r="AF451">
            <v>1787939.3599999999</v>
          </cell>
          <cell r="AG451">
            <v>0</v>
          </cell>
          <cell r="AH451">
            <v>0</v>
          </cell>
          <cell r="AI451">
            <v>0</v>
          </cell>
          <cell r="AJ451">
            <v>1787939.3599999999</v>
          </cell>
          <cell r="AK451">
            <v>86.000000000000142</v>
          </cell>
          <cell r="AL451">
            <v>37582.000000000058</v>
          </cell>
          <cell r="AM451">
            <v>0</v>
          </cell>
          <cell r="AN451">
            <v>0</v>
          </cell>
          <cell r="AO451">
            <v>37582.000000000058</v>
          </cell>
          <cell r="AP451">
            <v>65.111492281303569</v>
          </cell>
          <cell r="AQ451">
            <v>0</v>
          </cell>
          <cell r="AR451">
            <v>95.162950257289921</v>
          </cell>
          <cell r="AS451">
            <v>22683.040823327628</v>
          </cell>
          <cell r="AT451">
            <v>121.20754716981146</v>
          </cell>
          <cell r="AU451">
            <v>35311.394716981173</v>
          </cell>
          <cell r="AV451">
            <v>62.106346483704819</v>
          </cell>
          <cell r="AW451">
            <v>21383.215094339568</v>
          </cell>
          <cell r="AX451">
            <v>120.20583190394541</v>
          </cell>
          <cell r="AY451">
            <v>47754.170840480394</v>
          </cell>
          <cell r="AZ451">
            <v>97.166380789022028</v>
          </cell>
          <cell r="BA451">
            <v>46321.157049742586</v>
          </cell>
          <cell r="BB451">
            <v>23.039451114922795</v>
          </cell>
          <cell r="BC451">
            <v>18305.535094339608</v>
          </cell>
          <cell r="BD451">
            <v>191758.51361921095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0</v>
          </cell>
          <cell r="BT451">
            <v>191758.51361921095</v>
          </cell>
          <cell r="BU451">
            <v>229340.51361921101</v>
          </cell>
          <cell r="BV451">
            <v>0</v>
          </cell>
          <cell r="BW451">
            <v>229340.51361921101</v>
          </cell>
          <cell r="BX451">
            <v>176.89626556016617</v>
          </cell>
          <cell r="BY451">
            <v>85435.589377593467</v>
          </cell>
          <cell r="BZ451">
            <v>0</v>
          </cell>
          <cell r="CA451">
            <v>0</v>
          </cell>
          <cell r="CB451">
            <v>0</v>
          </cell>
          <cell r="CC451">
            <v>0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0</v>
          </cell>
          <cell r="CI451">
            <v>0</v>
          </cell>
          <cell r="CJ451">
            <v>0</v>
          </cell>
          <cell r="CK451">
            <v>0</v>
          </cell>
          <cell r="CL451">
            <v>85435.589377593467</v>
          </cell>
          <cell r="CM451">
            <v>27.53634577603146</v>
          </cell>
          <cell r="CN451">
            <v>15582.542711198443</v>
          </cell>
          <cell r="CO451">
            <v>0</v>
          </cell>
          <cell r="CP451">
            <v>0</v>
          </cell>
          <cell r="CQ451">
            <v>15582.542711198443</v>
          </cell>
          <cell r="CR451">
            <v>2118298.0057080025</v>
          </cell>
          <cell r="CS451">
            <v>0</v>
          </cell>
          <cell r="CT451">
            <v>2118298.0057080025</v>
          </cell>
          <cell r="CU451">
            <v>145000</v>
          </cell>
          <cell r="CV451">
            <v>0</v>
          </cell>
          <cell r="CW451">
            <v>145000</v>
          </cell>
          <cell r="CX451">
            <v>1.0156360164</v>
          </cell>
          <cell r="CY451">
            <v>35388.964735337635</v>
          </cell>
          <cell r="CZ451">
            <v>0</v>
          </cell>
          <cell r="DA451">
            <v>35388.964735337635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9190.64</v>
          </cell>
          <cell r="DH451">
            <v>9190.64</v>
          </cell>
          <cell r="DI451">
            <v>0</v>
          </cell>
          <cell r="DJ451">
            <v>0</v>
          </cell>
          <cell r="DK451">
            <v>9190.64</v>
          </cell>
          <cell r="DL451">
            <v>9190.64</v>
          </cell>
          <cell r="DM451">
            <v>0</v>
          </cell>
          <cell r="DN451">
            <v>0</v>
          </cell>
          <cell r="DO451">
            <v>0</v>
          </cell>
          <cell r="DP451">
            <v>0</v>
          </cell>
          <cell r="DQ451">
            <v>0</v>
          </cell>
          <cell r="DR451">
            <v>0</v>
          </cell>
          <cell r="DS451">
            <v>0</v>
          </cell>
          <cell r="DT451">
            <v>0</v>
          </cell>
          <cell r="DU451">
            <v>189579.60473533766</v>
          </cell>
          <cell r="DV451">
            <v>0</v>
          </cell>
          <cell r="DW451">
            <v>189579.60473533766</v>
          </cell>
          <cell r="DX451">
            <v>2307877.6104433401</v>
          </cell>
          <cell r="DY451">
            <v>0</v>
          </cell>
          <cell r="DZ451">
            <v>2307877.6104433401</v>
          </cell>
          <cell r="EA451">
            <v>2298686.97044334</v>
          </cell>
          <cell r="EB451">
            <v>3936.1078261016096</v>
          </cell>
          <cell r="EC451">
            <v>3750</v>
          </cell>
          <cell r="ED451">
            <v>0</v>
          </cell>
          <cell r="EE451">
            <v>2190000</v>
          </cell>
          <cell r="EF451">
            <v>0</v>
          </cell>
          <cell r="EG451">
            <v>2307877.6104433401</v>
          </cell>
          <cell r="EH451">
            <v>2217455.7892604531</v>
          </cell>
          <cell r="EI451">
            <v>0</v>
          </cell>
          <cell r="EJ451">
            <v>2307877.6104433401</v>
          </cell>
        </row>
        <row r="452">
          <cell r="A452">
            <v>2770</v>
          </cell>
          <cell r="B452">
            <v>8812770</v>
          </cell>
          <cell r="C452">
            <v>4810</v>
          </cell>
          <cell r="D452" t="str">
            <v>RB054810</v>
          </cell>
          <cell r="E452" t="str">
            <v>Wimbish P</v>
          </cell>
          <cell r="F452" t="str">
            <v>P</v>
          </cell>
          <cell r="G452" t="str">
            <v/>
          </cell>
          <cell r="H452" t="str">
            <v/>
          </cell>
          <cell r="I452" t="str">
            <v/>
          </cell>
          <cell r="J452"/>
          <cell r="K452">
            <v>2770</v>
          </cell>
          <cell r="L452">
            <v>114990</v>
          </cell>
          <cell r="M452"/>
          <cell r="N452"/>
          <cell r="O452">
            <v>7</v>
          </cell>
          <cell r="P452">
            <v>0</v>
          </cell>
          <cell r="Q452">
            <v>0</v>
          </cell>
          <cell r="R452">
            <v>0</v>
          </cell>
          <cell r="S452">
            <v>14</v>
          </cell>
          <cell r="T452">
            <v>81</v>
          </cell>
          <cell r="U452">
            <v>95</v>
          </cell>
          <cell r="V452">
            <v>95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95</v>
          </cell>
          <cell r="AF452">
            <v>290846.3</v>
          </cell>
          <cell r="AG452">
            <v>0</v>
          </cell>
          <cell r="AH452">
            <v>0</v>
          </cell>
          <cell r="AI452">
            <v>0</v>
          </cell>
          <cell r="AJ452">
            <v>290846.3</v>
          </cell>
          <cell r="AK452">
            <v>1.0000000000000016</v>
          </cell>
          <cell r="AL452">
            <v>437.00000000000063</v>
          </cell>
          <cell r="AM452">
            <v>0</v>
          </cell>
          <cell r="AN452">
            <v>0</v>
          </cell>
          <cell r="AO452">
            <v>437.00000000000063</v>
          </cell>
          <cell r="AP452">
            <v>95</v>
          </cell>
          <cell r="AQ452">
            <v>0</v>
          </cell>
          <cell r="AR452">
            <v>0</v>
          </cell>
          <cell r="AS452">
            <v>0</v>
          </cell>
          <cell r="AT452">
            <v>0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437.00000000000063</v>
          </cell>
          <cell r="BV452">
            <v>0</v>
          </cell>
          <cell r="BW452">
            <v>437.00000000000063</v>
          </cell>
          <cell r="BX452">
            <v>31.666666666666632</v>
          </cell>
          <cell r="BY452">
            <v>15294.049999999985</v>
          </cell>
          <cell r="BZ452">
            <v>0</v>
          </cell>
          <cell r="CA452">
            <v>0</v>
          </cell>
          <cell r="CB452">
            <v>0</v>
          </cell>
          <cell r="CC452">
            <v>0</v>
          </cell>
          <cell r="CD452">
            <v>0</v>
          </cell>
          <cell r="CE452">
            <v>0</v>
          </cell>
          <cell r="CF452">
            <v>0</v>
          </cell>
          <cell r="CG452">
            <v>0</v>
          </cell>
          <cell r="CH452">
            <v>0</v>
          </cell>
          <cell r="CI452">
            <v>0</v>
          </cell>
          <cell r="CJ452">
            <v>0</v>
          </cell>
          <cell r="CK452">
            <v>0</v>
          </cell>
          <cell r="CL452">
            <v>15294.049999999985</v>
          </cell>
          <cell r="CM452">
            <v>1.1728395061728414</v>
          </cell>
          <cell r="CN452">
            <v>663.69814814814924</v>
          </cell>
          <cell r="CO452">
            <v>0</v>
          </cell>
          <cell r="CP452">
            <v>0</v>
          </cell>
          <cell r="CQ452">
            <v>663.69814814814924</v>
          </cell>
          <cell r="CR452">
            <v>307241.04814814811</v>
          </cell>
          <cell r="CS452">
            <v>0</v>
          </cell>
          <cell r="CT452">
            <v>307241.04814814811</v>
          </cell>
          <cell r="CU452">
            <v>145000</v>
          </cell>
          <cell r="CV452">
            <v>0</v>
          </cell>
          <cell r="CW452">
            <v>145000</v>
          </cell>
          <cell r="CX452">
            <v>1</v>
          </cell>
          <cell r="CY452">
            <v>0</v>
          </cell>
          <cell r="CZ452">
            <v>0</v>
          </cell>
          <cell r="DA452">
            <v>0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11120.51</v>
          </cell>
          <cell r="DH452">
            <v>10433.75</v>
          </cell>
          <cell r="DI452">
            <v>-686.76000000000022</v>
          </cell>
          <cell r="DJ452">
            <v>921</v>
          </cell>
          <cell r="DK452">
            <v>10667.99</v>
          </cell>
          <cell r="DL452">
            <v>10667.99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</v>
          </cell>
          <cell r="DS452">
            <v>0</v>
          </cell>
          <cell r="DT452">
            <v>0</v>
          </cell>
          <cell r="DU452">
            <v>155667.99</v>
          </cell>
          <cell r="DV452">
            <v>0</v>
          </cell>
          <cell r="DW452">
            <v>155667.99</v>
          </cell>
          <cell r="DX452">
            <v>462909.0381481481</v>
          </cell>
          <cell r="DY452">
            <v>0</v>
          </cell>
          <cell r="DZ452">
            <v>462909.0381481481</v>
          </cell>
          <cell r="EA452">
            <v>452241.04814814811</v>
          </cell>
          <cell r="EB452">
            <v>4760.4320857699804</v>
          </cell>
          <cell r="EC452">
            <v>3750</v>
          </cell>
          <cell r="ED452">
            <v>0</v>
          </cell>
          <cell r="EE452">
            <v>356250</v>
          </cell>
          <cell r="EF452">
            <v>0</v>
          </cell>
          <cell r="EG452">
            <v>462909.0381481481</v>
          </cell>
          <cell r="EH452">
            <v>459471.62528500002</v>
          </cell>
          <cell r="EI452">
            <v>0</v>
          </cell>
          <cell r="EJ452">
            <v>462909.0381481481</v>
          </cell>
        </row>
        <row r="453">
          <cell r="A453">
            <v>2129</v>
          </cell>
          <cell r="B453">
            <v>8812129</v>
          </cell>
          <cell r="C453"/>
          <cell r="D453"/>
          <cell r="E453" t="str">
            <v>Winter Gardens Primary</v>
          </cell>
          <cell r="F453" t="str">
            <v>P</v>
          </cell>
          <cell r="G453"/>
          <cell r="H453"/>
          <cell r="I453" t="str">
            <v>Y</v>
          </cell>
          <cell r="J453"/>
          <cell r="K453">
            <v>2129</v>
          </cell>
          <cell r="L453">
            <v>142000</v>
          </cell>
          <cell r="M453"/>
          <cell r="N453"/>
          <cell r="O453">
            <v>7</v>
          </cell>
          <cell r="P453">
            <v>0</v>
          </cell>
          <cell r="Q453">
            <v>0</v>
          </cell>
          <cell r="R453">
            <v>1</v>
          </cell>
          <cell r="S453">
            <v>55</v>
          </cell>
          <cell r="T453">
            <v>348</v>
          </cell>
          <cell r="U453">
            <v>403</v>
          </cell>
          <cell r="V453">
            <v>404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404</v>
          </cell>
          <cell r="AF453">
            <v>1236862.1599999999</v>
          </cell>
          <cell r="AG453">
            <v>0</v>
          </cell>
          <cell r="AH453">
            <v>0</v>
          </cell>
          <cell r="AI453">
            <v>0</v>
          </cell>
          <cell r="AJ453">
            <v>1236862.1599999999</v>
          </cell>
          <cell r="AK453">
            <v>92.228287841191062</v>
          </cell>
          <cell r="AL453">
            <v>40303.761786600488</v>
          </cell>
          <cell r="AM453">
            <v>0</v>
          </cell>
          <cell r="AN453">
            <v>0</v>
          </cell>
          <cell r="AO453">
            <v>40303.761786600488</v>
          </cell>
          <cell r="AP453">
            <v>169.41935483870949</v>
          </cell>
          <cell r="AQ453">
            <v>0</v>
          </cell>
          <cell r="AR453">
            <v>82.203473945409314</v>
          </cell>
          <cell r="AS453">
            <v>19594.020049627765</v>
          </cell>
          <cell r="AT453">
            <v>80.198511166253212</v>
          </cell>
          <cell r="AU453">
            <v>23364.232258064549</v>
          </cell>
          <cell r="AV453">
            <v>25.062034739454099</v>
          </cell>
          <cell r="AW453">
            <v>8628.8585607940458</v>
          </cell>
          <cell r="AX453">
            <v>1.002481389578163</v>
          </cell>
          <cell r="AY453">
            <v>398.25578163771678</v>
          </cell>
          <cell r="AZ453">
            <v>11.027295285359806</v>
          </cell>
          <cell r="BA453">
            <v>5256.9322084367268</v>
          </cell>
          <cell r="BB453">
            <v>35.086848635235725</v>
          </cell>
          <cell r="BC453">
            <v>27877.553846153838</v>
          </cell>
          <cell r="BD453">
            <v>85119.852704714634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85119.852704714634</v>
          </cell>
          <cell r="BU453">
            <v>125423.61449131512</v>
          </cell>
          <cell r="BV453">
            <v>0</v>
          </cell>
          <cell r="BW453">
            <v>125423.61449131512</v>
          </cell>
          <cell r="BX453">
            <v>152.54277286135701</v>
          </cell>
          <cell r="BY453">
            <v>73673.5830088496</v>
          </cell>
          <cell r="BZ453">
            <v>0</v>
          </cell>
          <cell r="CA453">
            <v>0</v>
          </cell>
          <cell r="CB453">
            <v>0</v>
          </cell>
          <cell r="CC453">
            <v>0</v>
          </cell>
          <cell r="CD453">
            <v>0</v>
          </cell>
          <cell r="CE453">
            <v>0</v>
          </cell>
          <cell r="CF453">
            <v>0</v>
          </cell>
          <cell r="CG453">
            <v>0</v>
          </cell>
          <cell r="CH453">
            <v>0</v>
          </cell>
          <cell r="CI453">
            <v>0</v>
          </cell>
          <cell r="CJ453">
            <v>0</v>
          </cell>
          <cell r="CK453">
            <v>0</v>
          </cell>
          <cell r="CL453">
            <v>73673.5830088496</v>
          </cell>
          <cell r="CM453">
            <v>1.1609195402298831</v>
          </cell>
          <cell r="CN453">
            <v>656.95275862068854</v>
          </cell>
          <cell r="CO453">
            <v>0</v>
          </cell>
          <cell r="CP453">
            <v>0</v>
          </cell>
          <cell r="CQ453">
            <v>656.95275862068854</v>
          </cell>
          <cell r="CR453">
            <v>1436616.3102587855</v>
          </cell>
          <cell r="CS453">
            <v>0</v>
          </cell>
          <cell r="CT453">
            <v>1436616.3102587855</v>
          </cell>
          <cell r="CU453">
            <v>145000</v>
          </cell>
          <cell r="CV453">
            <v>0</v>
          </cell>
          <cell r="CW453">
            <v>145000</v>
          </cell>
          <cell r="CX453">
            <v>1</v>
          </cell>
          <cell r="CY453">
            <v>0</v>
          </cell>
          <cell r="CZ453">
            <v>0</v>
          </cell>
          <cell r="DA453">
            <v>0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9465.6</v>
          </cell>
          <cell r="DH453">
            <v>9465.6</v>
          </cell>
          <cell r="DI453">
            <v>0</v>
          </cell>
          <cell r="DJ453">
            <v>0</v>
          </cell>
          <cell r="DK453">
            <v>9465.6</v>
          </cell>
          <cell r="DL453">
            <v>9465.6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</v>
          </cell>
          <cell r="DR453">
            <v>0</v>
          </cell>
          <cell r="DS453">
            <v>0</v>
          </cell>
          <cell r="DT453">
            <v>0</v>
          </cell>
          <cell r="DU453">
            <v>154465.60000000001</v>
          </cell>
          <cell r="DV453">
            <v>0</v>
          </cell>
          <cell r="DW453">
            <v>154465.60000000001</v>
          </cell>
          <cell r="DX453">
            <v>1591081.9102587856</v>
          </cell>
          <cell r="DY453">
            <v>0</v>
          </cell>
          <cell r="DZ453">
            <v>1591081.9102587856</v>
          </cell>
          <cell r="EA453">
            <v>1581616.3102587855</v>
          </cell>
          <cell r="EB453">
            <v>3914.8918570762016</v>
          </cell>
          <cell r="EC453">
            <v>3750</v>
          </cell>
          <cell r="ED453">
            <v>0</v>
          </cell>
          <cell r="EE453">
            <v>1515000</v>
          </cell>
          <cell r="EF453">
            <v>0</v>
          </cell>
          <cell r="EG453">
            <v>1591081.9102587856</v>
          </cell>
          <cell r="EH453">
            <v>1512393.2368281481</v>
          </cell>
          <cell r="EI453">
            <v>0</v>
          </cell>
          <cell r="EJ453">
            <v>1591081.9102587856</v>
          </cell>
        </row>
        <row r="454">
          <cell r="A454">
            <v>2051</v>
          </cell>
          <cell r="B454">
            <v>8812051</v>
          </cell>
          <cell r="C454">
            <v>4864</v>
          </cell>
          <cell r="D454" t="str">
            <v>RB054864</v>
          </cell>
          <cell r="E454" t="str">
            <v>Wix &amp; Wrabness P</v>
          </cell>
          <cell r="F454" t="str">
            <v>P</v>
          </cell>
          <cell r="G454" t="str">
            <v>Y</v>
          </cell>
          <cell r="H454">
            <v>10025062</v>
          </cell>
          <cell r="I454" t="str">
            <v/>
          </cell>
          <cell r="J454"/>
          <cell r="K454">
            <v>2051</v>
          </cell>
          <cell r="L454">
            <v>114739</v>
          </cell>
          <cell r="M454"/>
          <cell r="N454"/>
          <cell r="O454">
            <v>7</v>
          </cell>
          <cell r="P454">
            <v>0</v>
          </cell>
          <cell r="Q454">
            <v>0</v>
          </cell>
          <cell r="R454">
            <v>0</v>
          </cell>
          <cell r="S454">
            <v>16</v>
          </cell>
          <cell r="T454">
            <v>103</v>
          </cell>
          <cell r="U454">
            <v>119</v>
          </cell>
          <cell r="V454">
            <v>119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119</v>
          </cell>
          <cell r="AF454">
            <v>364323.26</v>
          </cell>
          <cell r="AG454">
            <v>0</v>
          </cell>
          <cell r="AH454">
            <v>0</v>
          </cell>
          <cell r="AI454">
            <v>0</v>
          </cell>
          <cell r="AJ454">
            <v>364323.26</v>
          </cell>
          <cell r="AK454">
            <v>6.0000000000000009</v>
          </cell>
          <cell r="AL454">
            <v>2622</v>
          </cell>
          <cell r="AM454">
            <v>0</v>
          </cell>
          <cell r="AN454">
            <v>0</v>
          </cell>
          <cell r="AO454">
            <v>2622</v>
          </cell>
          <cell r="AP454">
            <v>98.830508474576249</v>
          </cell>
          <cell r="AQ454">
            <v>0</v>
          </cell>
          <cell r="AR454">
            <v>4.0338983050847501</v>
          </cell>
          <cell r="AS454">
            <v>961.52000000000112</v>
          </cell>
          <cell r="AT454">
            <v>9.0762711864406818</v>
          </cell>
          <cell r="AU454">
            <v>2644.1900847457637</v>
          </cell>
          <cell r="AV454">
            <v>2.0169491525423751</v>
          </cell>
          <cell r="AW454">
            <v>694.4355932203398</v>
          </cell>
          <cell r="AX454">
            <v>0</v>
          </cell>
          <cell r="AY454">
            <v>0</v>
          </cell>
          <cell r="AZ454">
            <v>5.0423728813559316</v>
          </cell>
          <cell r="BA454">
            <v>2403.7999999999997</v>
          </cell>
          <cell r="BB454">
            <v>0</v>
          </cell>
          <cell r="BC454">
            <v>0</v>
          </cell>
          <cell r="BD454">
            <v>6703.945677966105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S454">
            <v>0</v>
          </cell>
          <cell r="BT454">
            <v>6703.945677966105</v>
          </cell>
          <cell r="BU454">
            <v>9325.945677966105</v>
          </cell>
          <cell r="BV454">
            <v>0</v>
          </cell>
          <cell r="BW454">
            <v>9325.945677966105</v>
          </cell>
          <cell r="BX454">
            <v>31.499999999999982</v>
          </cell>
          <cell r="BY454">
            <v>15213.554999999993</v>
          </cell>
          <cell r="BZ454">
            <v>0</v>
          </cell>
          <cell r="CA454">
            <v>0</v>
          </cell>
          <cell r="CB454">
            <v>0</v>
          </cell>
          <cell r="CC454">
            <v>0</v>
          </cell>
          <cell r="CD454">
            <v>0</v>
          </cell>
          <cell r="CE454">
            <v>0</v>
          </cell>
          <cell r="CF454">
            <v>0</v>
          </cell>
          <cell r="CG454">
            <v>0</v>
          </cell>
          <cell r="CH454">
            <v>0</v>
          </cell>
          <cell r="CI454">
            <v>0</v>
          </cell>
          <cell r="CJ454">
            <v>0</v>
          </cell>
          <cell r="CK454">
            <v>0</v>
          </cell>
          <cell r="CL454">
            <v>15213.554999999993</v>
          </cell>
          <cell r="CM454">
            <v>1.1553398058252429</v>
          </cell>
          <cell r="CN454">
            <v>653.79524271844662</v>
          </cell>
          <cell r="CO454">
            <v>0</v>
          </cell>
          <cell r="CP454">
            <v>0</v>
          </cell>
          <cell r="CQ454">
            <v>653.79524271844662</v>
          </cell>
          <cell r="CR454">
            <v>389516.55592068454</v>
          </cell>
          <cell r="CS454">
            <v>0</v>
          </cell>
          <cell r="CT454">
            <v>389516.55592068454</v>
          </cell>
          <cell r="CU454">
            <v>145000</v>
          </cell>
          <cell r="CV454">
            <v>0</v>
          </cell>
          <cell r="CW454">
            <v>145000</v>
          </cell>
          <cell r="CX454">
            <v>1</v>
          </cell>
          <cell r="CY454">
            <v>0</v>
          </cell>
          <cell r="CZ454">
            <v>0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15840</v>
          </cell>
          <cell r="DH454">
            <v>15840</v>
          </cell>
          <cell r="DI454">
            <v>0</v>
          </cell>
          <cell r="DJ454">
            <v>0</v>
          </cell>
          <cell r="DK454">
            <v>15840</v>
          </cell>
          <cell r="DL454">
            <v>15840</v>
          </cell>
          <cell r="DM454">
            <v>0</v>
          </cell>
          <cell r="DN454">
            <v>242720</v>
          </cell>
          <cell r="DO454">
            <v>0</v>
          </cell>
          <cell r="DP454">
            <v>242720</v>
          </cell>
          <cell r="DQ454">
            <v>0</v>
          </cell>
          <cell r="DR454">
            <v>0</v>
          </cell>
          <cell r="DS454">
            <v>0</v>
          </cell>
          <cell r="DT454">
            <v>0</v>
          </cell>
          <cell r="DU454">
            <v>403560</v>
          </cell>
          <cell r="DV454">
            <v>0</v>
          </cell>
          <cell r="DW454">
            <v>403560</v>
          </cell>
          <cell r="DX454">
            <v>793076.55592068448</v>
          </cell>
          <cell r="DY454">
            <v>0</v>
          </cell>
          <cell r="DZ454">
            <v>793076.55592068448</v>
          </cell>
          <cell r="EA454">
            <v>534516.55592068448</v>
          </cell>
          <cell r="EB454">
            <v>4491.7357640393657</v>
          </cell>
          <cell r="EC454">
            <v>3750</v>
          </cell>
          <cell r="ED454">
            <v>0</v>
          </cell>
          <cell r="EE454">
            <v>446250</v>
          </cell>
          <cell r="EF454">
            <v>0</v>
          </cell>
          <cell r="EG454">
            <v>793076.55592068448</v>
          </cell>
          <cell r="EH454">
            <v>823160.90405172412</v>
          </cell>
          <cell r="EI454">
            <v>30084.348131039646</v>
          </cell>
          <cell r="EJ454">
            <v>823160.90405172412</v>
          </cell>
        </row>
        <row r="455">
          <cell r="A455">
            <v>2136</v>
          </cell>
          <cell r="B455">
            <v>8812136</v>
          </cell>
          <cell r="C455"/>
          <cell r="D455"/>
          <cell r="E455" t="str">
            <v>Woodham Ley P, Thundersley</v>
          </cell>
          <cell r="F455" t="str">
            <v>P</v>
          </cell>
          <cell r="G455"/>
          <cell r="H455"/>
          <cell r="I455" t="str">
            <v>Y</v>
          </cell>
          <cell r="J455"/>
          <cell r="K455">
            <v>2136</v>
          </cell>
          <cell r="L455">
            <v>141625</v>
          </cell>
          <cell r="M455"/>
          <cell r="N455"/>
          <cell r="O455">
            <v>7</v>
          </cell>
          <cell r="P455">
            <v>0</v>
          </cell>
          <cell r="Q455">
            <v>0</v>
          </cell>
          <cell r="R455">
            <v>0</v>
          </cell>
          <cell r="S455">
            <v>30</v>
          </cell>
          <cell r="T455">
            <v>181</v>
          </cell>
          <cell r="U455">
            <v>211</v>
          </cell>
          <cell r="V455">
            <v>211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211</v>
          </cell>
          <cell r="AF455">
            <v>645984.93999999994</v>
          </cell>
          <cell r="AG455">
            <v>0</v>
          </cell>
          <cell r="AH455">
            <v>0</v>
          </cell>
          <cell r="AI455">
            <v>0</v>
          </cell>
          <cell r="AJ455">
            <v>645984.93999999994</v>
          </cell>
          <cell r="AK455">
            <v>16.999999999999996</v>
          </cell>
          <cell r="AL455">
            <v>7428.9999999999973</v>
          </cell>
          <cell r="AM455">
            <v>0</v>
          </cell>
          <cell r="AN455">
            <v>0</v>
          </cell>
          <cell r="AO455">
            <v>7428.9999999999973</v>
          </cell>
          <cell r="AP455">
            <v>169.80476190476196</v>
          </cell>
          <cell r="AQ455">
            <v>0</v>
          </cell>
          <cell r="AR455">
            <v>3.0142857142857169</v>
          </cell>
          <cell r="AS455">
            <v>718.4851428571435</v>
          </cell>
          <cell r="AT455">
            <v>29.138095238095218</v>
          </cell>
          <cell r="AU455">
            <v>8488.8012857142803</v>
          </cell>
          <cell r="AV455">
            <v>7.0333333333333261</v>
          </cell>
          <cell r="AW455">
            <v>2421.5766666666641</v>
          </cell>
          <cell r="AX455">
            <v>0</v>
          </cell>
          <cell r="AY455">
            <v>0</v>
          </cell>
          <cell r="AZ455">
            <v>2.0095238095238086</v>
          </cell>
          <cell r="BA455">
            <v>957.98019047619005</v>
          </cell>
          <cell r="BB455">
            <v>0</v>
          </cell>
          <cell r="BC455">
            <v>0</v>
          </cell>
          <cell r="BD455">
            <v>12586.843285714278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S455">
            <v>0</v>
          </cell>
          <cell r="BT455">
            <v>12586.843285714278</v>
          </cell>
          <cell r="BU455">
            <v>20015.843285714276</v>
          </cell>
          <cell r="BV455">
            <v>0</v>
          </cell>
          <cell r="BW455">
            <v>20015.843285714276</v>
          </cell>
          <cell r="BX455">
            <v>51.577777777777683</v>
          </cell>
          <cell r="BY455">
            <v>24910.51933333329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</v>
          </cell>
          <cell r="CE455">
            <v>0</v>
          </cell>
          <cell r="CF455">
            <v>0</v>
          </cell>
          <cell r="CG455">
            <v>0</v>
          </cell>
          <cell r="CH455">
            <v>0</v>
          </cell>
          <cell r="CI455">
            <v>0</v>
          </cell>
          <cell r="CJ455">
            <v>0</v>
          </cell>
          <cell r="CK455">
            <v>0</v>
          </cell>
          <cell r="CL455">
            <v>24910.51933333329</v>
          </cell>
          <cell r="CM455">
            <v>0</v>
          </cell>
          <cell r="CN455">
            <v>0</v>
          </cell>
          <cell r="CO455">
            <v>0</v>
          </cell>
          <cell r="CP455">
            <v>0</v>
          </cell>
          <cell r="CQ455">
            <v>0</v>
          </cell>
          <cell r="CR455">
            <v>690911.30261904746</v>
          </cell>
          <cell r="CS455">
            <v>0</v>
          </cell>
          <cell r="CT455">
            <v>690911.30261904746</v>
          </cell>
          <cell r="CU455">
            <v>145000</v>
          </cell>
          <cell r="CV455">
            <v>0</v>
          </cell>
          <cell r="CW455">
            <v>145000</v>
          </cell>
          <cell r="CX455">
            <v>1</v>
          </cell>
          <cell r="CY455">
            <v>0</v>
          </cell>
          <cell r="CZ455">
            <v>0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4782.1000000000004</v>
          </cell>
          <cell r="DH455">
            <v>4782.1000000000004</v>
          </cell>
          <cell r="DI455">
            <v>0</v>
          </cell>
          <cell r="DJ455">
            <v>0</v>
          </cell>
          <cell r="DK455">
            <v>4782.1000000000004</v>
          </cell>
          <cell r="DL455">
            <v>4782.1000000000004</v>
          </cell>
          <cell r="DM455">
            <v>0</v>
          </cell>
          <cell r="DN455">
            <v>0</v>
          </cell>
          <cell r="DO455">
            <v>0</v>
          </cell>
          <cell r="DP455">
            <v>0</v>
          </cell>
          <cell r="DQ455">
            <v>0</v>
          </cell>
          <cell r="DR455">
            <v>0</v>
          </cell>
          <cell r="DS455">
            <v>0</v>
          </cell>
          <cell r="DT455">
            <v>0</v>
          </cell>
          <cell r="DU455">
            <v>149782.1</v>
          </cell>
          <cell r="DV455">
            <v>0</v>
          </cell>
          <cell r="DW455">
            <v>149782.1</v>
          </cell>
          <cell r="DX455">
            <v>840693.40261904744</v>
          </cell>
          <cell r="DY455">
            <v>0</v>
          </cell>
          <cell r="DZ455">
            <v>840693.40261904744</v>
          </cell>
          <cell r="EA455">
            <v>835911.30261904746</v>
          </cell>
          <cell r="EB455">
            <v>3961.6649413225</v>
          </cell>
          <cell r="EC455">
            <v>3750</v>
          </cell>
          <cell r="ED455">
            <v>0</v>
          </cell>
          <cell r="EE455">
            <v>791250</v>
          </cell>
          <cell r="EF455">
            <v>0</v>
          </cell>
          <cell r="EG455">
            <v>840693.40261904744</v>
          </cell>
          <cell r="EH455">
            <v>804403.35138571414</v>
          </cell>
          <cell r="EI455">
            <v>0</v>
          </cell>
          <cell r="EJ455">
            <v>840693.40261904744</v>
          </cell>
        </row>
        <row r="456">
          <cell r="A456">
            <v>3235</v>
          </cell>
          <cell r="B456">
            <v>8813235</v>
          </cell>
          <cell r="C456">
            <v>4880</v>
          </cell>
          <cell r="D456" t="str">
            <v>RB054880</v>
          </cell>
          <cell r="E456" t="str">
            <v>Woodham Walter CE (V/C) P</v>
          </cell>
          <cell r="F456" t="str">
            <v>P</v>
          </cell>
          <cell r="G456" t="str">
            <v/>
          </cell>
          <cell r="H456" t="str">
            <v/>
          </cell>
          <cell r="I456" t="str">
            <v/>
          </cell>
          <cell r="J456"/>
          <cell r="K456">
            <v>3235</v>
          </cell>
          <cell r="L456">
            <v>115123</v>
          </cell>
          <cell r="M456"/>
          <cell r="N456"/>
          <cell r="O456">
            <v>7</v>
          </cell>
          <cell r="P456">
            <v>0</v>
          </cell>
          <cell r="Q456">
            <v>0</v>
          </cell>
          <cell r="R456">
            <v>0</v>
          </cell>
          <cell r="S456">
            <v>16</v>
          </cell>
          <cell r="T456">
            <v>85</v>
          </cell>
          <cell r="U456">
            <v>101</v>
          </cell>
          <cell r="V456">
            <v>101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101</v>
          </cell>
          <cell r="AF456">
            <v>309215.53999999998</v>
          </cell>
          <cell r="AG456">
            <v>0</v>
          </cell>
          <cell r="AH456">
            <v>0</v>
          </cell>
          <cell r="AI456">
            <v>0</v>
          </cell>
          <cell r="AJ456">
            <v>309215.53999999998</v>
          </cell>
          <cell r="AK456">
            <v>25.999999999999957</v>
          </cell>
          <cell r="AL456">
            <v>11361.99999999998</v>
          </cell>
          <cell r="AM456">
            <v>0</v>
          </cell>
          <cell r="AN456">
            <v>0</v>
          </cell>
          <cell r="AO456">
            <v>11361.99999999998</v>
          </cell>
          <cell r="AP456">
            <v>82.000000000000014</v>
          </cell>
          <cell r="AQ456">
            <v>0</v>
          </cell>
          <cell r="AR456">
            <v>4.9999999999999991</v>
          </cell>
          <cell r="AS456">
            <v>1191.8</v>
          </cell>
          <cell r="AT456">
            <v>9</v>
          </cell>
          <cell r="AU456">
            <v>2621.97</v>
          </cell>
          <cell r="AV456">
            <v>3.9999999999999996</v>
          </cell>
          <cell r="AW456">
            <v>1377.1999999999998</v>
          </cell>
          <cell r="AX456">
            <v>0</v>
          </cell>
          <cell r="AY456">
            <v>0</v>
          </cell>
          <cell r="AZ456">
            <v>0.99999999999999989</v>
          </cell>
          <cell r="BA456">
            <v>476.71999999999997</v>
          </cell>
          <cell r="BB456">
            <v>0</v>
          </cell>
          <cell r="BC456">
            <v>0</v>
          </cell>
          <cell r="BD456">
            <v>5667.69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5667.69</v>
          </cell>
          <cell r="BU456">
            <v>17029.689999999981</v>
          </cell>
          <cell r="BV456">
            <v>0</v>
          </cell>
          <cell r="BW456">
            <v>17029.689999999981</v>
          </cell>
          <cell r="BX456">
            <v>30.79268292682929</v>
          </cell>
          <cell r="BY456">
            <v>14871.942073170743</v>
          </cell>
          <cell r="BZ456">
            <v>0</v>
          </cell>
          <cell r="CA456">
            <v>0</v>
          </cell>
          <cell r="CB456">
            <v>0</v>
          </cell>
          <cell r="CC456">
            <v>0</v>
          </cell>
          <cell r="CD456">
            <v>0</v>
          </cell>
          <cell r="CE456">
            <v>0</v>
          </cell>
          <cell r="CF456">
            <v>0</v>
          </cell>
          <cell r="CG456">
            <v>0</v>
          </cell>
          <cell r="CH456">
            <v>0</v>
          </cell>
          <cell r="CI456">
            <v>0</v>
          </cell>
          <cell r="CJ456">
            <v>0</v>
          </cell>
          <cell r="CK456">
            <v>0</v>
          </cell>
          <cell r="CL456">
            <v>14871.942073170743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</v>
          </cell>
          <cell r="CR456">
            <v>341117.17207317072</v>
          </cell>
          <cell r="CS456">
            <v>0</v>
          </cell>
          <cell r="CT456">
            <v>341117.17207317072</v>
          </cell>
          <cell r="CU456">
            <v>145000</v>
          </cell>
          <cell r="CV456">
            <v>0</v>
          </cell>
          <cell r="CW456">
            <v>145000</v>
          </cell>
          <cell r="CX456">
            <v>1</v>
          </cell>
          <cell r="CY456">
            <v>0</v>
          </cell>
          <cell r="CZ456">
            <v>0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6346.34</v>
          </cell>
          <cell r="DH456">
            <v>9329</v>
          </cell>
          <cell r="DI456">
            <v>2982.66</v>
          </cell>
          <cell r="DJ456">
            <v>0</v>
          </cell>
          <cell r="DK456">
            <v>12311.66</v>
          </cell>
          <cell r="DL456">
            <v>12311.66</v>
          </cell>
          <cell r="DM456">
            <v>0</v>
          </cell>
          <cell r="DN456">
            <v>0</v>
          </cell>
          <cell r="DO456">
            <v>0</v>
          </cell>
          <cell r="DP456">
            <v>0</v>
          </cell>
          <cell r="DQ456">
            <v>0</v>
          </cell>
          <cell r="DR456">
            <v>0</v>
          </cell>
          <cell r="DS456">
            <v>0</v>
          </cell>
          <cell r="DT456">
            <v>0</v>
          </cell>
          <cell r="DU456">
            <v>157311.66</v>
          </cell>
          <cell r="DV456">
            <v>0</v>
          </cell>
          <cell r="DW456">
            <v>157311.66</v>
          </cell>
          <cell r="DX456">
            <v>498428.83207317069</v>
          </cell>
          <cell r="DY456">
            <v>0</v>
          </cell>
          <cell r="DZ456">
            <v>498428.83207317069</v>
          </cell>
          <cell r="EA456">
            <v>486117.17207317072</v>
          </cell>
          <cell r="EB456">
            <v>4813.0413076551558</v>
          </cell>
          <cell r="EC456">
            <v>3750</v>
          </cell>
          <cell r="ED456">
            <v>0</v>
          </cell>
          <cell r="EE456">
            <v>378750</v>
          </cell>
          <cell r="EF456">
            <v>0</v>
          </cell>
          <cell r="EG456">
            <v>498428.83207317069</v>
          </cell>
          <cell r="EH456">
            <v>479764.56932525255</v>
          </cell>
          <cell r="EI456">
            <v>0</v>
          </cell>
          <cell r="EJ456">
            <v>498428.83207317069</v>
          </cell>
        </row>
        <row r="457">
          <cell r="A457">
            <v>5213</v>
          </cell>
          <cell r="B457">
            <v>8815213</v>
          </cell>
          <cell r="C457"/>
          <cell r="D457"/>
          <cell r="E457" t="str">
            <v>Woodville P, South Woodham Ferrers</v>
          </cell>
          <cell r="F457" t="str">
            <v>P</v>
          </cell>
          <cell r="G457"/>
          <cell r="H457"/>
          <cell r="I457" t="str">
            <v>Y</v>
          </cell>
          <cell r="J457"/>
          <cell r="K457">
            <v>5213</v>
          </cell>
          <cell r="L457">
            <v>140447</v>
          </cell>
          <cell r="M457"/>
          <cell r="N457"/>
          <cell r="O457">
            <v>7</v>
          </cell>
          <cell r="P457">
            <v>0</v>
          </cell>
          <cell r="Q457">
            <v>0</v>
          </cell>
          <cell r="R457">
            <v>0</v>
          </cell>
          <cell r="S457">
            <v>58</v>
          </cell>
          <cell r="T457">
            <v>360</v>
          </cell>
          <cell r="U457">
            <v>418</v>
          </cell>
          <cell r="V457">
            <v>418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418</v>
          </cell>
          <cell r="AF457">
            <v>1279723.72</v>
          </cell>
          <cell r="AG457">
            <v>0</v>
          </cell>
          <cell r="AH457">
            <v>0</v>
          </cell>
          <cell r="AI457">
            <v>0</v>
          </cell>
          <cell r="AJ457">
            <v>1279723.72</v>
          </cell>
          <cell r="AK457">
            <v>21.000000000000014</v>
          </cell>
          <cell r="AL457">
            <v>9177.0000000000055</v>
          </cell>
          <cell r="AM457">
            <v>0</v>
          </cell>
          <cell r="AN457">
            <v>0</v>
          </cell>
          <cell r="AO457">
            <v>9177.0000000000055</v>
          </cell>
          <cell r="AP457">
            <v>410.96634615384619</v>
          </cell>
          <cell r="AQ457">
            <v>0</v>
          </cell>
          <cell r="AR457">
            <v>5.0240384615384741</v>
          </cell>
          <cell r="AS457">
            <v>1197.5298076923107</v>
          </cell>
          <cell r="AT457">
            <v>0</v>
          </cell>
          <cell r="AU457">
            <v>0</v>
          </cell>
          <cell r="AV457">
            <v>1.0048076923076907</v>
          </cell>
          <cell r="AW457">
            <v>345.95528846153792</v>
          </cell>
          <cell r="AX457">
            <v>0</v>
          </cell>
          <cell r="AY457">
            <v>0</v>
          </cell>
          <cell r="AZ457">
            <v>1.0048076923076907</v>
          </cell>
          <cell r="BA457">
            <v>479.01192307692236</v>
          </cell>
          <cell r="BB457">
            <v>0</v>
          </cell>
          <cell r="BC457">
            <v>0</v>
          </cell>
          <cell r="BD457">
            <v>2022.497019230771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S457">
            <v>0</v>
          </cell>
          <cell r="BT457">
            <v>2022.497019230771</v>
          </cell>
          <cell r="BU457">
            <v>11199.497019230777</v>
          </cell>
          <cell r="BV457">
            <v>0</v>
          </cell>
          <cell r="BW457">
            <v>11199.497019230777</v>
          </cell>
          <cell r="BX457">
            <v>77.932203389830633</v>
          </cell>
          <cell r="BY457">
            <v>37638.916271186506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0</v>
          </cell>
          <cell r="CE457">
            <v>0</v>
          </cell>
          <cell r="CF457">
            <v>0</v>
          </cell>
          <cell r="CG457">
            <v>0</v>
          </cell>
          <cell r="CH457">
            <v>0</v>
          </cell>
          <cell r="CI457">
            <v>0</v>
          </cell>
          <cell r="CJ457">
            <v>0</v>
          </cell>
          <cell r="CK457">
            <v>0</v>
          </cell>
          <cell r="CL457">
            <v>37638.916271186506</v>
          </cell>
          <cell r="CM457">
            <v>2.3222222222222242</v>
          </cell>
          <cell r="CN457">
            <v>1314.1223333333344</v>
          </cell>
          <cell r="CO457">
            <v>0</v>
          </cell>
          <cell r="CP457">
            <v>0</v>
          </cell>
          <cell r="CQ457">
            <v>1314.1223333333344</v>
          </cell>
          <cell r="CR457">
            <v>1329876.2556237506</v>
          </cell>
          <cell r="CS457">
            <v>0</v>
          </cell>
          <cell r="CT457">
            <v>1329876.2556237506</v>
          </cell>
          <cell r="CU457">
            <v>145000</v>
          </cell>
          <cell r="CV457">
            <v>0</v>
          </cell>
          <cell r="CW457">
            <v>145000</v>
          </cell>
          <cell r="CX457">
            <v>1</v>
          </cell>
          <cell r="CY457">
            <v>0</v>
          </cell>
          <cell r="CZ457">
            <v>0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6507.6</v>
          </cell>
          <cell r="DH457">
            <v>6507.6</v>
          </cell>
          <cell r="DI457">
            <v>0</v>
          </cell>
          <cell r="DJ457">
            <v>0</v>
          </cell>
          <cell r="DK457">
            <v>6507.6</v>
          </cell>
          <cell r="DL457">
            <v>6507.6</v>
          </cell>
          <cell r="DM457">
            <v>0</v>
          </cell>
          <cell r="DN457">
            <v>0</v>
          </cell>
          <cell r="DO457">
            <v>0</v>
          </cell>
          <cell r="DP457">
            <v>0</v>
          </cell>
          <cell r="DQ457">
            <v>0</v>
          </cell>
          <cell r="DR457">
            <v>0</v>
          </cell>
          <cell r="DS457">
            <v>0</v>
          </cell>
          <cell r="DT457">
            <v>0</v>
          </cell>
          <cell r="DU457">
            <v>151507.6</v>
          </cell>
          <cell r="DV457">
            <v>0</v>
          </cell>
          <cell r="DW457">
            <v>151507.6</v>
          </cell>
          <cell r="DX457">
            <v>1481383.8556237507</v>
          </cell>
          <cell r="DY457">
            <v>0</v>
          </cell>
          <cell r="DZ457">
            <v>1481383.8556237507</v>
          </cell>
          <cell r="EA457">
            <v>1474876.2556237506</v>
          </cell>
          <cell r="EB457">
            <v>3528.4120947936617</v>
          </cell>
          <cell r="EC457">
            <v>3750</v>
          </cell>
          <cell r="ED457">
            <v>221.58790520633829</v>
          </cell>
          <cell r="EE457">
            <v>1567500</v>
          </cell>
          <cell r="EF457">
            <v>92623.744376249379</v>
          </cell>
          <cell r="EG457">
            <v>1574007.6</v>
          </cell>
          <cell r="EH457">
            <v>1405932.5307261616</v>
          </cell>
          <cell r="EI457">
            <v>0</v>
          </cell>
          <cell r="EJ457">
            <v>1574007.6</v>
          </cell>
        </row>
        <row r="458">
          <cell r="A458">
            <v>2619</v>
          </cell>
          <cell r="B458">
            <v>8812619</v>
          </cell>
          <cell r="C458">
            <v>4898</v>
          </cell>
          <cell r="D458" t="str">
            <v>RB054898</v>
          </cell>
          <cell r="E458" t="str">
            <v>Writtle I</v>
          </cell>
          <cell r="F458" t="str">
            <v>P</v>
          </cell>
          <cell r="G458" t="str">
            <v>Y</v>
          </cell>
          <cell r="H458">
            <v>10028346</v>
          </cell>
          <cell r="I458" t="str">
            <v/>
          </cell>
          <cell r="J458"/>
          <cell r="K458">
            <v>2619</v>
          </cell>
          <cell r="L458">
            <v>114917</v>
          </cell>
          <cell r="M458"/>
          <cell r="N458"/>
          <cell r="O458">
            <v>3</v>
          </cell>
          <cell r="P458">
            <v>0</v>
          </cell>
          <cell r="Q458">
            <v>0</v>
          </cell>
          <cell r="R458">
            <v>0</v>
          </cell>
          <cell r="S458">
            <v>58</v>
          </cell>
          <cell r="T458">
            <v>119</v>
          </cell>
          <cell r="U458">
            <v>177</v>
          </cell>
          <cell r="V458">
            <v>177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177</v>
          </cell>
          <cell r="AF458">
            <v>541892.57999999996</v>
          </cell>
          <cell r="AG458">
            <v>0</v>
          </cell>
          <cell r="AH458">
            <v>0</v>
          </cell>
          <cell r="AI458">
            <v>0</v>
          </cell>
          <cell r="AJ458">
            <v>541892.57999999996</v>
          </cell>
          <cell r="AK458">
            <v>17.99999999999995</v>
          </cell>
          <cell r="AL458">
            <v>7865.9999999999773</v>
          </cell>
          <cell r="AM458">
            <v>0</v>
          </cell>
          <cell r="AN458">
            <v>0</v>
          </cell>
          <cell r="AO458">
            <v>7865.9999999999773</v>
          </cell>
          <cell r="AP458">
            <v>123.99999999999991</v>
          </cell>
          <cell r="AQ458">
            <v>0</v>
          </cell>
          <cell r="AR458">
            <v>34</v>
          </cell>
          <cell r="AS458">
            <v>8104.2400000000007</v>
          </cell>
          <cell r="AT458">
            <v>2.0000000000000022</v>
          </cell>
          <cell r="AU458">
            <v>582.66000000000065</v>
          </cell>
          <cell r="AV458">
            <v>17</v>
          </cell>
          <cell r="AW458">
            <v>5853.1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14540.000000000002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14540.000000000002</v>
          </cell>
          <cell r="BU458">
            <v>22405.999999999978</v>
          </cell>
          <cell r="BV458">
            <v>0</v>
          </cell>
          <cell r="BW458">
            <v>22405.999999999978</v>
          </cell>
          <cell r="BX458">
            <v>43.134453781512669</v>
          </cell>
          <cell r="BY458">
            <v>20832.647142857175</v>
          </cell>
          <cell r="BZ458">
            <v>0</v>
          </cell>
          <cell r="CA458">
            <v>0</v>
          </cell>
          <cell r="CB458">
            <v>0</v>
          </cell>
          <cell r="CC458">
            <v>0</v>
          </cell>
          <cell r="CD458">
            <v>0</v>
          </cell>
          <cell r="CE458">
            <v>0</v>
          </cell>
          <cell r="CF458">
            <v>0</v>
          </cell>
          <cell r="CG458">
            <v>0</v>
          </cell>
          <cell r="CH458">
            <v>0</v>
          </cell>
          <cell r="CI458">
            <v>0</v>
          </cell>
          <cell r="CJ458">
            <v>0</v>
          </cell>
          <cell r="CK458">
            <v>0</v>
          </cell>
          <cell r="CL458">
            <v>20832.647142857175</v>
          </cell>
          <cell r="CM458">
            <v>4.8715596330275206</v>
          </cell>
          <cell r="CN458">
            <v>2756.7668807339437</v>
          </cell>
          <cell r="CO458">
            <v>0</v>
          </cell>
          <cell r="CP458">
            <v>0</v>
          </cell>
          <cell r="CQ458">
            <v>2756.7668807339437</v>
          </cell>
          <cell r="CR458">
            <v>587887.99402359105</v>
          </cell>
          <cell r="CS458">
            <v>0</v>
          </cell>
          <cell r="CT458">
            <v>587887.99402359105</v>
          </cell>
          <cell r="CU458">
            <v>145000</v>
          </cell>
          <cell r="CV458">
            <v>0</v>
          </cell>
          <cell r="CW458">
            <v>145000</v>
          </cell>
          <cell r="CX458">
            <v>1</v>
          </cell>
          <cell r="CY458">
            <v>0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10274.709999999999</v>
          </cell>
          <cell r="DH458">
            <v>10274.709999999999</v>
          </cell>
          <cell r="DI458">
            <v>0</v>
          </cell>
          <cell r="DJ458">
            <v>0</v>
          </cell>
          <cell r="DK458">
            <v>10274.709999999999</v>
          </cell>
          <cell r="DL458">
            <v>10274.709999999999</v>
          </cell>
          <cell r="DM458">
            <v>0</v>
          </cell>
          <cell r="DN458">
            <v>0</v>
          </cell>
          <cell r="DO458">
            <v>0</v>
          </cell>
          <cell r="DP458">
            <v>0</v>
          </cell>
          <cell r="DQ458">
            <v>0</v>
          </cell>
          <cell r="DR458">
            <v>0</v>
          </cell>
          <cell r="DS458">
            <v>0</v>
          </cell>
          <cell r="DT458">
            <v>0</v>
          </cell>
          <cell r="DU458">
            <v>155274.71</v>
          </cell>
          <cell r="DV458">
            <v>0</v>
          </cell>
          <cell r="DW458">
            <v>155274.71</v>
          </cell>
          <cell r="DX458">
            <v>743162.70402359101</v>
          </cell>
          <cell r="DY458">
            <v>0</v>
          </cell>
          <cell r="DZ458">
            <v>743162.70402359101</v>
          </cell>
          <cell r="EA458">
            <v>732887.99402359105</v>
          </cell>
          <cell r="EB458">
            <v>4140.6101357265034</v>
          </cell>
          <cell r="EC458">
            <v>3750</v>
          </cell>
          <cell r="ED458">
            <v>0</v>
          </cell>
          <cell r="EE458">
            <v>663750</v>
          </cell>
          <cell r="EF458">
            <v>0</v>
          </cell>
          <cell r="EG458">
            <v>743162.70402359101</v>
          </cell>
          <cell r="EH458">
            <v>720825.24974198896</v>
          </cell>
          <cell r="EI458">
            <v>0</v>
          </cell>
          <cell r="EJ458">
            <v>743162.70402359101</v>
          </cell>
        </row>
        <row r="459">
          <cell r="A459">
            <v>2950</v>
          </cell>
          <cell r="B459">
            <v>8812950</v>
          </cell>
          <cell r="C459">
            <v>4896</v>
          </cell>
          <cell r="D459" t="str">
            <v>RB054896</v>
          </cell>
          <cell r="E459" t="str">
            <v>Writtle J</v>
          </cell>
          <cell r="F459" t="str">
            <v>P</v>
          </cell>
          <cell r="G459" t="str">
            <v>Y</v>
          </cell>
          <cell r="H459">
            <v>10025145</v>
          </cell>
          <cell r="I459" t="str">
            <v/>
          </cell>
          <cell r="J459"/>
          <cell r="K459">
            <v>2950</v>
          </cell>
          <cell r="L459">
            <v>115047</v>
          </cell>
          <cell r="M459"/>
          <cell r="N459"/>
          <cell r="O459">
            <v>4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240</v>
          </cell>
          <cell r="U459">
            <v>240</v>
          </cell>
          <cell r="V459">
            <v>240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240</v>
          </cell>
          <cell r="AF459">
            <v>734769.6</v>
          </cell>
          <cell r="AG459">
            <v>0</v>
          </cell>
          <cell r="AH459">
            <v>0</v>
          </cell>
          <cell r="AI459">
            <v>0</v>
          </cell>
          <cell r="AJ459">
            <v>734769.6</v>
          </cell>
          <cell r="AK459">
            <v>27</v>
          </cell>
          <cell r="AL459">
            <v>11798.999999999998</v>
          </cell>
          <cell r="AM459">
            <v>0</v>
          </cell>
          <cell r="AN459">
            <v>0</v>
          </cell>
          <cell r="AO459">
            <v>11798.999999999998</v>
          </cell>
          <cell r="AP459">
            <v>177</v>
          </cell>
          <cell r="AQ459">
            <v>0</v>
          </cell>
          <cell r="AR459">
            <v>45</v>
          </cell>
          <cell r="AS459">
            <v>10726.2</v>
          </cell>
          <cell r="AT459">
            <v>1.9999999999999991</v>
          </cell>
          <cell r="AU459">
            <v>582.65999999999974</v>
          </cell>
          <cell r="AV459">
            <v>13.000000000000009</v>
          </cell>
          <cell r="AW459">
            <v>4475.9000000000033</v>
          </cell>
          <cell r="AX459">
            <v>0</v>
          </cell>
          <cell r="AY459">
            <v>0</v>
          </cell>
          <cell r="AZ459">
            <v>3</v>
          </cell>
          <cell r="BA459">
            <v>1430.16</v>
          </cell>
          <cell r="BB459">
            <v>0</v>
          </cell>
          <cell r="BC459">
            <v>0</v>
          </cell>
          <cell r="BD459">
            <v>17214.920000000006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17214.920000000006</v>
          </cell>
          <cell r="BU459">
            <v>29013.920000000006</v>
          </cell>
          <cell r="BV459">
            <v>0</v>
          </cell>
          <cell r="BW459">
            <v>29013.920000000006</v>
          </cell>
          <cell r="BX459">
            <v>75.574468085106474</v>
          </cell>
          <cell r="BY459">
            <v>36500.200851063877</v>
          </cell>
          <cell r="BZ459">
            <v>0</v>
          </cell>
          <cell r="CA459">
            <v>0</v>
          </cell>
          <cell r="CB459">
            <v>0</v>
          </cell>
          <cell r="CC459">
            <v>0</v>
          </cell>
          <cell r="CD459">
            <v>0</v>
          </cell>
          <cell r="CE459">
            <v>0</v>
          </cell>
          <cell r="CF459">
            <v>0</v>
          </cell>
          <cell r="CG459">
            <v>0</v>
          </cell>
          <cell r="CH459">
            <v>0</v>
          </cell>
          <cell r="CI459">
            <v>0</v>
          </cell>
          <cell r="CJ459">
            <v>0</v>
          </cell>
          <cell r="CK459">
            <v>0</v>
          </cell>
          <cell r="CL459">
            <v>36500.200851063877</v>
          </cell>
          <cell r="CM459">
            <v>0</v>
          </cell>
          <cell r="CN459">
            <v>0</v>
          </cell>
          <cell r="CO459">
            <v>0</v>
          </cell>
          <cell r="CP459">
            <v>0</v>
          </cell>
          <cell r="CQ459">
            <v>0</v>
          </cell>
          <cell r="CR459">
            <v>800283.72085106384</v>
          </cell>
          <cell r="CS459">
            <v>0</v>
          </cell>
          <cell r="CT459">
            <v>800283.72085106384</v>
          </cell>
          <cell r="CU459">
            <v>145000</v>
          </cell>
          <cell r="CV459">
            <v>0</v>
          </cell>
          <cell r="CW459">
            <v>145000</v>
          </cell>
          <cell r="CX459">
            <v>1</v>
          </cell>
          <cell r="CY459">
            <v>0</v>
          </cell>
          <cell r="CZ459">
            <v>0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16467.939999999999</v>
          </cell>
          <cell r="DH459">
            <v>15471.46</v>
          </cell>
          <cell r="DI459">
            <v>-996.47999999999956</v>
          </cell>
          <cell r="DJ459">
            <v>-11657.49</v>
          </cell>
          <cell r="DK459">
            <v>2817.49</v>
          </cell>
          <cell r="DL459">
            <v>2817.49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0</v>
          </cell>
          <cell r="DR459">
            <v>0</v>
          </cell>
          <cell r="DS459">
            <v>0</v>
          </cell>
          <cell r="DT459">
            <v>0</v>
          </cell>
          <cell r="DU459">
            <v>147817.49</v>
          </cell>
          <cell r="DV459">
            <v>0</v>
          </cell>
          <cell r="DW459">
            <v>147817.49</v>
          </cell>
          <cell r="DX459">
            <v>948101.21085106384</v>
          </cell>
          <cell r="DY459">
            <v>0</v>
          </cell>
          <cell r="DZ459">
            <v>948101.21085106384</v>
          </cell>
          <cell r="EA459">
            <v>945283.72085106384</v>
          </cell>
          <cell r="EB459">
            <v>3938.6821702127659</v>
          </cell>
          <cell r="EC459">
            <v>3750</v>
          </cell>
          <cell r="ED459">
            <v>0</v>
          </cell>
          <cell r="EE459">
            <v>900000</v>
          </cell>
          <cell r="EF459">
            <v>0</v>
          </cell>
          <cell r="EG459">
            <v>948101.21085106384</v>
          </cell>
          <cell r="EH459">
            <v>911897.96032635984</v>
          </cell>
          <cell r="EI459">
            <v>0</v>
          </cell>
          <cell r="EJ459">
            <v>948101.21085106384</v>
          </cell>
        </row>
        <row r="460">
          <cell r="A460">
            <v>5262</v>
          </cell>
          <cell r="B460">
            <v>8815262</v>
          </cell>
          <cell r="C460"/>
          <cell r="D460"/>
          <cell r="E460" t="str">
            <v>Wyburns P, Rayleigh</v>
          </cell>
          <cell r="F460" t="str">
            <v>P</v>
          </cell>
          <cell r="G460"/>
          <cell r="H460"/>
          <cell r="I460" t="str">
            <v>Y</v>
          </cell>
          <cell r="J460"/>
          <cell r="K460">
            <v>5262</v>
          </cell>
          <cell r="L460">
            <v>145349</v>
          </cell>
          <cell r="M460"/>
          <cell r="N460"/>
          <cell r="O460">
            <v>7</v>
          </cell>
          <cell r="P460">
            <v>0</v>
          </cell>
          <cell r="Q460">
            <v>0</v>
          </cell>
          <cell r="R460">
            <v>5</v>
          </cell>
          <cell r="S460">
            <v>21</v>
          </cell>
          <cell r="T460">
            <v>202</v>
          </cell>
          <cell r="U460">
            <v>223</v>
          </cell>
          <cell r="V460">
            <v>228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228</v>
          </cell>
          <cell r="AF460">
            <v>698031.12</v>
          </cell>
          <cell r="AG460">
            <v>0</v>
          </cell>
          <cell r="AH460">
            <v>0</v>
          </cell>
          <cell r="AI460">
            <v>0</v>
          </cell>
          <cell r="AJ460">
            <v>698031.12</v>
          </cell>
          <cell r="AK460">
            <v>18.403587443946197</v>
          </cell>
          <cell r="AL460">
            <v>8042.3677130044871</v>
          </cell>
          <cell r="AM460">
            <v>0</v>
          </cell>
          <cell r="AN460">
            <v>0</v>
          </cell>
          <cell r="AO460">
            <v>8042.3677130044871</v>
          </cell>
          <cell r="AP460">
            <v>210.54054054054043</v>
          </cell>
          <cell r="AQ460">
            <v>0</v>
          </cell>
          <cell r="AR460">
            <v>12.324324324324335</v>
          </cell>
          <cell r="AS460">
            <v>2937.6259459459488</v>
          </cell>
          <cell r="AT460">
            <v>3.081081081081078</v>
          </cell>
          <cell r="AU460">
            <v>897.61135135135044</v>
          </cell>
          <cell r="AV460">
            <v>2.0540540540540544</v>
          </cell>
          <cell r="AW460">
            <v>707.21081081081093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4542.4481081081103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4542.4481081081103</v>
          </cell>
          <cell r="BU460">
            <v>12584.815821112597</v>
          </cell>
          <cell r="BV460">
            <v>0</v>
          </cell>
          <cell r="BW460">
            <v>12584.815821112597</v>
          </cell>
          <cell r="BX460">
            <v>60.182741116751231</v>
          </cell>
          <cell r="BY460">
            <v>29066.458477157343</v>
          </cell>
          <cell r="BZ460">
            <v>0</v>
          </cell>
          <cell r="CA460">
            <v>0</v>
          </cell>
          <cell r="CB460">
            <v>0</v>
          </cell>
          <cell r="CC460">
            <v>0</v>
          </cell>
          <cell r="CD460">
            <v>0</v>
          </cell>
          <cell r="CE460">
            <v>0</v>
          </cell>
          <cell r="CF460">
            <v>0</v>
          </cell>
          <cell r="CG460">
            <v>0</v>
          </cell>
          <cell r="CH460">
            <v>0</v>
          </cell>
          <cell r="CI460">
            <v>0</v>
          </cell>
          <cell r="CJ460">
            <v>0</v>
          </cell>
          <cell r="CK460">
            <v>0</v>
          </cell>
          <cell r="CL460">
            <v>29066.458477157343</v>
          </cell>
          <cell r="CM460">
            <v>1.1287128712871286</v>
          </cell>
          <cell r="CN460">
            <v>638.72732673267319</v>
          </cell>
          <cell r="CO460">
            <v>0</v>
          </cell>
          <cell r="CP460">
            <v>0</v>
          </cell>
          <cell r="CQ460">
            <v>638.72732673267319</v>
          </cell>
          <cell r="CR460">
            <v>740321.12162500259</v>
          </cell>
          <cell r="CS460">
            <v>0</v>
          </cell>
          <cell r="CT460">
            <v>740321.12162500259</v>
          </cell>
          <cell r="CU460">
            <v>145000</v>
          </cell>
          <cell r="CV460">
            <v>0</v>
          </cell>
          <cell r="CW460">
            <v>145000</v>
          </cell>
          <cell r="CX460">
            <v>1</v>
          </cell>
          <cell r="CY460">
            <v>0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3908.8580000000002</v>
          </cell>
          <cell r="DH460">
            <v>3908.8580000000002</v>
          </cell>
          <cell r="DI460">
            <v>0</v>
          </cell>
          <cell r="DJ460">
            <v>0</v>
          </cell>
          <cell r="DK460">
            <v>3908.86</v>
          </cell>
          <cell r="DL460">
            <v>3908.86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0</v>
          </cell>
          <cell r="DR460">
            <v>0</v>
          </cell>
          <cell r="DS460">
            <v>0</v>
          </cell>
          <cell r="DT460">
            <v>0</v>
          </cell>
          <cell r="DU460">
            <v>148908.85999999999</v>
          </cell>
          <cell r="DV460">
            <v>0</v>
          </cell>
          <cell r="DW460">
            <v>148908.85999999999</v>
          </cell>
          <cell r="DX460">
            <v>889229.98162500258</v>
          </cell>
          <cell r="DY460">
            <v>0</v>
          </cell>
          <cell r="DZ460">
            <v>889229.98162500258</v>
          </cell>
          <cell r="EA460">
            <v>885321.12162500259</v>
          </cell>
          <cell r="EB460">
            <v>3882.9873755482568</v>
          </cell>
          <cell r="EC460">
            <v>3750</v>
          </cell>
          <cell r="ED460">
            <v>0</v>
          </cell>
          <cell r="EE460">
            <v>855000</v>
          </cell>
          <cell r="EF460">
            <v>0</v>
          </cell>
          <cell r="EG460">
            <v>889229.98162500258</v>
          </cell>
          <cell r="EH460">
            <v>834222.9378999999</v>
          </cell>
          <cell r="EI460">
            <v>0</v>
          </cell>
          <cell r="EJ460">
            <v>889229.98162500258</v>
          </cell>
        </row>
        <row r="461">
          <cell r="A461">
            <v>4029</v>
          </cell>
          <cell r="B461">
            <v>8814029</v>
          </cell>
          <cell r="C461"/>
          <cell r="D461"/>
          <cell r="E461" t="str">
            <v>Beaulieu Park School, The</v>
          </cell>
          <cell r="F461" t="str">
            <v>All</v>
          </cell>
          <cell r="G461"/>
          <cell r="I461" t="str">
            <v>Y</v>
          </cell>
          <cell r="K461">
            <v>4029</v>
          </cell>
          <cell r="L461">
            <v>145916</v>
          </cell>
          <cell r="M461">
            <v>60</v>
          </cell>
          <cell r="N461">
            <v>179</v>
          </cell>
          <cell r="O461">
            <v>3</v>
          </cell>
          <cell r="P461">
            <v>2</v>
          </cell>
          <cell r="Q461">
            <v>0</v>
          </cell>
          <cell r="R461">
            <v>1</v>
          </cell>
          <cell r="S461">
            <v>95</v>
          </cell>
          <cell r="T461">
            <v>60</v>
          </cell>
          <cell r="U461">
            <v>155</v>
          </cell>
          <cell r="V461">
            <v>156</v>
          </cell>
          <cell r="W461">
            <v>285.41666666666669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285.41666666666669</v>
          </cell>
          <cell r="AC461">
            <v>0</v>
          </cell>
          <cell r="AD461">
            <v>285.41666666666669</v>
          </cell>
          <cell r="AE461">
            <v>441.41666666666669</v>
          </cell>
          <cell r="AF461">
            <v>477600.24</v>
          </cell>
          <cell r="AG461">
            <v>1220541.5625000002</v>
          </cell>
          <cell r="AH461">
            <v>0</v>
          </cell>
          <cell r="AI461">
            <v>1220541.5625000002</v>
          </cell>
          <cell r="AJ461">
            <v>1698141.8025000002</v>
          </cell>
          <cell r="AK461">
            <v>9.0999999999999943</v>
          </cell>
          <cell r="AL461">
            <v>3976.6999999999971</v>
          </cell>
          <cell r="AM461">
            <v>23.65331491712708</v>
          </cell>
          <cell r="AN461">
            <v>10336.498618784533</v>
          </cell>
          <cell r="AO461">
            <v>14313.19861878453</v>
          </cell>
          <cell r="AP461">
            <v>153.39999999999995</v>
          </cell>
          <cell r="AQ461">
            <v>0</v>
          </cell>
          <cell r="AR461">
            <v>2.6000000000000054</v>
          </cell>
          <cell r="AS461">
            <v>619.73600000000135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0</v>
          </cell>
          <cell r="BD461">
            <v>619.73600000000135</v>
          </cell>
          <cell r="BE461">
            <v>245.99447513812157</v>
          </cell>
          <cell r="BF461">
            <v>0</v>
          </cell>
          <cell r="BG461">
            <v>22.076427255985255</v>
          </cell>
          <cell r="BH461">
            <v>6668.4056169429059</v>
          </cell>
          <cell r="BI461">
            <v>3.1537753222836162</v>
          </cell>
          <cell r="BJ461">
            <v>1164.3423112338883</v>
          </cell>
          <cell r="BK461">
            <v>7.8844383057090264</v>
          </cell>
          <cell r="BL461">
            <v>3440.0592771639053</v>
          </cell>
          <cell r="BM461">
            <v>0</v>
          </cell>
          <cell r="BN461">
            <v>0</v>
          </cell>
          <cell r="BO461">
            <v>6.3075506445672325</v>
          </cell>
          <cell r="BP461">
            <v>3810.5174953959563</v>
          </cell>
          <cell r="BQ461">
            <v>0</v>
          </cell>
          <cell r="BR461">
            <v>0</v>
          </cell>
          <cell r="BS461">
            <v>15083.324700736655</v>
          </cell>
          <cell r="BT461">
            <v>15703.060700736656</v>
          </cell>
          <cell r="BU461">
            <v>4596.4359999999988</v>
          </cell>
          <cell r="BV461">
            <v>25419.823319521187</v>
          </cell>
          <cell r="BW461">
            <v>30016.259319521185</v>
          </cell>
          <cell r="BX461">
            <v>36.399999999999949</v>
          </cell>
          <cell r="BY461">
            <v>17580.107999999975</v>
          </cell>
          <cell r="BZ461">
            <v>82.705965909090835</v>
          </cell>
          <cell r="CA461">
            <v>53.36778944815336</v>
          </cell>
          <cell r="CB461">
            <v>0</v>
          </cell>
          <cell r="CC461">
            <v>0</v>
          </cell>
          <cell r="CD461">
            <v>0</v>
          </cell>
          <cell r="CE461">
            <v>0</v>
          </cell>
          <cell r="CF461">
            <v>0</v>
          </cell>
          <cell r="CG461">
            <v>0</v>
          </cell>
          <cell r="CH461">
            <v>0</v>
          </cell>
          <cell r="CI461">
            <v>0</v>
          </cell>
          <cell r="CJ461">
            <v>53.36778944815336</v>
          </cell>
          <cell r="CK461">
            <v>52916.83162731646</v>
          </cell>
          <cell r="CL461">
            <v>70496.939627316431</v>
          </cell>
          <cell r="CM461">
            <v>33.800000000000054</v>
          </cell>
          <cell r="CN461">
            <v>19127.082000000031</v>
          </cell>
          <cell r="CO461">
            <v>0</v>
          </cell>
          <cell r="CP461">
            <v>0</v>
          </cell>
          <cell r="CQ461">
            <v>19127.082000000031</v>
          </cell>
          <cell r="CR461">
            <v>518903.86599999998</v>
          </cell>
          <cell r="CS461">
            <v>1298878.217446838</v>
          </cell>
          <cell r="CT461">
            <v>1817782.083446838</v>
          </cell>
          <cell r="CU461">
            <v>0</v>
          </cell>
          <cell r="CV461">
            <v>140000</v>
          </cell>
          <cell r="CW461">
            <v>140000</v>
          </cell>
          <cell r="CX461">
            <v>1</v>
          </cell>
          <cell r="CY461">
            <v>0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  <cell r="DF461">
            <v>0</v>
          </cell>
          <cell r="DG461">
            <v>0</v>
          </cell>
          <cell r="DH461">
            <v>0</v>
          </cell>
          <cell r="DI461">
            <v>0</v>
          </cell>
          <cell r="DJ461">
            <v>0</v>
          </cell>
          <cell r="DK461">
            <v>0</v>
          </cell>
          <cell r="DL461">
            <v>0</v>
          </cell>
          <cell r="DM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0</v>
          </cell>
          <cell r="DR461">
            <v>0</v>
          </cell>
          <cell r="DS461">
            <v>0</v>
          </cell>
          <cell r="DT461">
            <v>0</v>
          </cell>
          <cell r="DU461">
            <v>0</v>
          </cell>
          <cell r="DV461">
            <v>140000</v>
          </cell>
          <cell r="DW461">
            <v>140000</v>
          </cell>
          <cell r="DX461">
            <v>518903.86599999998</v>
          </cell>
          <cell r="DY461">
            <v>1438878.217446838</v>
          </cell>
          <cell r="DZ461">
            <v>1957782.083446838</v>
          </cell>
          <cell r="EA461">
            <v>1957782.083446838</v>
          </cell>
          <cell r="EB461">
            <v>4435.2246557224944</v>
          </cell>
          <cell r="EC461">
            <v>4170</v>
          </cell>
          <cell r="ED461">
            <v>0</v>
          </cell>
          <cell r="EE461">
            <v>1840707.5</v>
          </cell>
          <cell r="EF461">
            <v>0</v>
          </cell>
          <cell r="EG461">
            <v>1957782.083446838</v>
          </cell>
          <cell r="EH461">
            <v>1794836.3229061977</v>
          </cell>
          <cell r="EI461">
            <v>0</v>
          </cell>
          <cell r="EJ461">
            <v>1957782.083446838</v>
          </cell>
        </row>
        <row r="462">
          <cell r="A462">
            <v>4010</v>
          </cell>
          <cell r="B462">
            <v>8814010</v>
          </cell>
          <cell r="C462"/>
          <cell r="D462"/>
          <cell r="E462" t="str">
            <v>Alec Hunter High, Braintree</v>
          </cell>
          <cell r="F462" t="str">
            <v>S</v>
          </cell>
          <cell r="G462"/>
          <cell r="H462"/>
          <cell r="I462" t="str">
            <v>Y</v>
          </cell>
          <cell r="J462"/>
          <cell r="K462">
            <v>4010</v>
          </cell>
          <cell r="L462">
            <v>139402</v>
          </cell>
          <cell r="O462">
            <v>0</v>
          </cell>
          <cell r="P462">
            <v>3</v>
          </cell>
          <cell r="Q462">
            <v>2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198</v>
          </cell>
          <cell r="X462">
            <v>182</v>
          </cell>
          <cell r="Y462">
            <v>158</v>
          </cell>
          <cell r="Z462">
            <v>145</v>
          </cell>
          <cell r="AA462">
            <v>168</v>
          </cell>
          <cell r="AB462">
            <v>538</v>
          </cell>
          <cell r="AC462">
            <v>313</v>
          </cell>
          <cell r="AD462">
            <v>851</v>
          </cell>
          <cell r="AE462">
            <v>851</v>
          </cell>
          <cell r="AF462">
            <v>0</v>
          </cell>
          <cell r="AG462">
            <v>2300676.3000000003</v>
          </cell>
          <cell r="AH462">
            <v>1630063.31</v>
          </cell>
          <cell r="AI462">
            <v>3930739.6100000003</v>
          </cell>
          <cell r="AJ462">
            <v>3930739.6100000003</v>
          </cell>
          <cell r="AK462">
            <v>0</v>
          </cell>
          <cell r="AL462">
            <v>0</v>
          </cell>
          <cell r="AM462">
            <v>112.99999999999966</v>
          </cell>
          <cell r="AN462">
            <v>49380.999999999847</v>
          </cell>
          <cell r="AO462">
            <v>49380.999999999847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E462">
            <v>515.99999999999977</v>
          </cell>
          <cell r="BF462">
            <v>0</v>
          </cell>
          <cell r="BG462">
            <v>158.00000000000037</v>
          </cell>
          <cell r="BH462">
            <v>47725.480000000112</v>
          </cell>
          <cell r="BI462">
            <v>73.999999999999972</v>
          </cell>
          <cell r="BJ462">
            <v>27320.05999999999</v>
          </cell>
          <cell r="BK462">
            <v>14.000000000000009</v>
          </cell>
          <cell r="BL462">
            <v>6108.3400000000038</v>
          </cell>
          <cell r="BM462">
            <v>89.000000000000426</v>
          </cell>
          <cell r="BN462">
            <v>44806.160000000214</v>
          </cell>
          <cell r="BO462">
            <v>0</v>
          </cell>
          <cell r="BP462">
            <v>0</v>
          </cell>
          <cell r="BQ462">
            <v>0</v>
          </cell>
          <cell r="BR462">
            <v>0</v>
          </cell>
          <cell r="BS462">
            <v>125960.0400000003</v>
          </cell>
          <cell r="BT462">
            <v>125960.0400000003</v>
          </cell>
          <cell r="BU462">
            <v>0</v>
          </cell>
          <cell r="BV462">
            <v>175341.04000000015</v>
          </cell>
          <cell r="BW462">
            <v>175341.04000000015</v>
          </cell>
          <cell r="BX462">
            <v>0</v>
          </cell>
          <cell r="BY462">
            <v>0</v>
          </cell>
          <cell r="BZ462">
            <v>62.632653061224516</v>
          </cell>
          <cell r="CA462">
            <v>40.415055968571444</v>
          </cell>
          <cell r="CB462">
            <v>62.723163841807924</v>
          </cell>
          <cell r="CC462">
            <v>39.882851770960464</v>
          </cell>
          <cell r="CD462">
            <v>51.973684210526372</v>
          </cell>
          <cell r="CE462">
            <v>30.16833549342109</v>
          </cell>
          <cell r="CF462">
            <v>59.64539007092192</v>
          </cell>
          <cell r="CG462">
            <v>28.641261217730463</v>
          </cell>
          <cell r="CH462">
            <v>33.185185185185205</v>
          </cell>
          <cell r="CI462">
            <v>33.185185185185205</v>
          </cell>
          <cell r="CJ462">
            <v>172.29268963586867</v>
          </cell>
          <cell r="CK462">
            <v>170836.81640844556</v>
          </cell>
          <cell r="CL462">
            <v>170836.81640844556</v>
          </cell>
          <cell r="CM462">
            <v>0</v>
          </cell>
          <cell r="CN462">
            <v>0</v>
          </cell>
          <cell r="CO462">
            <v>7.0000000000000044</v>
          </cell>
          <cell r="CP462">
            <v>1332.4500000000007</v>
          </cell>
          <cell r="CQ462">
            <v>1332.4500000000007</v>
          </cell>
          <cell r="CR462">
            <v>0</v>
          </cell>
          <cell r="CS462">
            <v>4278249.9164084466</v>
          </cell>
          <cell r="CT462">
            <v>4278249.9164084466</v>
          </cell>
          <cell r="CU462">
            <v>0</v>
          </cell>
          <cell r="CV462">
            <v>140000</v>
          </cell>
          <cell r="CW462">
            <v>140000</v>
          </cell>
          <cell r="CX462">
            <v>1</v>
          </cell>
          <cell r="CY462">
            <v>0</v>
          </cell>
          <cell r="CZ462">
            <v>0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  <cell r="DF462">
            <v>0</v>
          </cell>
          <cell r="DG462">
            <v>22086.400000000001</v>
          </cell>
          <cell r="DH462">
            <v>22086.400000000001</v>
          </cell>
          <cell r="DI462">
            <v>0</v>
          </cell>
          <cell r="DJ462">
            <v>0</v>
          </cell>
          <cell r="DK462">
            <v>22086.400000000001</v>
          </cell>
          <cell r="DL462">
            <v>0</v>
          </cell>
          <cell r="DM462">
            <v>22086.400000000001</v>
          </cell>
          <cell r="DN462">
            <v>0</v>
          </cell>
          <cell r="DO462">
            <v>0</v>
          </cell>
          <cell r="DP462">
            <v>0</v>
          </cell>
          <cell r="DQ462">
            <v>0</v>
          </cell>
          <cell r="DR462">
            <v>0</v>
          </cell>
          <cell r="DS462">
            <v>0</v>
          </cell>
          <cell r="DT462">
            <v>0</v>
          </cell>
          <cell r="DU462">
            <v>0</v>
          </cell>
          <cell r="DV462">
            <v>162086.39999999999</v>
          </cell>
          <cell r="DW462">
            <v>162086.39999999999</v>
          </cell>
          <cell r="DX462">
            <v>0</v>
          </cell>
          <cell r="DY462">
            <v>4440336.316408447</v>
          </cell>
          <cell r="DZ462">
            <v>4440336.316408447</v>
          </cell>
          <cell r="EA462">
            <v>4418249.9164084466</v>
          </cell>
          <cell r="EB462">
            <v>5191.8330392578691</v>
          </cell>
          <cell r="EC462">
            <v>5000</v>
          </cell>
          <cell r="ED462">
            <v>0</v>
          </cell>
          <cell r="EE462">
            <v>4255000</v>
          </cell>
          <cell r="EF462">
            <v>0</v>
          </cell>
          <cell r="EG462">
            <v>4440336.316408447</v>
          </cell>
          <cell r="EH462">
            <v>4311505.8974828897</v>
          </cell>
          <cell r="EI462">
            <v>0</v>
          </cell>
          <cell r="EJ462">
            <v>4440336.316408447</v>
          </cell>
        </row>
        <row r="463">
          <cell r="A463">
            <v>5442</v>
          </cell>
          <cell r="B463">
            <v>8815442</v>
          </cell>
          <cell r="C463"/>
          <cell r="D463"/>
          <cell r="E463" t="str">
            <v>Anglo European, Ingatestone</v>
          </cell>
          <cell r="F463" t="str">
            <v>S</v>
          </cell>
          <cell r="G463"/>
          <cell r="H463"/>
          <cell r="I463" t="str">
            <v>Y</v>
          </cell>
          <cell r="J463" t="str">
            <v>VI</v>
          </cell>
          <cell r="K463">
            <v>5442</v>
          </cell>
          <cell r="L463">
            <v>137727</v>
          </cell>
          <cell r="O463">
            <v>0</v>
          </cell>
          <cell r="P463">
            <v>3</v>
          </cell>
          <cell r="Q463">
            <v>2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234</v>
          </cell>
          <cell r="X463">
            <v>233</v>
          </cell>
          <cell r="Y463">
            <v>220</v>
          </cell>
          <cell r="Z463">
            <v>236</v>
          </cell>
          <cell r="AA463">
            <v>219</v>
          </cell>
          <cell r="AB463">
            <v>687</v>
          </cell>
          <cell r="AC463">
            <v>455</v>
          </cell>
          <cell r="AD463">
            <v>1142</v>
          </cell>
          <cell r="AE463">
            <v>1142</v>
          </cell>
          <cell r="AF463">
            <v>0</v>
          </cell>
          <cell r="AG463">
            <v>2937852.45</v>
          </cell>
          <cell r="AH463">
            <v>2369580.85</v>
          </cell>
          <cell r="AI463">
            <v>5307433.3000000007</v>
          </cell>
          <cell r="AJ463">
            <v>5307433.3000000007</v>
          </cell>
          <cell r="AK463">
            <v>0</v>
          </cell>
          <cell r="AL463">
            <v>0</v>
          </cell>
          <cell r="AM463">
            <v>43.000000000000043</v>
          </cell>
          <cell r="AN463">
            <v>18791.000000000015</v>
          </cell>
          <cell r="AO463">
            <v>18791.000000000015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E463">
            <v>741</v>
          </cell>
          <cell r="BF463">
            <v>0</v>
          </cell>
          <cell r="BG463">
            <v>115.00000000000054</v>
          </cell>
          <cell r="BH463">
            <v>34736.900000000162</v>
          </cell>
          <cell r="BI463">
            <v>105.00000000000006</v>
          </cell>
          <cell r="BJ463">
            <v>38764.950000000019</v>
          </cell>
          <cell r="BK463">
            <v>71.000000000000057</v>
          </cell>
          <cell r="BL463">
            <v>30978.010000000024</v>
          </cell>
          <cell r="BM463">
            <v>56.999999999999986</v>
          </cell>
          <cell r="BN463">
            <v>28696.079999999994</v>
          </cell>
          <cell r="BO463">
            <v>40.999999999999972</v>
          </cell>
          <cell r="BP463">
            <v>24768.919999999984</v>
          </cell>
          <cell r="BQ463">
            <v>11.999999999999986</v>
          </cell>
          <cell r="BR463">
            <v>12082.439999999986</v>
          </cell>
          <cell r="BS463">
            <v>170027.30000000016</v>
          </cell>
          <cell r="BT463">
            <v>170027.30000000016</v>
          </cell>
          <cell r="BU463">
            <v>0</v>
          </cell>
          <cell r="BV463">
            <v>188818.30000000016</v>
          </cell>
          <cell r="BW463">
            <v>188818.30000000016</v>
          </cell>
          <cell r="BX463">
            <v>0</v>
          </cell>
          <cell r="BY463">
            <v>0</v>
          </cell>
          <cell r="BZ463">
            <v>32.054794520547944</v>
          </cell>
          <cell r="CA463">
            <v>20.68404021369863</v>
          </cell>
          <cell r="CB463">
            <v>36.789473684210463</v>
          </cell>
          <cell r="CC463">
            <v>23.392779251052591</v>
          </cell>
          <cell r="CD463">
            <v>44.946236559139741</v>
          </cell>
          <cell r="CE463">
            <v>26.089225043010728</v>
          </cell>
          <cell r="CF463">
            <v>73.819905213270204</v>
          </cell>
          <cell r="CG463">
            <v>35.447755237535574</v>
          </cell>
          <cell r="CH463">
            <v>18.638297872340424</v>
          </cell>
          <cell r="CI463">
            <v>18.638297872340424</v>
          </cell>
          <cell r="CJ463">
            <v>124.25209761763796</v>
          </cell>
          <cell r="CK463">
            <v>123202.16739276891</v>
          </cell>
          <cell r="CL463">
            <v>123202.16739276891</v>
          </cell>
          <cell r="CM463">
            <v>0</v>
          </cell>
          <cell r="CN463">
            <v>0</v>
          </cell>
          <cell r="CO463">
            <v>21.279503105590056</v>
          </cell>
          <cell r="CP463">
            <v>4050.5534161490668</v>
          </cell>
          <cell r="CQ463">
            <v>4050.5534161490668</v>
          </cell>
          <cell r="CR463">
            <v>0</v>
          </cell>
          <cell r="CS463">
            <v>5623504.3208089182</v>
          </cell>
          <cell r="CT463">
            <v>5623504.3208089182</v>
          </cell>
          <cell r="CU463">
            <v>0</v>
          </cell>
          <cell r="CV463">
            <v>140000</v>
          </cell>
          <cell r="CW463">
            <v>140000</v>
          </cell>
          <cell r="CX463">
            <v>1.0156360164</v>
          </cell>
          <cell r="CY463">
            <v>0</v>
          </cell>
          <cell r="CZ463">
            <v>90118.248081639147</v>
          </cell>
          <cell r="DA463">
            <v>90118.248081639147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  <cell r="DF463">
            <v>0</v>
          </cell>
          <cell r="DG463">
            <v>33031</v>
          </cell>
          <cell r="DH463">
            <v>33031</v>
          </cell>
          <cell r="DI463">
            <v>0</v>
          </cell>
          <cell r="DJ463">
            <v>0</v>
          </cell>
          <cell r="DK463">
            <v>33031</v>
          </cell>
          <cell r="DL463">
            <v>0</v>
          </cell>
          <cell r="DM463">
            <v>33031</v>
          </cell>
          <cell r="DN463">
            <v>0</v>
          </cell>
          <cell r="DO463">
            <v>0</v>
          </cell>
          <cell r="DP463">
            <v>0</v>
          </cell>
          <cell r="DQ463">
            <v>0</v>
          </cell>
          <cell r="DR463">
            <v>0</v>
          </cell>
          <cell r="DS463">
            <v>0</v>
          </cell>
          <cell r="DT463">
            <v>0</v>
          </cell>
          <cell r="DU463">
            <v>0</v>
          </cell>
          <cell r="DV463">
            <v>263149.24808163918</v>
          </cell>
          <cell r="DW463">
            <v>263149.24808163918</v>
          </cell>
          <cell r="DX463">
            <v>0</v>
          </cell>
          <cell r="DY463">
            <v>5886653.5688905576</v>
          </cell>
          <cell r="DZ463">
            <v>5886653.5688905576</v>
          </cell>
          <cell r="EA463">
            <v>5853622.5688905576</v>
          </cell>
          <cell r="EB463">
            <v>5125.7640708323624</v>
          </cell>
          <cell r="EC463">
            <v>5000</v>
          </cell>
          <cell r="ED463">
            <v>0</v>
          </cell>
          <cell r="EE463">
            <v>5710000</v>
          </cell>
          <cell r="EF463">
            <v>0</v>
          </cell>
          <cell r="EG463">
            <v>5886653.5688905576</v>
          </cell>
          <cell r="EH463">
            <v>5665122.7097634915</v>
          </cell>
          <cell r="EI463">
            <v>0</v>
          </cell>
          <cell r="EJ463">
            <v>5886653.5688905576</v>
          </cell>
        </row>
        <row r="464">
          <cell r="A464">
            <v>5418</v>
          </cell>
          <cell r="B464">
            <v>8815418</v>
          </cell>
          <cell r="C464"/>
          <cell r="D464"/>
          <cell r="E464" t="str">
            <v>Appleton, The, Benfleet</v>
          </cell>
          <cell r="F464" t="str">
            <v>S</v>
          </cell>
          <cell r="G464"/>
          <cell r="H464"/>
          <cell r="I464" t="str">
            <v>Y</v>
          </cell>
          <cell r="J464"/>
          <cell r="K464">
            <v>5418</v>
          </cell>
          <cell r="L464">
            <v>136579</v>
          </cell>
          <cell r="O464">
            <v>0</v>
          </cell>
          <cell r="P464">
            <v>3</v>
          </cell>
          <cell r="Q464">
            <v>2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272</v>
          </cell>
          <cell r="X464">
            <v>272</v>
          </cell>
          <cell r="Y464">
            <v>297</v>
          </cell>
          <cell r="Z464">
            <v>269</v>
          </cell>
          <cell r="AA464">
            <v>299</v>
          </cell>
          <cell r="AB464">
            <v>841</v>
          </cell>
          <cell r="AC464">
            <v>568</v>
          </cell>
          <cell r="AD464">
            <v>1409</v>
          </cell>
          <cell r="AE464">
            <v>1409</v>
          </cell>
          <cell r="AF464">
            <v>0</v>
          </cell>
          <cell r="AG464">
            <v>3596410.35</v>
          </cell>
          <cell r="AH464">
            <v>2958070.16</v>
          </cell>
          <cell r="AI464">
            <v>6554480.5099999998</v>
          </cell>
          <cell r="AJ464">
            <v>6554480.5099999998</v>
          </cell>
          <cell r="AK464">
            <v>0</v>
          </cell>
          <cell r="AL464">
            <v>0</v>
          </cell>
          <cell r="AM464">
            <v>108</v>
          </cell>
          <cell r="AN464">
            <v>47195.999999999993</v>
          </cell>
          <cell r="AO464">
            <v>47195.999999999993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0</v>
          </cell>
          <cell r="BD464">
            <v>0</v>
          </cell>
          <cell r="BE464">
            <v>880.00000000000011</v>
          </cell>
          <cell r="BF464">
            <v>0</v>
          </cell>
          <cell r="BG464">
            <v>115.00000000000001</v>
          </cell>
          <cell r="BH464">
            <v>34736.9</v>
          </cell>
          <cell r="BI464">
            <v>139.00000000000003</v>
          </cell>
          <cell r="BJ464">
            <v>51317.410000000011</v>
          </cell>
          <cell r="BK464">
            <v>72</v>
          </cell>
          <cell r="BL464">
            <v>31414.32</v>
          </cell>
          <cell r="BM464">
            <v>69.000000000000014</v>
          </cell>
          <cell r="BN464">
            <v>34737.360000000008</v>
          </cell>
          <cell r="BO464">
            <v>118.00000000000001</v>
          </cell>
          <cell r="BP464">
            <v>71286.16</v>
          </cell>
          <cell r="BQ464">
            <v>16</v>
          </cell>
          <cell r="BR464">
            <v>16109.92</v>
          </cell>
          <cell r="BS464">
            <v>239602.07000000004</v>
          </cell>
          <cell r="BT464">
            <v>239602.07000000004</v>
          </cell>
          <cell r="BU464">
            <v>0</v>
          </cell>
          <cell r="BV464">
            <v>286798.07</v>
          </cell>
          <cell r="BW464">
            <v>286798.07</v>
          </cell>
          <cell r="BX464">
            <v>0</v>
          </cell>
          <cell r="BY464">
            <v>0</v>
          </cell>
          <cell r="BZ464">
            <v>67.496296296296265</v>
          </cell>
          <cell r="CA464">
            <v>43.553425556148127</v>
          </cell>
          <cell r="CB464">
            <v>61.45185185185187</v>
          </cell>
          <cell r="CC464">
            <v>39.074481393185195</v>
          </cell>
          <cell r="CD464">
            <v>75.508474576271112</v>
          </cell>
          <cell r="CE464">
            <v>43.829199877118604</v>
          </cell>
          <cell r="CF464">
            <v>95.354477611940425</v>
          </cell>
          <cell r="CG464">
            <v>45.788492594589613</v>
          </cell>
          <cell r="CH464">
            <v>31.743150684931553</v>
          </cell>
          <cell r="CI464">
            <v>31.743150684931553</v>
          </cell>
          <cell r="CJ464">
            <v>203.98875010597311</v>
          </cell>
          <cell r="CK464">
            <v>202265.04516757763</v>
          </cell>
          <cell r="CL464">
            <v>202265.04516757763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7043543.6251675775</v>
          </cell>
          <cell r="CT464">
            <v>7043543.6251675775</v>
          </cell>
          <cell r="CU464">
            <v>0</v>
          </cell>
          <cell r="CV464">
            <v>140000</v>
          </cell>
          <cell r="CW464">
            <v>140000</v>
          </cell>
          <cell r="CX464">
            <v>1</v>
          </cell>
          <cell r="CY464">
            <v>0</v>
          </cell>
          <cell r="CZ464">
            <v>0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  <cell r="DF464">
            <v>0</v>
          </cell>
          <cell r="DG464">
            <v>30566</v>
          </cell>
          <cell r="DH464">
            <v>30566</v>
          </cell>
          <cell r="DI464">
            <v>0</v>
          </cell>
          <cell r="DJ464">
            <v>0</v>
          </cell>
          <cell r="DK464">
            <v>30566</v>
          </cell>
          <cell r="DL464">
            <v>0</v>
          </cell>
          <cell r="DM464">
            <v>30566</v>
          </cell>
          <cell r="DN464">
            <v>0</v>
          </cell>
          <cell r="DO464">
            <v>0</v>
          </cell>
          <cell r="DP464">
            <v>0</v>
          </cell>
          <cell r="DQ464">
            <v>0</v>
          </cell>
          <cell r="DR464">
            <v>0</v>
          </cell>
          <cell r="DS464">
            <v>0</v>
          </cell>
          <cell r="DT464">
            <v>0</v>
          </cell>
          <cell r="DU464">
            <v>0</v>
          </cell>
          <cell r="DV464">
            <v>170566</v>
          </cell>
          <cell r="DW464">
            <v>170566</v>
          </cell>
          <cell r="DX464">
            <v>0</v>
          </cell>
          <cell r="DY464">
            <v>7214109.6251675775</v>
          </cell>
          <cell r="DZ464">
            <v>7214109.6251675775</v>
          </cell>
          <cell r="EA464">
            <v>7183543.6251675775</v>
          </cell>
          <cell r="EB464">
            <v>5098.3276260948032</v>
          </cell>
          <cell r="EC464">
            <v>5000</v>
          </cell>
          <cell r="ED464">
            <v>0</v>
          </cell>
          <cell r="EE464">
            <v>7045000</v>
          </cell>
          <cell r="EF464">
            <v>0</v>
          </cell>
          <cell r="EG464">
            <v>7214109.6251675775</v>
          </cell>
          <cell r="EH464">
            <v>6938445.2199256681</v>
          </cell>
          <cell r="EI464">
            <v>0</v>
          </cell>
          <cell r="EJ464">
            <v>7214109.6251675775</v>
          </cell>
        </row>
        <row r="465">
          <cell r="A465">
            <v>6908</v>
          </cell>
          <cell r="B465">
            <v>8816908</v>
          </cell>
          <cell r="C465"/>
          <cell r="D465"/>
          <cell r="E465" t="str">
            <v>Basildon Lower Academy</v>
          </cell>
          <cell r="F465" t="str">
            <v>S</v>
          </cell>
          <cell r="G465"/>
          <cell r="H465"/>
          <cell r="I465" t="str">
            <v>Y</v>
          </cell>
          <cell r="J465"/>
          <cell r="K465">
            <v>6908</v>
          </cell>
          <cell r="L465">
            <v>135895</v>
          </cell>
          <cell r="O465">
            <v>0</v>
          </cell>
          <cell r="P465">
            <v>3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291</v>
          </cell>
          <cell r="X465">
            <v>227</v>
          </cell>
          <cell r="Y465">
            <v>250</v>
          </cell>
          <cell r="Z465">
            <v>0</v>
          </cell>
          <cell r="AA465">
            <v>0</v>
          </cell>
          <cell r="AB465">
            <v>768</v>
          </cell>
          <cell r="AC465">
            <v>0</v>
          </cell>
          <cell r="AD465">
            <v>768</v>
          </cell>
          <cell r="AE465">
            <v>768</v>
          </cell>
          <cell r="AF465">
            <v>0</v>
          </cell>
          <cell r="AG465">
            <v>3284236.8000000003</v>
          </cell>
          <cell r="AH465">
            <v>0</v>
          </cell>
          <cell r="AI465">
            <v>3284236.8000000003</v>
          </cell>
          <cell r="AJ465">
            <v>3284236.8000000003</v>
          </cell>
          <cell r="AK465">
            <v>0</v>
          </cell>
          <cell r="AL465">
            <v>0</v>
          </cell>
          <cell r="AM465">
            <v>255</v>
          </cell>
          <cell r="AN465">
            <v>111434.99999999999</v>
          </cell>
          <cell r="AO465">
            <v>111434.99999999999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0</v>
          </cell>
          <cell r="BD465">
            <v>0</v>
          </cell>
          <cell r="BE465">
            <v>40.052151238591946</v>
          </cell>
          <cell r="BF465">
            <v>0</v>
          </cell>
          <cell r="BG465">
            <v>56.073011734028697</v>
          </cell>
          <cell r="BH465">
            <v>16937.413924380708</v>
          </cell>
          <cell r="BI465">
            <v>59.076923076923059</v>
          </cell>
          <cell r="BJ465">
            <v>21810.609230769223</v>
          </cell>
          <cell r="BK465">
            <v>117.15254237288141</v>
          </cell>
          <cell r="BL465">
            <v>51114.825762711887</v>
          </cell>
          <cell r="BM465">
            <v>198.25814863103</v>
          </cell>
          <cell r="BN465">
            <v>99811.082346805735</v>
          </cell>
          <cell r="BO465">
            <v>239.31160365058633</v>
          </cell>
          <cell r="BP465">
            <v>144572.92599739222</v>
          </cell>
          <cell r="BQ465">
            <v>58.075619295958276</v>
          </cell>
          <cell r="BR465">
            <v>58474.598800521511</v>
          </cell>
          <cell r="BS465">
            <v>392721.45606258127</v>
          </cell>
          <cell r="BT465">
            <v>392721.45606258127</v>
          </cell>
          <cell r="BU465">
            <v>0</v>
          </cell>
          <cell r="BV465">
            <v>504156.45606258127</v>
          </cell>
          <cell r="BW465">
            <v>504156.45606258127</v>
          </cell>
          <cell r="BX465">
            <v>0</v>
          </cell>
          <cell r="BY465">
            <v>0</v>
          </cell>
          <cell r="BZ465">
            <v>143.42142857142861</v>
          </cell>
          <cell r="CA465">
            <v>92.545737399000018</v>
          </cell>
          <cell r="CB465">
            <v>93.406698564593356</v>
          </cell>
          <cell r="CC465">
            <v>59.393137799330177</v>
          </cell>
          <cell r="CD465">
            <v>138.412017167382</v>
          </cell>
          <cell r="CE465">
            <v>80.341815933476425</v>
          </cell>
          <cell r="CF465">
            <v>0</v>
          </cell>
          <cell r="CG465">
            <v>0</v>
          </cell>
          <cell r="CH465">
            <v>0</v>
          </cell>
          <cell r="CI465">
            <v>0</v>
          </cell>
          <cell r="CJ465">
            <v>232.28069113180663</v>
          </cell>
          <cell r="CK465">
            <v>230317.91929174284</v>
          </cell>
          <cell r="CL465">
            <v>230317.91929174284</v>
          </cell>
          <cell r="CM465">
            <v>0</v>
          </cell>
          <cell r="CN465">
            <v>0</v>
          </cell>
          <cell r="CO465">
            <v>17.1563731931669</v>
          </cell>
          <cell r="CP465">
            <v>3265.7156373193193</v>
          </cell>
          <cell r="CQ465">
            <v>3265.7156373193193</v>
          </cell>
          <cell r="CR465">
            <v>0</v>
          </cell>
          <cell r="CS465">
            <v>4021976.8909916435</v>
          </cell>
          <cell r="CT465">
            <v>4021976.8909916435</v>
          </cell>
          <cell r="CU465">
            <v>0</v>
          </cell>
          <cell r="CV465">
            <v>140000</v>
          </cell>
          <cell r="CW465">
            <v>140000</v>
          </cell>
          <cell r="CX465">
            <v>1.0156360164</v>
          </cell>
          <cell r="CY465">
            <v>0</v>
          </cell>
          <cell r="CZ465">
            <v>65076.738923966383</v>
          </cell>
          <cell r="DA465">
            <v>65076.738923966383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  <cell r="DF465">
            <v>0</v>
          </cell>
          <cell r="DG465">
            <v>50726.36</v>
          </cell>
          <cell r="DH465">
            <v>50726.36</v>
          </cell>
          <cell r="DI465">
            <v>0</v>
          </cell>
          <cell r="DJ465">
            <v>0</v>
          </cell>
          <cell r="DK465">
            <v>50726.36</v>
          </cell>
          <cell r="DL465">
            <v>0</v>
          </cell>
          <cell r="DM465">
            <v>50726.360000000008</v>
          </cell>
          <cell r="DN465">
            <v>0</v>
          </cell>
          <cell r="DO465">
            <v>0</v>
          </cell>
          <cell r="DP465">
            <v>0</v>
          </cell>
          <cell r="DQ465">
            <v>0</v>
          </cell>
          <cell r="DR465">
            <v>0</v>
          </cell>
          <cell r="DS465">
            <v>0</v>
          </cell>
          <cell r="DT465">
            <v>0</v>
          </cell>
          <cell r="DU465">
            <v>0</v>
          </cell>
          <cell r="DV465">
            <v>255803.0989239664</v>
          </cell>
          <cell r="DW465">
            <v>255803.0989239664</v>
          </cell>
          <cell r="DX465">
            <v>0</v>
          </cell>
          <cell r="DY465">
            <v>4277779.9899156103</v>
          </cell>
          <cell r="DZ465">
            <v>4277779.9899156103</v>
          </cell>
          <cell r="EA465">
            <v>4227053.62991561</v>
          </cell>
          <cell r="EB465">
            <v>5503.9760806192835</v>
          </cell>
          <cell r="EC465">
            <v>4800</v>
          </cell>
          <cell r="ED465">
            <v>0</v>
          </cell>
          <cell r="EE465">
            <v>3686400</v>
          </cell>
          <cell r="EF465">
            <v>0</v>
          </cell>
          <cell r="EG465">
            <v>4277779.9899156103</v>
          </cell>
          <cell r="EH465">
            <v>4196207.7398336623</v>
          </cell>
          <cell r="EI465">
            <v>0</v>
          </cell>
          <cell r="EJ465">
            <v>4277779.9899156103</v>
          </cell>
        </row>
        <row r="466">
          <cell r="A466">
            <v>6909</v>
          </cell>
          <cell r="B466">
            <v>8816909</v>
          </cell>
          <cell r="C466"/>
          <cell r="D466"/>
          <cell r="E466" t="str">
            <v>Basildon Upper Academy</v>
          </cell>
          <cell r="F466" t="str">
            <v>S</v>
          </cell>
          <cell r="G466"/>
          <cell r="I466" t="str">
            <v>Y</v>
          </cell>
          <cell r="J466" t="str">
            <v>VI</v>
          </cell>
          <cell r="K466">
            <v>6909</v>
          </cell>
          <cell r="L466">
            <v>135897</v>
          </cell>
          <cell r="O466">
            <v>0</v>
          </cell>
          <cell r="P466">
            <v>0</v>
          </cell>
          <cell r="Q466">
            <v>2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165</v>
          </cell>
          <cell r="AA466">
            <v>170</v>
          </cell>
          <cell r="AB466">
            <v>0</v>
          </cell>
          <cell r="AC466">
            <v>335</v>
          </cell>
          <cell r="AD466">
            <v>335</v>
          </cell>
          <cell r="AE466">
            <v>335</v>
          </cell>
          <cell r="AF466">
            <v>0</v>
          </cell>
          <cell r="AG466">
            <v>0</v>
          </cell>
          <cell r="AH466">
            <v>1744636.45</v>
          </cell>
          <cell r="AI466">
            <v>1744636.45</v>
          </cell>
          <cell r="AJ466">
            <v>1744636.45</v>
          </cell>
          <cell r="AK466">
            <v>0</v>
          </cell>
          <cell r="AL466">
            <v>0</v>
          </cell>
          <cell r="AM466">
            <v>90.999999999999957</v>
          </cell>
          <cell r="AN466">
            <v>39766.999999999978</v>
          </cell>
          <cell r="AO466">
            <v>39766.999999999978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0</v>
          </cell>
          <cell r="BD466">
            <v>0</v>
          </cell>
          <cell r="BE466">
            <v>11.032934131736512</v>
          </cell>
          <cell r="BF466">
            <v>0</v>
          </cell>
          <cell r="BG466">
            <v>18.053892215568869</v>
          </cell>
          <cell r="BH466">
            <v>5453.3586826347328</v>
          </cell>
          <cell r="BI466">
            <v>20.059880239520965</v>
          </cell>
          <cell r="BJ466">
            <v>7405.9071856287446</v>
          </cell>
          <cell r="BK466">
            <v>74.221556886227575</v>
          </cell>
          <cell r="BL466">
            <v>32383.607485029952</v>
          </cell>
          <cell r="BM466">
            <v>71.212574850299333</v>
          </cell>
          <cell r="BN466">
            <v>35851.258682634696</v>
          </cell>
          <cell r="BO466">
            <v>115.3443113772455</v>
          </cell>
          <cell r="BP466">
            <v>69681.805389221554</v>
          </cell>
          <cell r="BQ466">
            <v>25.074850299401195</v>
          </cell>
          <cell r="BR466">
            <v>25247.114520958083</v>
          </cell>
          <cell r="BS466">
            <v>176023.05194610773</v>
          </cell>
          <cell r="BT466">
            <v>176023.05194610773</v>
          </cell>
          <cell r="BU466">
            <v>0</v>
          </cell>
          <cell r="BV466">
            <v>215790.05194610771</v>
          </cell>
          <cell r="BW466">
            <v>215790.05194610771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B466">
            <v>0</v>
          </cell>
          <cell r="CC466">
            <v>0</v>
          </cell>
          <cell r="CD466">
            <v>0</v>
          </cell>
          <cell r="CE466">
            <v>0</v>
          </cell>
          <cell r="CF466">
            <v>110.37931034482753</v>
          </cell>
          <cell r="CG466">
            <v>53.00330263344825</v>
          </cell>
          <cell r="CH466">
            <v>68</v>
          </cell>
          <cell r="CI466">
            <v>68</v>
          </cell>
          <cell r="CJ466">
            <v>121.00330263344824</v>
          </cell>
          <cell r="CK466">
            <v>119980.8247261956</v>
          </cell>
          <cell r="CL466">
            <v>119980.8247261956</v>
          </cell>
          <cell r="CM466">
            <v>0</v>
          </cell>
          <cell r="CN466">
            <v>0</v>
          </cell>
          <cell r="CO466">
            <v>9.0540540540540455</v>
          </cell>
          <cell r="CP466">
            <v>1723.4391891891876</v>
          </cell>
          <cell r="CQ466">
            <v>1723.4391891891876</v>
          </cell>
          <cell r="CR466">
            <v>0</v>
          </cell>
          <cell r="CS466">
            <v>2082130.7658614924</v>
          </cell>
          <cell r="CT466">
            <v>2082130.7658614924</v>
          </cell>
          <cell r="CU466">
            <v>0</v>
          </cell>
          <cell r="CV466">
            <v>140000</v>
          </cell>
          <cell r="CW466">
            <v>140000</v>
          </cell>
          <cell r="CX466">
            <v>1.0156360164</v>
          </cell>
          <cell r="CY466">
            <v>0</v>
          </cell>
          <cell r="CZ466">
            <v>34745.27309795488</v>
          </cell>
          <cell r="DA466">
            <v>34745.27309795488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  <cell r="DF466">
            <v>0</v>
          </cell>
          <cell r="DG466">
            <v>46275.942000000003</v>
          </cell>
          <cell r="DH466">
            <v>46275.942000000003</v>
          </cell>
          <cell r="DI466">
            <v>0</v>
          </cell>
          <cell r="DJ466">
            <v>0</v>
          </cell>
          <cell r="DK466">
            <v>46275.94</v>
          </cell>
          <cell r="DL466">
            <v>0</v>
          </cell>
          <cell r="DM466">
            <v>46275.94</v>
          </cell>
          <cell r="DN466">
            <v>0</v>
          </cell>
          <cell r="DO466">
            <v>0</v>
          </cell>
          <cell r="DP466">
            <v>0</v>
          </cell>
          <cell r="DQ466">
            <v>0</v>
          </cell>
          <cell r="DR466">
            <v>0</v>
          </cell>
          <cell r="DS466">
            <v>0</v>
          </cell>
          <cell r="DT466">
            <v>0</v>
          </cell>
          <cell r="DU466">
            <v>0</v>
          </cell>
          <cell r="DV466">
            <v>221021.21309795487</v>
          </cell>
          <cell r="DW466">
            <v>221021.21309795487</v>
          </cell>
          <cell r="DX466">
            <v>0</v>
          </cell>
          <cell r="DY466">
            <v>2303151.9789594472</v>
          </cell>
          <cell r="DZ466">
            <v>2303151.9789594472</v>
          </cell>
          <cell r="EA466">
            <v>2256876.0389594473</v>
          </cell>
          <cell r="EB466">
            <v>6736.9433998789473</v>
          </cell>
          <cell r="EC466">
            <v>5300</v>
          </cell>
          <cell r="ED466">
            <v>0</v>
          </cell>
          <cell r="EE466">
            <v>1775500</v>
          </cell>
          <cell r="EF466">
            <v>0</v>
          </cell>
          <cell r="EG466">
            <v>2303151.9789594472</v>
          </cell>
          <cell r="EH466">
            <v>2257305.103764182</v>
          </cell>
          <cell r="EI466">
            <v>0</v>
          </cell>
          <cell r="EJ466">
            <v>2303151.9789594472</v>
          </cell>
        </row>
        <row r="467">
          <cell r="A467">
            <v>5406</v>
          </cell>
          <cell r="B467">
            <v>8815406</v>
          </cell>
          <cell r="C467">
            <v>7880</v>
          </cell>
          <cell r="D467" t="str">
            <v>GMSS7880</v>
          </cell>
          <cell r="E467" t="str">
            <v>Beauchamps High, Wickford</v>
          </cell>
          <cell r="F467" t="str">
            <v>S</v>
          </cell>
          <cell r="G467" t="str">
            <v>Y</v>
          </cell>
          <cell r="H467">
            <v>10005222</v>
          </cell>
          <cell r="I467" t="str">
            <v/>
          </cell>
          <cell r="J467" t="str">
            <v>VI</v>
          </cell>
          <cell r="K467">
            <v>5406</v>
          </cell>
          <cell r="L467">
            <v>115322</v>
          </cell>
          <cell r="O467">
            <v>0</v>
          </cell>
          <cell r="P467">
            <v>3</v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248</v>
          </cell>
          <cell r="X467">
            <v>248</v>
          </cell>
          <cell r="Y467">
            <v>253</v>
          </cell>
          <cell r="Z467">
            <v>237</v>
          </cell>
          <cell r="AA467">
            <v>235</v>
          </cell>
          <cell r="AB467">
            <v>749</v>
          </cell>
          <cell r="AC467">
            <v>472</v>
          </cell>
          <cell r="AD467">
            <v>1221</v>
          </cell>
          <cell r="AE467">
            <v>1221</v>
          </cell>
          <cell r="AF467">
            <v>0</v>
          </cell>
          <cell r="AG467">
            <v>3202986.1500000004</v>
          </cell>
          <cell r="AH467">
            <v>2458114.64</v>
          </cell>
          <cell r="AI467">
            <v>5661100.790000001</v>
          </cell>
          <cell r="AJ467">
            <v>5661100.790000001</v>
          </cell>
          <cell r="AK467">
            <v>0</v>
          </cell>
          <cell r="AL467">
            <v>0</v>
          </cell>
          <cell r="AM467">
            <v>110.99999999999999</v>
          </cell>
          <cell r="AN467">
            <v>48506.999999999985</v>
          </cell>
          <cell r="AO467">
            <v>48506.999999999985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E467">
            <v>1017.0000000000001</v>
          </cell>
          <cell r="BF467">
            <v>0</v>
          </cell>
          <cell r="BG467">
            <v>96.999999999999957</v>
          </cell>
          <cell r="BH467">
            <v>29299.819999999989</v>
          </cell>
          <cell r="BI467">
            <v>7.9999999999999973</v>
          </cell>
          <cell r="BJ467">
            <v>2953.5199999999991</v>
          </cell>
          <cell r="BK467">
            <v>37</v>
          </cell>
          <cell r="BL467">
            <v>16143.47</v>
          </cell>
          <cell r="BM467">
            <v>16.999999999999972</v>
          </cell>
          <cell r="BN467">
            <v>8558.479999999985</v>
          </cell>
          <cell r="BO467">
            <v>25.000000000000028</v>
          </cell>
          <cell r="BP467">
            <v>15103.000000000018</v>
          </cell>
          <cell r="BQ467">
            <v>20.000000000000025</v>
          </cell>
          <cell r="BR467">
            <v>20137.400000000027</v>
          </cell>
          <cell r="BS467">
            <v>92195.690000000017</v>
          </cell>
          <cell r="BT467">
            <v>92195.690000000017</v>
          </cell>
          <cell r="BU467">
            <v>0</v>
          </cell>
          <cell r="BV467">
            <v>140702.69</v>
          </cell>
          <cell r="BW467">
            <v>140702.69</v>
          </cell>
          <cell r="BX467">
            <v>0</v>
          </cell>
          <cell r="BY467">
            <v>0</v>
          </cell>
          <cell r="BZ467">
            <v>88.065306122449101</v>
          </cell>
          <cell r="CA467">
            <v>56.826018089142934</v>
          </cell>
          <cell r="CB467">
            <v>95.999999999999901</v>
          </cell>
          <cell r="CC467">
            <v>61.042102079999935</v>
          </cell>
          <cell r="CD467">
            <v>95.756972111553665</v>
          </cell>
          <cell r="CE467">
            <v>55.58252227788838</v>
          </cell>
          <cell r="CF467">
            <v>100.11206896551718</v>
          </cell>
          <cell r="CG467">
            <v>48.073051662155144</v>
          </cell>
          <cell r="CH467">
            <v>47</v>
          </cell>
          <cell r="CI467">
            <v>47</v>
          </cell>
          <cell r="CJ467">
            <v>268.52369410918641</v>
          </cell>
          <cell r="CK467">
            <v>266254.6688939638</v>
          </cell>
          <cell r="CL467">
            <v>266254.6688939638</v>
          </cell>
          <cell r="CM467">
            <v>0</v>
          </cell>
          <cell r="CN467">
            <v>0</v>
          </cell>
          <cell r="CO467">
            <v>2.0181818181818167</v>
          </cell>
          <cell r="CP467">
            <v>384.16090909090883</v>
          </cell>
          <cell r="CQ467">
            <v>384.16090909090883</v>
          </cell>
          <cell r="CR467">
            <v>0</v>
          </cell>
          <cell r="CS467">
            <v>6068442.3098030565</v>
          </cell>
          <cell r="CT467">
            <v>6068442.3098030565</v>
          </cell>
          <cell r="CU467">
            <v>0</v>
          </cell>
          <cell r="CV467">
            <v>140000</v>
          </cell>
          <cell r="CW467">
            <v>140000</v>
          </cell>
          <cell r="CX467">
            <v>1.0156360164</v>
          </cell>
          <cell r="CY467">
            <v>0</v>
          </cell>
          <cell r="CZ467">
            <v>97075.305774534529</v>
          </cell>
          <cell r="DA467">
            <v>97075.305774534529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  <cell r="DF467">
            <v>0</v>
          </cell>
          <cell r="DG467">
            <v>25389.5</v>
          </cell>
          <cell r="DH467">
            <v>30744</v>
          </cell>
          <cell r="DI467">
            <v>5354.5</v>
          </cell>
          <cell r="DJ467">
            <v>4311.3899999999994</v>
          </cell>
          <cell r="DK467">
            <v>40409.89</v>
          </cell>
          <cell r="DL467">
            <v>0</v>
          </cell>
          <cell r="DM467">
            <v>40409.89</v>
          </cell>
          <cell r="DN467">
            <v>0</v>
          </cell>
          <cell r="DO467">
            <v>0</v>
          </cell>
          <cell r="DP467">
            <v>0</v>
          </cell>
          <cell r="DQ467">
            <v>0</v>
          </cell>
          <cell r="DR467">
            <v>0</v>
          </cell>
          <cell r="DS467">
            <v>0</v>
          </cell>
          <cell r="DT467">
            <v>0</v>
          </cell>
          <cell r="DU467">
            <v>0</v>
          </cell>
          <cell r="DV467">
            <v>277485.19577453454</v>
          </cell>
          <cell r="DW467">
            <v>277485.19577453454</v>
          </cell>
          <cell r="DX467">
            <v>0</v>
          </cell>
          <cell r="DY467">
            <v>6345927.5055775912</v>
          </cell>
          <cell r="DZ467">
            <v>6345927.5055775912</v>
          </cell>
          <cell r="EA467">
            <v>6305517.6155775907</v>
          </cell>
          <cell r="EB467">
            <v>5164.2240913821379</v>
          </cell>
          <cell r="EC467">
            <v>5000</v>
          </cell>
          <cell r="ED467">
            <v>0</v>
          </cell>
          <cell r="EE467">
            <v>6105000</v>
          </cell>
          <cell r="EF467">
            <v>0</v>
          </cell>
          <cell r="EG467">
            <v>6345927.5055775912</v>
          </cell>
          <cell r="EH467">
            <v>6068210.665314652</v>
          </cell>
          <cell r="EI467">
            <v>0</v>
          </cell>
          <cell r="EJ467">
            <v>6345927.5055775912</v>
          </cell>
        </row>
        <row r="468">
          <cell r="A468">
            <v>4005</v>
          </cell>
          <cell r="B468">
            <v>8814005</v>
          </cell>
          <cell r="C468"/>
          <cell r="D468"/>
          <cell r="E468" t="str">
            <v>Becket Keys CofE Free School</v>
          </cell>
          <cell r="F468" t="str">
            <v>S</v>
          </cell>
          <cell r="G468"/>
          <cell r="I468" t="str">
            <v>Y</v>
          </cell>
          <cell r="K468">
            <v>4005</v>
          </cell>
          <cell r="L468">
            <v>138239</v>
          </cell>
          <cell r="O468">
            <v>0</v>
          </cell>
          <cell r="P468">
            <v>3</v>
          </cell>
          <cell r="Q468">
            <v>2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178</v>
          </cell>
          <cell r="X468">
            <v>170</v>
          </cell>
          <cell r="Y468">
            <v>167</v>
          </cell>
          <cell r="Z468">
            <v>150</v>
          </cell>
          <cell r="AA468">
            <v>149</v>
          </cell>
          <cell r="AB468">
            <v>515</v>
          </cell>
          <cell r="AC468">
            <v>299</v>
          </cell>
          <cell r="AD468">
            <v>814</v>
          </cell>
          <cell r="AE468">
            <v>814</v>
          </cell>
          <cell r="AF468">
            <v>0</v>
          </cell>
          <cell r="AG468">
            <v>2202320.25</v>
          </cell>
          <cell r="AH468">
            <v>1557153.13</v>
          </cell>
          <cell r="AI468">
            <v>3759473.38</v>
          </cell>
          <cell r="AJ468">
            <v>3759473.38</v>
          </cell>
          <cell r="AK468">
            <v>0</v>
          </cell>
          <cell r="AL468">
            <v>0</v>
          </cell>
          <cell r="AM468">
            <v>49.999999999999979</v>
          </cell>
          <cell r="AN468">
            <v>21849.999999999989</v>
          </cell>
          <cell r="AO468">
            <v>21849.999999999989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E468">
            <v>648.99999999999977</v>
          </cell>
          <cell r="BF468">
            <v>0</v>
          </cell>
          <cell r="BG468">
            <v>80.999999999999986</v>
          </cell>
          <cell r="BH468">
            <v>24466.859999999997</v>
          </cell>
          <cell r="BI468">
            <v>66.000000000000014</v>
          </cell>
          <cell r="BJ468">
            <v>24366.540000000005</v>
          </cell>
          <cell r="BK468">
            <v>9.0000000000000355</v>
          </cell>
          <cell r="BL468">
            <v>3926.7900000000154</v>
          </cell>
          <cell r="BM468">
            <v>5.9999999999999991</v>
          </cell>
          <cell r="BN468">
            <v>3020.6399999999994</v>
          </cell>
          <cell r="BO468">
            <v>3.0000000000000036</v>
          </cell>
          <cell r="BP468">
            <v>1812.3600000000022</v>
          </cell>
          <cell r="BQ468">
            <v>0</v>
          </cell>
          <cell r="BR468">
            <v>0</v>
          </cell>
          <cell r="BS468">
            <v>57593.190000000017</v>
          </cell>
          <cell r="BT468">
            <v>57593.190000000017</v>
          </cell>
          <cell r="BU468">
            <v>0</v>
          </cell>
          <cell r="BV468">
            <v>79443.19</v>
          </cell>
          <cell r="BW468">
            <v>79443.19</v>
          </cell>
          <cell r="BX468">
            <v>0</v>
          </cell>
          <cell r="BY468">
            <v>0</v>
          </cell>
          <cell r="BZ468">
            <v>40.360465116279137</v>
          </cell>
          <cell r="CA468">
            <v>26.043451408604692</v>
          </cell>
          <cell r="CB468">
            <v>38.353658536585371</v>
          </cell>
          <cell r="CC468">
            <v>24.387374370121954</v>
          </cell>
          <cell r="CD468">
            <v>55.666666666666607</v>
          </cell>
          <cell r="CE468">
            <v>32.311942116666636</v>
          </cell>
          <cell r="CF468">
            <v>49.30069930069935</v>
          </cell>
          <cell r="CG468">
            <v>23.673819639860163</v>
          </cell>
          <cell r="CH468">
            <v>9.7173913043478208</v>
          </cell>
          <cell r="CI468">
            <v>9.7173913043478208</v>
          </cell>
          <cell r="CJ468">
            <v>116.13397883960128</v>
          </cell>
          <cell r="CK468">
            <v>115152.64671840664</v>
          </cell>
          <cell r="CL468">
            <v>115152.64671840664</v>
          </cell>
          <cell r="CM468">
            <v>0</v>
          </cell>
          <cell r="CN468">
            <v>0</v>
          </cell>
          <cell r="CO468">
            <v>1.0000000000000011</v>
          </cell>
          <cell r="CP468">
            <v>190.35000000000019</v>
          </cell>
          <cell r="CQ468">
            <v>190.35000000000019</v>
          </cell>
          <cell r="CR468">
            <v>0</v>
          </cell>
          <cell r="CS468">
            <v>3954259.5667184065</v>
          </cell>
          <cell r="CT468">
            <v>3954259.5667184065</v>
          </cell>
          <cell r="CU468">
            <v>0</v>
          </cell>
          <cell r="CV468">
            <v>140000</v>
          </cell>
          <cell r="CW468">
            <v>140000</v>
          </cell>
          <cell r="CX468">
            <v>1.0156360164</v>
          </cell>
          <cell r="CY468">
            <v>0</v>
          </cell>
          <cell r="CZ468">
            <v>64017.909731065927</v>
          </cell>
          <cell r="DA468">
            <v>64017.909731065927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  <cell r="DF468">
            <v>0</v>
          </cell>
          <cell r="DG468">
            <v>24807.759999999998</v>
          </cell>
          <cell r="DH468">
            <v>24807.759999999998</v>
          </cell>
          <cell r="DI468">
            <v>0</v>
          </cell>
          <cell r="DJ468">
            <v>0</v>
          </cell>
          <cell r="DK468">
            <v>24807.759999999998</v>
          </cell>
          <cell r="DL468">
            <v>0</v>
          </cell>
          <cell r="DM468">
            <v>24807.759999999995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228825.66973106592</v>
          </cell>
          <cell r="DW468">
            <v>228825.66973106592</v>
          </cell>
          <cell r="DX468">
            <v>0</v>
          </cell>
          <cell r="DY468">
            <v>4183085.2364494726</v>
          </cell>
          <cell r="DZ468">
            <v>4183085.2364494726</v>
          </cell>
          <cell r="EA468">
            <v>4158277.4764494724</v>
          </cell>
          <cell r="EB468">
            <v>5108.4489882671651</v>
          </cell>
          <cell r="EC468">
            <v>5000</v>
          </cell>
          <cell r="ED468">
            <v>0</v>
          </cell>
          <cell r="EE468">
            <v>4070000</v>
          </cell>
          <cell r="EF468">
            <v>0</v>
          </cell>
          <cell r="EG468">
            <v>4183085.2364494726</v>
          </cell>
          <cell r="EH468">
            <v>4029221.9517584364</v>
          </cell>
          <cell r="EI468">
            <v>0</v>
          </cell>
          <cell r="EJ468">
            <v>4183085.2364494726</v>
          </cell>
        </row>
        <row r="469">
          <cell r="A469">
            <v>5468</v>
          </cell>
          <cell r="B469">
            <v>8815468</v>
          </cell>
          <cell r="C469"/>
          <cell r="D469"/>
          <cell r="E469" t="str">
            <v>Billericay, The</v>
          </cell>
          <cell r="F469" t="str">
            <v>S</v>
          </cell>
          <cell r="G469"/>
          <cell r="I469" t="str">
            <v>Y</v>
          </cell>
          <cell r="J469" t="str">
            <v>VI</v>
          </cell>
          <cell r="K469">
            <v>5468</v>
          </cell>
          <cell r="L469">
            <v>136861</v>
          </cell>
          <cell r="O469">
            <v>0</v>
          </cell>
          <cell r="P469">
            <v>3</v>
          </cell>
          <cell r="Q469">
            <v>2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282</v>
          </cell>
          <cell r="X469">
            <v>279</v>
          </cell>
          <cell r="Y469">
            <v>284</v>
          </cell>
          <cell r="Z469">
            <v>277</v>
          </cell>
          <cell r="AA469">
            <v>288</v>
          </cell>
          <cell r="AB469">
            <v>845</v>
          </cell>
          <cell r="AC469">
            <v>565</v>
          </cell>
          <cell r="AD469">
            <v>1410</v>
          </cell>
          <cell r="AE469">
            <v>1410</v>
          </cell>
          <cell r="AF469">
            <v>0</v>
          </cell>
          <cell r="AG469">
            <v>3613515.7500000005</v>
          </cell>
          <cell r="AH469">
            <v>2942446.55</v>
          </cell>
          <cell r="AI469">
            <v>6555962.3000000007</v>
          </cell>
          <cell r="AJ469">
            <v>6555962.3000000007</v>
          </cell>
          <cell r="AK469">
            <v>0</v>
          </cell>
          <cell r="AL469">
            <v>0</v>
          </cell>
          <cell r="AM469">
            <v>98.000000000000028</v>
          </cell>
          <cell r="AN469">
            <v>42826.000000000007</v>
          </cell>
          <cell r="AO469">
            <v>42826.000000000007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E469">
            <v>993.11300639658793</v>
          </cell>
          <cell r="BF469">
            <v>0</v>
          </cell>
          <cell r="BG469">
            <v>124.26439232409385</v>
          </cell>
          <cell r="BH469">
            <v>37535.302345415788</v>
          </cell>
          <cell r="BI469">
            <v>85.181236673774023</v>
          </cell>
          <cell r="BJ469">
            <v>31448.060767590632</v>
          </cell>
          <cell r="BK469">
            <v>28.059701492537297</v>
          </cell>
          <cell r="BL469">
            <v>12242.728358208948</v>
          </cell>
          <cell r="BM469">
            <v>61.130063965884865</v>
          </cell>
          <cell r="BN469">
            <v>30775.319402985075</v>
          </cell>
          <cell r="BO469">
            <v>97.206823027718542</v>
          </cell>
          <cell r="BP469">
            <v>58724.585927505323</v>
          </cell>
          <cell r="BQ469">
            <v>21.044776119403043</v>
          </cell>
          <cell r="BR469">
            <v>21189.353731343341</v>
          </cell>
          <cell r="BS469">
            <v>191915.35053304909</v>
          </cell>
          <cell r="BT469">
            <v>191915.35053304909</v>
          </cell>
          <cell r="BU469">
            <v>0</v>
          </cell>
          <cell r="BV469">
            <v>234741.35053304909</v>
          </cell>
          <cell r="BW469">
            <v>234741.35053304909</v>
          </cell>
          <cell r="BX469">
            <v>0</v>
          </cell>
          <cell r="BY469">
            <v>0</v>
          </cell>
          <cell r="BZ469">
            <v>72.021582733812835</v>
          </cell>
          <cell r="CA469">
            <v>46.473463199568272</v>
          </cell>
          <cell r="CB469">
            <v>61.0948905109489</v>
          </cell>
          <cell r="CC469">
            <v>38.847505657664229</v>
          </cell>
          <cell r="CD469">
            <v>60.057347670250834</v>
          </cell>
          <cell r="CE469">
            <v>34.860530687455167</v>
          </cell>
          <cell r="CF469">
            <v>90.281481481481507</v>
          </cell>
          <cell r="CG469">
            <v>43.352478559703712</v>
          </cell>
          <cell r="CH469">
            <v>19.404255319148938</v>
          </cell>
          <cell r="CI469">
            <v>19.404255319148938</v>
          </cell>
          <cell r="CJ469">
            <v>182.93823342354034</v>
          </cell>
          <cell r="CK469">
            <v>181392.4053511114</v>
          </cell>
          <cell r="CL469">
            <v>181392.4053511114</v>
          </cell>
          <cell r="CM469">
            <v>0</v>
          </cell>
          <cell r="CN469">
            <v>0</v>
          </cell>
          <cell r="CO469">
            <v>0.99999999999999944</v>
          </cell>
          <cell r="CP469">
            <v>190.34999999999988</v>
          </cell>
          <cell r="CQ469">
            <v>190.34999999999988</v>
          </cell>
          <cell r="CR469">
            <v>0</v>
          </cell>
          <cell r="CS469">
            <v>6972286.4058841616</v>
          </cell>
          <cell r="CT469">
            <v>6972286.4058841616</v>
          </cell>
          <cell r="CU469">
            <v>0</v>
          </cell>
          <cell r="CV469">
            <v>140000</v>
          </cell>
          <cell r="CW469">
            <v>140000</v>
          </cell>
          <cell r="CX469">
            <v>1.0156360164</v>
          </cell>
          <cell r="CY469">
            <v>0</v>
          </cell>
          <cell r="CZ469">
            <v>111207.82688390186</v>
          </cell>
          <cell r="DA469">
            <v>111207.82688390186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  <cell r="DF469">
            <v>0</v>
          </cell>
          <cell r="DG469">
            <v>38454</v>
          </cell>
          <cell r="DH469">
            <v>38454</v>
          </cell>
          <cell r="DI469">
            <v>0</v>
          </cell>
          <cell r="DJ469">
            <v>0</v>
          </cell>
          <cell r="DK469">
            <v>38454</v>
          </cell>
          <cell r="DL469">
            <v>0</v>
          </cell>
          <cell r="DM469">
            <v>38454</v>
          </cell>
          <cell r="DN469">
            <v>0</v>
          </cell>
          <cell r="DO469">
            <v>0</v>
          </cell>
          <cell r="DP469">
            <v>0</v>
          </cell>
          <cell r="DQ469">
            <v>0</v>
          </cell>
          <cell r="DR469">
            <v>0</v>
          </cell>
          <cell r="DS469">
            <v>0</v>
          </cell>
          <cell r="DT469">
            <v>0</v>
          </cell>
          <cell r="DU469">
            <v>0</v>
          </cell>
          <cell r="DV469">
            <v>289661.82688390184</v>
          </cell>
          <cell r="DW469">
            <v>289661.82688390184</v>
          </cell>
          <cell r="DX469">
            <v>0</v>
          </cell>
          <cell r="DY469">
            <v>7261948.2327680634</v>
          </cell>
          <cell r="DZ469">
            <v>7261948.2327680634</v>
          </cell>
          <cell r="EA469">
            <v>7223494.2327680634</v>
          </cell>
          <cell r="EB469">
            <v>5123.0455551546547</v>
          </cell>
          <cell r="EC469">
            <v>5000</v>
          </cell>
          <cell r="ED469">
            <v>0</v>
          </cell>
          <cell r="EE469">
            <v>7050000</v>
          </cell>
          <cell r="EF469">
            <v>0</v>
          </cell>
          <cell r="EG469">
            <v>7261948.2327680634</v>
          </cell>
          <cell r="EH469">
            <v>6955918.8058396047</v>
          </cell>
          <cell r="EI469">
            <v>0</v>
          </cell>
          <cell r="EJ469">
            <v>7261948.2327680634</v>
          </cell>
        </row>
        <row r="470">
          <cell r="A470">
            <v>5416</v>
          </cell>
          <cell r="B470">
            <v>8815416</v>
          </cell>
          <cell r="C470"/>
          <cell r="D470"/>
          <cell r="E470" t="str">
            <v>Boswells, The, Chelmsford</v>
          </cell>
          <cell r="F470" t="str">
            <v>S</v>
          </cell>
          <cell r="G470"/>
          <cell r="I470" t="str">
            <v>Y</v>
          </cell>
          <cell r="J470" t="str">
            <v>VI</v>
          </cell>
          <cell r="K470">
            <v>5416</v>
          </cell>
          <cell r="L470">
            <v>137874</v>
          </cell>
          <cell r="O470">
            <v>0</v>
          </cell>
          <cell r="P470">
            <v>3</v>
          </cell>
          <cell r="Q470">
            <v>2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247</v>
          </cell>
          <cell r="X470">
            <v>247</v>
          </cell>
          <cell r="Y470">
            <v>253</v>
          </cell>
          <cell r="Z470">
            <v>244</v>
          </cell>
          <cell r="AA470">
            <v>248</v>
          </cell>
          <cell r="AB470">
            <v>747</v>
          </cell>
          <cell r="AC470">
            <v>492</v>
          </cell>
          <cell r="AD470">
            <v>1239</v>
          </cell>
          <cell r="AE470">
            <v>1239</v>
          </cell>
          <cell r="AF470">
            <v>0</v>
          </cell>
          <cell r="AG470">
            <v>3194433.45</v>
          </cell>
          <cell r="AH470">
            <v>2562272.04</v>
          </cell>
          <cell r="AI470">
            <v>5756705.4900000002</v>
          </cell>
          <cell r="AJ470">
            <v>5756705.4900000002</v>
          </cell>
          <cell r="AK470">
            <v>0</v>
          </cell>
          <cell r="AL470">
            <v>0</v>
          </cell>
          <cell r="AM470">
            <v>115.99999999999997</v>
          </cell>
          <cell r="AN470">
            <v>50691.999999999978</v>
          </cell>
          <cell r="AO470">
            <v>50691.999999999978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E470">
            <v>1091</v>
          </cell>
          <cell r="BF470">
            <v>0</v>
          </cell>
          <cell r="BG470">
            <v>69.999999999999957</v>
          </cell>
          <cell r="BH470">
            <v>21144.199999999986</v>
          </cell>
          <cell r="BI470">
            <v>6.9999999999999956</v>
          </cell>
          <cell r="BJ470">
            <v>2584.3299999999986</v>
          </cell>
          <cell r="BK470">
            <v>46.99999999999995</v>
          </cell>
          <cell r="BL470">
            <v>20506.569999999978</v>
          </cell>
          <cell r="BM470">
            <v>0</v>
          </cell>
          <cell r="BN470">
            <v>0</v>
          </cell>
          <cell r="BO470">
            <v>24.00000000000006</v>
          </cell>
          <cell r="BP470">
            <v>14498.880000000037</v>
          </cell>
          <cell r="BQ470">
            <v>0</v>
          </cell>
          <cell r="BR470">
            <v>0</v>
          </cell>
          <cell r="BS470">
            <v>58733.979999999996</v>
          </cell>
          <cell r="BT470">
            <v>58733.979999999996</v>
          </cell>
          <cell r="BU470">
            <v>0</v>
          </cell>
          <cell r="BV470">
            <v>109425.97999999998</v>
          </cell>
          <cell r="BW470">
            <v>109425.97999999998</v>
          </cell>
          <cell r="BX470">
            <v>0</v>
          </cell>
          <cell r="BY470">
            <v>0</v>
          </cell>
          <cell r="BZ470">
            <v>83.362500000000011</v>
          </cell>
          <cell r="CA470">
            <v>53.791432080750006</v>
          </cell>
          <cell r="CB470">
            <v>101.82448979591845</v>
          </cell>
          <cell r="CC470">
            <v>64.745634378816376</v>
          </cell>
          <cell r="CD470">
            <v>68.541832669322815</v>
          </cell>
          <cell r="CE470">
            <v>39.785384367330742</v>
          </cell>
          <cell r="CF470">
            <v>90.107883817427478</v>
          </cell>
          <cell r="CG470">
            <v>43.269118285975146</v>
          </cell>
          <cell r="CH470">
            <v>30.367346938775576</v>
          </cell>
          <cell r="CI470">
            <v>30.367346938775576</v>
          </cell>
          <cell r="CJ470">
            <v>231.95891605164786</v>
          </cell>
          <cell r="CK470">
            <v>229998.86321101143</v>
          </cell>
          <cell r="CL470">
            <v>229998.86321101143</v>
          </cell>
          <cell r="CM470">
            <v>0</v>
          </cell>
          <cell r="CN470">
            <v>0</v>
          </cell>
          <cell r="CO470">
            <v>7.0512195121951269</v>
          </cell>
          <cell r="CP470">
            <v>1342.1996341463423</v>
          </cell>
          <cell r="CQ470">
            <v>1342.1996341463423</v>
          </cell>
          <cell r="CR470">
            <v>0</v>
          </cell>
          <cell r="CS470">
            <v>6097472.5328451581</v>
          </cell>
          <cell r="CT470">
            <v>6097472.5328451581</v>
          </cell>
          <cell r="CU470">
            <v>0</v>
          </cell>
          <cell r="CV470">
            <v>140000</v>
          </cell>
          <cell r="CW470">
            <v>140000</v>
          </cell>
          <cell r="CX470">
            <v>1</v>
          </cell>
          <cell r="CY470">
            <v>0</v>
          </cell>
          <cell r="CZ470">
            <v>0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  <cell r="DF470">
            <v>0</v>
          </cell>
          <cell r="DG470">
            <v>30319.5</v>
          </cell>
          <cell r="DH470">
            <v>30319.5</v>
          </cell>
          <cell r="DI470">
            <v>0</v>
          </cell>
          <cell r="DJ470">
            <v>0</v>
          </cell>
          <cell r="DK470">
            <v>30319.5</v>
          </cell>
          <cell r="DL470">
            <v>0</v>
          </cell>
          <cell r="DM470">
            <v>30319.5</v>
          </cell>
          <cell r="DN470">
            <v>0</v>
          </cell>
          <cell r="DO470">
            <v>0</v>
          </cell>
          <cell r="DP470">
            <v>0</v>
          </cell>
          <cell r="DQ470">
            <v>0</v>
          </cell>
          <cell r="DR470">
            <v>0</v>
          </cell>
          <cell r="DS470">
            <v>0</v>
          </cell>
          <cell r="DT470">
            <v>0</v>
          </cell>
          <cell r="DU470">
            <v>0</v>
          </cell>
          <cell r="DV470">
            <v>170319.5</v>
          </cell>
          <cell r="DW470">
            <v>170319.5</v>
          </cell>
          <cell r="DX470">
            <v>0</v>
          </cell>
          <cell r="DY470">
            <v>6267792.0328451581</v>
          </cell>
          <cell r="DZ470">
            <v>6267792.0328451581</v>
          </cell>
          <cell r="EA470">
            <v>6237472.5328451581</v>
          </cell>
          <cell r="EB470">
            <v>5034.2796875263584</v>
          </cell>
          <cell r="EC470">
            <v>5000</v>
          </cell>
          <cell r="ED470">
            <v>0</v>
          </cell>
          <cell r="EE470">
            <v>6195000</v>
          </cell>
          <cell r="EF470">
            <v>0</v>
          </cell>
          <cell r="EG470">
            <v>6267792.0328451581</v>
          </cell>
          <cell r="EH470">
            <v>5991335.3398595499</v>
          </cell>
          <cell r="EI470">
            <v>0</v>
          </cell>
          <cell r="EJ470">
            <v>6267792.0328451581</v>
          </cell>
        </row>
        <row r="471">
          <cell r="A471">
            <v>4027</v>
          </cell>
          <cell r="B471">
            <v>8814027</v>
          </cell>
          <cell r="C471"/>
          <cell r="D471"/>
          <cell r="E471" t="str">
            <v>Brentwood Co High</v>
          </cell>
          <cell r="F471" t="str">
            <v>S</v>
          </cell>
          <cell r="G471"/>
          <cell r="I471" t="str">
            <v>Y</v>
          </cell>
          <cell r="J471" t="str">
            <v>VI</v>
          </cell>
          <cell r="K471">
            <v>4027</v>
          </cell>
          <cell r="L471">
            <v>145474</v>
          </cell>
          <cell r="O471">
            <v>0</v>
          </cell>
          <cell r="P471">
            <v>3</v>
          </cell>
          <cell r="Q471">
            <v>2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144</v>
          </cell>
          <cell r="X471">
            <v>90</v>
          </cell>
          <cell r="Y471">
            <v>131</v>
          </cell>
          <cell r="Z471">
            <v>175</v>
          </cell>
          <cell r="AA471">
            <v>179</v>
          </cell>
          <cell r="AB471">
            <v>365</v>
          </cell>
          <cell r="AC471">
            <v>354</v>
          </cell>
          <cell r="AD471">
            <v>719</v>
          </cell>
          <cell r="AE471">
            <v>719</v>
          </cell>
          <cell r="AF471">
            <v>0</v>
          </cell>
          <cell r="AG471">
            <v>1560867.7500000002</v>
          </cell>
          <cell r="AH471">
            <v>1843585.98</v>
          </cell>
          <cell r="AI471">
            <v>3404453.7300000004</v>
          </cell>
          <cell r="AJ471">
            <v>3404453.7300000004</v>
          </cell>
          <cell r="AK471">
            <v>0</v>
          </cell>
          <cell r="AL471">
            <v>0</v>
          </cell>
          <cell r="AM471">
            <v>83.999999999999844</v>
          </cell>
          <cell r="AN471">
            <v>36707.999999999927</v>
          </cell>
          <cell r="AO471">
            <v>36707.999999999927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E471">
            <v>495.99999999999994</v>
          </cell>
          <cell r="BF471">
            <v>0</v>
          </cell>
          <cell r="BG471">
            <v>54.000000000000043</v>
          </cell>
          <cell r="BH471">
            <v>16311.240000000013</v>
          </cell>
          <cell r="BI471">
            <v>108.99999999999976</v>
          </cell>
          <cell r="BJ471">
            <v>40241.709999999912</v>
          </cell>
          <cell r="BK471">
            <v>15.000000000000012</v>
          </cell>
          <cell r="BL471">
            <v>6544.6500000000051</v>
          </cell>
          <cell r="BM471">
            <v>17.999999999999989</v>
          </cell>
          <cell r="BN471">
            <v>9061.9199999999946</v>
          </cell>
          <cell r="BO471">
            <v>24.000000000000011</v>
          </cell>
          <cell r="BP471">
            <v>14498.880000000006</v>
          </cell>
          <cell r="BQ471">
            <v>3.0000000000000031</v>
          </cell>
          <cell r="BR471">
            <v>3020.6100000000033</v>
          </cell>
          <cell r="BS471">
            <v>89679.009999999937</v>
          </cell>
          <cell r="BT471">
            <v>89679.009999999937</v>
          </cell>
          <cell r="BU471">
            <v>0</v>
          </cell>
          <cell r="BV471">
            <v>126387.00999999986</v>
          </cell>
          <cell r="BW471">
            <v>126387.00999999986</v>
          </cell>
          <cell r="BX471">
            <v>0</v>
          </cell>
          <cell r="BY471">
            <v>0</v>
          </cell>
          <cell r="BZ471">
            <v>40.56338028169008</v>
          </cell>
          <cell r="CA471">
            <v>26.174386749295735</v>
          </cell>
          <cell r="CB471">
            <v>39.310344827586178</v>
          </cell>
          <cell r="CC471">
            <v>24.99568835172412</v>
          </cell>
          <cell r="CD471">
            <v>57.182539682539748</v>
          </cell>
          <cell r="CE471">
            <v>33.191836748015916</v>
          </cell>
          <cell r="CF471">
            <v>81.666666666666728</v>
          </cell>
          <cell r="CG471">
            <v>39.215710216666693</v>
          </cell>
          <cell r="CH471">
            <v>28.206060606060685</v>
          </cell>
          <cell r="CI471">
            <v>28.206060606060685</v>
          </cell>
          <cell r="CJ471">
            <v>151.78368267176316</v>
          </cell>
          <cell r="CK471">
            <v>150501.11055318677</v>
          </cell>
          <cell r="CL471">
            <v>150501.11055318677</v>
          </cell>
          <cell r="CM471">
            <v>0</v>
          </cell>
          <cell r="CN471">
            <v>0</v>
          </cell>
          <cell r="CO471">
            <v>2.0083798882681601</v>
          </cell>
          <cell r="CP471">
            <v>382.29511173184426</v>
          </cell>
          <cell r="CQ471">
            <v>382.29511173184426</v>
          </cell>
          <cell r="CR471">
            <v>0</v>
          </cell>
          <cell r="CS471">
            <v>3681724.1456649187</v>
          </cell>
          <cell r="CT471">
            <v>3681724.1456649187</v>
          </cell>
          <cell r="CU471">
            <v>0</v>
          </cell>
          <cell r="CV471">
            <v>140000</v>
          </cell>
          <cell r="CW471">
            <v>140000</v>
          </cell>
          <cell r="CX471">
            <v>1.0156360164</v>
          </cell>
          <cell r="CY471">
            <v>0</v>
          </cell>
          <cell r="CZ471">
            <v>59756.541417892688</v>
          </cell>
          <cell r="DA471">
            <v>59756.541417892688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  <cell r="DF471">
            <v>0</v>
          </cell>
          <cell r="DG471">
            <v>31404.1</v>
          </cell>
          <cell r="DH471">
            <v>31404.1</v>
          </cell>
          <cell r="DI471">
            <v>0</v>
          </cell>
          <cell r="DJ471">
            <v>0</v>
          </cell>
          <cell r="DK471">
            <v>31404.1</v>
          </cell>
          <cell r="DL471">
            <v>0</v>
          </cell>
          <cell r="DM471">
            <v>31404.1</v>
          </cell>
          <cell r="DN471">
            <v>0</v>
          </cell>
          <cell r="DO471">
            <v>0</v>
          </cell>
          <cell r="DP471">
            <v>0</v>
          </cell>
          <cell r="DQ471">
            <v>0</v>
          </cell>
          <cell r="DR471">
            <v>0</v>
          </cell>
          <cell r="DS471">
            <v>0</v>
          </cell>
          <cell r="DT471">
            <v>0</v>
          </cell>
          <cell r="DU471">
            <v>0</v>
          </cell>
          <cell r="DV471">
            <v>231160.64141789268</v>
          </cell>
          <cell r="DW471">
            <v>231160.64141789268</v>
          </cell>
          <cell r="DX471">
            <v>0</v>
          </cell>
          <cell r="DY471">
            <v>3912884.7870828114</v>
          </cell>
          <cell r="DZ471">
            <v>3912884.7870828114</v>
          </cell>
          <cell r="EA471">
            <v>3881480.6870828113</v>
          </cell>
          <cell r="EB471">
            <v>5398.4432365546745</v>
          </cell>
          <cell r="EC471">
            <v>5000</v>
          </cell>
          <cell r="ED471">
            <v>0</v>
          </cell>
          <cell r="EE471">
            <v>3595000</v>
          </cell>
          <cell r="EF471">
            <v>0</v>
          </cell>
          <cell r="EG471">
            <v>3912884.7870828114</v>
          </cell>
          <cell r="EH471">
            <v>3750758.9511458077</v>
          </cell>
          <cell r="EI471">
            <v>0</v>
          </cell>
          <cell r="EJ471">
            <v>3912884.7870828114</v>
          </cell>
        </row>
        <row r="472">
          <cell r="A472">
            <v>5461</v>
          </cell>
          <cell r="B472">
            <v>8815461</v>
          </cell>
          <cell r="C472"/>
          <cell r="D472"/>
          <cell r="E472" t="str">
            <v>Brentwood Ursuline Convent High</v>
          </cell>
          <cell r="F472" t="str">
            <v>S</v>
          </cell>
          <cell r="G472"/>
          <cell r="I472" t="str">
            <v>Y</v>
          </cell>
          <cell r="J472" t="str">
            <v>VI</v>
          </cell>
          <cell r="K472">
            <v>5461</v>
          </cell>
          <cell r="L472">
            <v>138834</v>
          </cell>
          <cell r="O472">
            <v>0</v>
          </cell>
          <cell r="P472">
            <v>3</v>
          </cell>
          <cell r="Q472">
            <v>2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175</v>
          </cell>
          <cell r="X472">
            <v>175</v>
          </cell>
          <cell r="Y472">
            <v>180</v>
          </cell>
          <cell r="Z472">
            <v>171</v>
          </cell>
          <cell r="AA472">
            <v>171</v>
          </cell>
          <cell r="AB472">
            <v>530</v>
          </cell>
          <cell r="AC472">
            <v>342</v>
          </cell>
          <cell r="AD472">
            <v>872</v>
          </cell>
          <cell r="AE472">
            <v>872</v>
          </cell>
          <cell r="AF472">
            <v>0</v>
          </cell>
          <cell r="AG472">
            <v>2266465.5</v>
          </cell>
          <cell r="AH472">
            <v>1781091.54</v>
          </cell>
          <cell r="AI472">
            <v>4047557.04</v>
          </cell>
          <cell r="AJ472">
            <v>4047557.04</v>
          </cell>
          <cell r="AK472">
            <v>0</v>
          </cell>
          <cell r="AL472">
            <v>0</v>
          </cell>
          <cell r="AM472">
            <v>43.000000000000007</v>
          </cell>
          <cell r="AN472">
            <v>18791</v>
          </cell>
          <cell r="AO472">
            <v>18791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E472">
            <v>483.55453501722127</v>
          </cell>
          <cell r="BF472">
            <v>0</v>
          </cell>
          <cell r="BG472">
            <v>97.111366245694683</v>
          </cell>
          <cell r="BH472">
            <v>29333.459288174538</v>
          </cell>
          <cell r="BI472">
            <v>110.1262916188287</v>
          </cell>
          <cell r="BJ472">
            <v>40657.52560275537</v>
          </cell>
          <cell r="BK472">
            <v>62.071182548794496</v>
          </cell>
          <cell r="BL472">
            <v>27082.277657864528</v>
          </cell>
          <cell r="BM472">
            <v>59.067738231917339</v>
          </cell>
          <cell r="BN472">
            <v>29737.062135476466</v>
          </cell>
          <cell r="BO472">
            <v>52.059701492537279</v>
          </cell>
          <cell r="BP472">
            <v>31450.30686567162</v>
          </cell>
          <cell r="BQ472">
            <v>8.009184845005743</v>
          </cell>
          <cell r="BR472">
            <v>8064.2079448909326</v>
          </cell>
          <cell r="BS472">
            <v>166324.83949483343</v>
          </cell>
          <cell r="BT472">
            <v>166324.83949483343</v>
          </cell>
          <cell r="BU472">
            <v>0</v>
          </cell>
          <cell r="BV472">
            <v>185115.83949483343</v>
          </cell>
          <cell r="BW472">
            <v>185115.83949483343</v>
          </cell>
          <cell r="BX472">
            <v>0</v>
          </cell>
          <cell r="BY472">
            <v>0</v>
          </cell>
          <cell r="BZ472">
            <v>20.710059171597599</v>
          </cell>
          <cell r="CA472">
            <v>13.363607633136072</v>
          </cell>
          <cell r="CB472">
            <v>28.225806451612872</v>
          </cell>
          <cell r="CC472">
            <v>17.947526653225786</v>
          </cell>
          <cell r="CD472">
            <v>29.647058823529381</v>
          </cell>
          <cell r="CE472">
            <v>17.208755364705866</v>
          </cell>
          <cell r="CF472">
            <v>42.222222222222292</v>
          </cell>
          <cell r="CG472">
            <v>20.274788955555589</v>
          </cell>
          <cell r="CH472">
            <v>14.77777777777777</v>
          </cell>
          <cell r="CI472">
            <v>14.77777777777777</v>
          </cell>
          <cell r="CJ472">
            <v>83.572456384401079</v>
          </cell>
          <cell r="CK472">
            <v>82866.269127952881</v>
          </cell>
          <cell r="CL472">
            <v>82866.269127952881</v>
          </cell>
          <cell r="CM472">
            <v>0</v>
          </cell>
          <cell r="CN472">
            <v>0</v>
          </cell>
          <cell r="CO472">
            <v>2.9999999999999964</v>
          </cell>
          <cell r="CP472">
            <v>571.04999999999927</v>
          </cell>
          <cell r="CQ472">
            <v>571.04999999999927</v>
          </cell>
          <cell r="CR472">
            <v>0</v>
          </cell>
          <cell r="CS472">
            <v>4316110.1986227864</v>
          </cell>
          <cell r="CT472">
            <v>4316110.1986227864</v>
          </cell>
          <cell r="CU472">
            <v>0</v>
          </cell>
          <cell r="CV472">
            <v>140000</v>
          </cell>
          <cell r="CW472">
            <v>140000</v>
          </cell>
          <cell r="CX472">
            <v>1.0156360164</v>
          </cell>
          <cell r="CY472">
            <v>0</v>
          </cell>
          <cell r="CZ472">
            <v>69675.812145873177</v>
          </cell>
          <cell r="DA472">
            <v>69675.812145873177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  <cell r="DF472">
            <v>0</v>
          </cell>
          <cell r="DG472">
            <v>24058.400000000001</v>
          </cell>
          <cell r="DH472">
            <v>24058.400000000001</v>
          </cell>
          <cell r="DI472">
            <v>0</v>
          </cell>
          <cell r="DJ472">
            <v>0</v>
          </cell>
          <cell r="DK472">
            <v>24058.400000000001</v>
          </cell>
          <cell r="DL472">
            <v>0</v>
          </cell>
          <cell r="DM472">
            <v>24058.400000000001</v>
          </cell>
          <cell r="DN472">
            <v>0</v>
          </cell>
          <cell r="DO472">
            <v>0</v>
          </cell>
          <cell r="DP472">
            <v>0</v>
          </cell>
          <cell r="DQ472">
            <v>0</v>
          </cell>
          <cell r="DR472">
            <v>0</v>
          </cell>
          <cell r="DS472">
            <v>0</v>
          </cell>
          <cell r="DT472">
            <v>0</v>
          </cell>
          <cell r="DU472">
            <v>0</v>
          </cell>
          <cell r="DV472">
            <v>233734.21214587317</v>
          </cell>
          <cell r="DW472">
            <v>233734.21214587317</v>
          </cell>
          <cell r="DX472">
            <v>0</v>
          </cell>
          <cell r="DY472">
            <v>4549844.4107686598</v>
          </cell>
          <cell r="DZ472">
            <v>4549844.4107686598</v>
          </cell>
          <cell r="EA472">
            <v>4525786.0107686594</v>
          </cell>
          <cell r="EB472">
            <v>5190.1215719824077</v>
          </cell>
          <cell r="EC472">
            <v>5000</v>
          </cell>
          <cell r="ED472">
            <v>0</v>
          </cell>
          <cell r="EE472">
            <v>4360000</v>
          </cell>
          <cell r="EF472">
            <v>0</v>
          </cell>
          <cell r="EG472">
            <v>4549844.4107686598</v>
          </cell>
          <cell r="EH472">
            <v>4352456.4843229139</v>
          </cell>
          <cell r="EI472">
            <v>0</v>
          </cell>
          <cell r="EJ472">
            <v>4549844.4107686598</v>
          </cell>
        </row>
        <row r="473">
          <cell r="A473">
            <v>5407</v>
          </cell>
          <cell r="B473">
            <v>8815407</v>
          </cell>
          <cell r="C473"/>
          <cell r="D473"/>
          <cell r="E473" t="str">
            <v>Bromfords, The, Wickford</v>
          </cell>
          <cell r="F473" t="str">
            <v>S</v>
          </cell>
          <cell r="G473"/>
          <cell r="I473" t="str">
            <v>Y</v>
          </cell>
          <cell r="J473" t="str">
            <v>VI</v>
          </cell>
          <cell r="K473">
            <v>5407</v>
          </cell>
          <cell r="L473">
            <v>139181</v>
          </cell>
          <cell r="O473">
            <v>0</v>
          </cell>
          <cell r="P473">
            <v>3</v>
          </cell>
          <cell r="Q473">
            <v>2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233</v>
          </cell>
          <cell r="X473">
            <v>233</v>
          </cell>
          <cell r="Y473">
            <v>188</v>
          </cell>
          <cell r="Z473">
            <v>152</v>
          </cell>
          <cell r="AA473">
            <v>169</v>
          </cell>
          <cell r="AB473">
            <v>654</v>
          </cell>
          <cell r="AC473">
            <v>321</v>
          </cell>
          <cell r="AD473">
            <v>975</v>
          </cell>
          <cell r="AE473">
            <v>975</v>
          </cell>
          <cell r="AF473">
            <v>0</v>
          </cell>
          <cell r="AG473">
            <v>2796732.9000000004</v>
          </cell>
          <cell r="AH473">
            <v>1671726.27</v>
          </cell>
          <cell r="AI473">
            <v>4468459.17</v>
          </cell>
          <cell r="AJ473">
            <v>4468459.17</v>
          </cell>
          <cell r="AK473">
            <v>0</v>
          </cell>
          <cell r="AL473">
            <v>0</v>
          </cell>
          <cell r="AM473">
            <v>132.9999999999996</v>
          </cell>
          <cell r="AN473">
            <v>58120.999999999818</v>
          </cell>
          <cell r="AO473">
            <v>58120.999999999818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E473">
            <v>577.59240246406523</v>
          </cell>
          <cell r="BF473">
            <v>0</v>
          </cell>
          <cell r="BG473">
            <v>114.11704312114958</v>
          </cell>
          <cell r="BH473">
            <v>34470.194045174445</v>
          </cell>
          <cell r="BI473">
            <v>41.042094455852194</v>
          </cell>
          <cell r="BJ473">
            <v>15152.330852156072</v>
          </cell>
          <cell r="BK473">
            <v>77.079055441478417</v>
          </cell>
          <cell r="BL473">
            <v>33630.362679671445</v>
          </cell>
          <cell r="BM473">
            <v>48.049281314168354</v>
          </cell>
          <cell r="BN473">
            <v>24189.930184804914</v>
          </cell>
          <cell r="BO473">
            <v>94.096509240246434</v>
          </cell>
          <cell r="BP473">
            <v>56845.583162217677</v>
          </cell>
          <cell r="BQ473">
            <v>23.02361396303904</v>
          </cell>
          <cell r="BR473">
            <v>23181.786190965118</v>
          </cell>
          <cell r="BS473">
            <v>187470.18711498971</v>
          </cell>
          <cell r="BT473">
            <v>187470.18711498971</v>
          </cell>
          <cell r="BU473">
            <v>0</v>
          </cell>
          <cell r="BV473">
            <v>245591.18711498953</v>
          </cell>
          <cell r="BW473">
            <v>245591.18711498953</v>
          </cell>
          <cell r="BX473">
            <v>0</v>
          </cell>
          <cell r="BY473">
            <v>0</v>
          </cell>
          <cell r="BZ473">
            <v>104.90043290043285</v>
          </cell>
          <cell r="CA473">
            <v>67.689242904242391</v>
          </cell>
          <cell r="CB473">
            <v>115.49568965517246</v>
          </cell>
          <cell r="CC473">
            <v>73.438538309698302</v>
          </cell>
          <cell r="CD473">
            <v>92.967032967033063</v>
          </cell>
          <cell r="CE473">
            <v>53.963090802197861</v>
          </cell>
          <cell r="CF473">
            <v>83.18918918918915</v>
          </cell>
          <cell r="CG473">
            <v>39.946813915135117</v>
          </cell>
          <cell r="CH473">
            <v>34.614457831325346</v>
          </cell>
          <cell r="CI473">
            <v>34.614457831325346</v>
          </cell>
          <cell r="CJ473">
            <v>269.652143762599</v>
          </cell>
          <cell r="CK473">
            <v>267373.58314780501</v>
          </cell>
          <cell r="CL473">
            <v>267373.58314780501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4981423.9402627945</v>
          </cell>
          <cell r="CT473">
            <v>4981423.9402627945</v>
          </cell>
          <cell r="CU473">
            <v>0</v>
          </cell>
          <cell r="CV473">
            <v>140000</v>
          </cell>
          <cell r="CW473">
            <v>140000</v>
          </cell>
          <cell r="CX473">
            <v>1.0156360164</v>
          </cell>
          <cell r="CY473">
            <v>0</v>
          </cell>
          <cell r="CZ473">
            <v>80078.668721301714</v>
          </cell>
          <cell r="DA473">
            <v>80078.668721301714</v>
          </cell>
          <cell r="DB473">
            <v>0</v>
          </cell>
          <cell r="DC473">
            <v>0</v>
          </cell>
          <cell r="DD473">
            <v>0</v>
          </cell>
          <cell r="DE473">
            <v>0</v>
          </cell>
          <cell r="DF473">
            <v>0</v>
          </cell>
          <cell r="DG473">
            <v>31798.5</v>
          </cell>
          <cell r="DH473">
            <v>31798.5</v>
          </cell>
          <cell r="DI473">
            <v>0</v>
          </cell>
          <cell r="DJ473">
            <v>0</v>
          </cell>
          <cell r="DK473">
            <v>31798.5</v>
          </cell>
          <cell r="DL473">
            <v>0</v>
          </cell>
          <cell r="DM473">
            <v>31798.5</v>
          </cell>
          <cell r="DN473">
            <v>0</v>
          </cell>
          <cell r="DO473">
            <v>0</v>
          </cell>
          <cell r="DP473">
            <v>0</v>
          </cell>
          <cell r="DQ473">
            <v>0</v>
          </cell>
          <cell r="DR473">
            <v>0</v>
          </cell>
          <cell r="DS473">
            <v>0</v>
          </cell>
          <cell r="DT473">
            <v>0</v>
          </cell>
          <cell r="DU473">
            <v>0</v>
          </cell>
          <cell r="DV473">
            <v>251877.16872130171</v>
          </cell>
          <cell r="DW473">
            <v>251877.16872130171</v>
          </cell>
          <cell r="DX473">
            <v>0</v>
          </cell>
          <cell r="DY473">
            <v>5233301.108984096</v>
          </cell>
          <cell r="DZ473">
            <v>5233301.108984096</v>
          </cell>
          <cell r="EA473">
            <v>5201502.608984096</v>
          </cell>
          <cell r="EB473">
            <v>5334.8744707529186</v>
          </cell>
          <cell r="EC473">
            <v>5000</v>
          </cell>
          <cell r="ED473">
            <v>0</v>
          </cell>
          <cell r="EE473">
            <v>4875000</v>
          </cell>
          <cell r="EF473">
            <v>0</v>
          </cell>
          <cell r="EG473">
            <v>5233301.108984096</v>
          </cell>
          <cell r="EH473">
            <v>5112016.9206126668</v>
          </cell>
          <cell r="EI473">
            <v>0</v>
          </cell>
          <cell r="EJ473">
            <v>5233301.108984096</v>
          </cell>
        </row>
        <row r="474">
          <cell r="A474">
            <v>4333</v>
          </cell>
          <cell r="B474">
            <v>8814333</v>
          </cell>
          <cell r="C474"/>
          <cell r="D474"/>
          <cell r="E474" t="str">
            <v>Burnt Mill Comp, Harlow</v>
          </cell>
          <cell r="F474" t="str">
            <v>S</v>
          </cell>
          <cell r="G474"/>
          <cell r="I474" t="str">
            <v>Y</v>
          </cell>
          <cell r="K474">
            <v>4333</v>
          </cell>
          <cell r="L474">
            <v>137694</v>
          </cell>
          <cell r="O474">
            <v>0</v>
          </cell>
          <cell r="P474">
            <v>3</v>
          </cell>
          <cell r="Q474">
            <v>2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238</v>
          </cell>
          <cell r="X474">
            <v>260</v>
          </cell>
          <cell r="Y474">
            <v>230</v>
          </cell>
          <cell r="Z474">
            <v>201</v>
          </cell>
          <cell r="AA474">
            <v>194</v>
          </cell>
          <cell r="AB474">
            <v>728</v>
          </cell>
          <cell r="AC474">
            <v>395</v>
          </cell>
          <cell r="AD474">
            <v>1123</v>
          </cell>
          <cell r="AE474">
            <v>1123</v>
          </cell>
          <cell r="AF474">
            <v>0</v>
          </cell>
          <cell r="AG474">
            <v>3113182.8000000003</v>
          </cell>
          <cell r="AH474">
            <v>2057108.65</v>
          </cell>
          <cell r="AI474">
            <v>5170291.45</v>
          </cell>
          <cell r="AJ474">
            <v>5170291.45</v>
          </cell>
          <cell r="AK474">
            <v>0</v>
          </cell>
          <cell r="AL474">
            <v>0</v>
          </cell>
          <cell r="AM474">
            <v>180.00000000000028</v>
          </cell>
          <cell r="AN474">
            <v>78660.000000000116</v>
          </cell>
          <cell r="AO474">
            <v>78660.000000000116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0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E474">
            <v>265.41808415398361</v>
          </cell>
          <cell r="BF474">
            <v>0</v>
          </cell>
          <cell r="BG474">
            <v>325.74037600716184</v>
          </cell>
          <cell r="BH474">
            <v>98393.137976723301</v>
          </cell>
          <cell r="BI474">
            <v>270.44494180841571</v>
          </cell>
          <cell r="BJ474">
            <v>99845.56806624899</v>
          </cell>
          <cell r="BK474">
            <v>168.90241718889916</v>
          </cell>
          <cell r="BL474">
            <v>73693.813643688598</v>
          </cell>
          <cell r="BM474">
            <v>53.284691136974075</v>
          </cell>
          <cell r="BN474">
            <v>26825.64490599823</v>
          </cell>
          <cell r="BO474">
            <v>39.209489704565833</v>
          </cell>
          <cell r="BP474">
            <v>23687.23692032231</v>
          </cell>
          <cell r="BQ474">
            <v>0</v>
          </cell>
          <cell r="BR474">
            <v>0</v>
          </cell>
          <cell r="BS474">
            <v>322445.40151298139</v>
          </cell>
          <cell r="BT474">
            <v>322445.40151298139</v>
          </cell>
          <cell r="BU474">
            <v>0</v>
          </cell>
          <cell r="BV474">
            <v>401105.40151298151</v>
          </cell>
          <cell r="BW474">
            <v>401105.40151298151</v>
          </cell>
          <cell r="BX474">
            <v>0</v>
          </cell>
          <cell r="BY474">
            <v>0</v>
          </cell>
          <cell r="BZ474">
            <v>86.085106382978609</v>
          </cell>
          <cell r="CA474">
            <v>55.548251949787158</v>
          </cell>
          <cell r="CB474">
            <v>72.277992277992283</v>
          </cell>
          <cell r="CC474">
            <v>45.958339403861004</v>
          </cell>
          <cell r="CD474">
            <v>54.955752212389349</v>
          </cell>
          <cell r="CE474">
            <v>31.89928894247786</v>
          </cell>
          <cell r="CF474">
            <v>91.827411167512778</v>
          </cell>
          <cell r="CG474">
            <v>44.094822199492427</v>
          </cell>
          <cell r="CH474">
            <v>40.031746031745968</v>
          </cell>
          <cell r="CI474">
            <v>40.031746031745968</v>
          </cell>
          <cell r="CJ474">
            <v>217.53244852736441</v>
          </cell>
          <cell r="CK474">
            <v>215694.29933730816</v>
          </cell>
          <cell r="CL474">
            <v>215694.29933730816</v>
          </cell>
          <cell r="CM474">
            <v>0</v>
          </cell>
          <cell r="CN474">
            <v>0</v>
          </cell>
          <cell r="CO474">
            <v>9.1300813008130106</v>
          </cell>
          <cell r="CP474">
            <v>1737.9109756097564</v>
          </cell>
          <cell r="CQ474">
            <v>1737.9109756097564</v>
          </cell>
          <cell r="CR474">
            <v>0</v>
          </cell>
          <cell r="CS474">
            <v>5788829.0618258994</v>
          </cell>
          <cell r="CT474">
            <v>5788829.0618258994</v>
          </cell>
          <cell r="CU474">
            <v>0</v>
          </cell>
          <cell r="CV474">
            <v>140000</v>
          </cell>
          <cell r="CW474">
            <v>140000</v>
          </cell>
          <cell r="CX474">
            <v>1.0156360164</v>
          </cell>
          <cell r="CY474">
            <v>0</v>
          </cell>
          <cell r="CZ474">
            <v>92703.268443506429</v>
          </cell>
          <cell r="DA474">
            <v>92703.268443506429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  <cell r="DF474">
            <v>0</v>
          </cell>
          <cell r="DG474">
            <v>24650</v>
          </cell>
          <cell r="DH474">
            <v>24650</v>
          </cell>
          <cell r="DI474">
            <v>0</v>
          </cell>
          <cell r="DJ474">
            <v>0</v>
          </cell>
          <cell r="DK474">
            <v>24650</v>
          </cell>
          <cell r="DL474">
            <v>0</v>
          </cell>
          <cell r="DM474">
            <v>24650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257353.26844350644</v>
          </cell>
          <cell r="DW474">
            <v>257353.26844350644</v>
          </cell>
          <cell r="DX474">
            <v>0</v>
          </cell>
          <cell r="DY474">
            <v>6046182.3302694056</v>
          </cell>
          <cell r="DZ474">
            <v>6046182.3302694056</v>
          </cell>
          <cell r="EA474">
            <v>6021532.3302694056</v>
          </cell>
          <cell r="EB474">
            <v>5362.0056369273425</v>
          </cell>
          <cell r="EC474">
            <v>5000</v>
          </cell>
          <cell r="ED474">
            <v>0</v>
          </cell>
          <cell r="EE474">
            <v>5615000</v>
          </cell>
          <cell r="EF474">
            <v>0</v>
          </cell>
          <cell r="EG474">
            <v>6046182.3302694056</v>
          </cell>
          <cell r="EH474">
            <v>5885344.2712573009</v>
          </cell>
          <cell r="EI474">
            <v>0</v>
          </cell>
          <cell r="EJ474">
            <v>6046182.3302694056</v>
          </cell>
        </row>
        <row r="475">
          <cell r="A475">
            <v>4033</v>
          </cell>
          <cell r="B475">
            <v>8814033</v>
          </cell>
          <cell r="C475"/>
          <cell r="D475"/>
          <cell r="E475" t="str">
            <v>Castle View,  Canvey Island</v>
          </cell>
          <cell r="F475" t="str">
            <v>S</v>
          </cell>
          <cell r="G475"/>
          <cell r="I475" t="str">
            <v>Y</v>
          </cell>
          <cell r="K475">
            <v>4033</v>
          </cell>
          <cell r="L475">
            <v>147031</v>
          </cell>
          <cell r="O475">
            <v>0</v>
          </cell>
          <cell r="P475">
            <v>3</v>
          </cell>
          <cell r="Q475">
            <v>2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213</v>
          </cell>
          <cell r="X475">
            <v>150</v>
          </cell>
          <cell r="Y475">
            <v>193</v>
          </cell>
          <cell r="Z475">
            <v>150</v>
          </cell>
          <cell r="AA475">
            <v>181</v>
          </cell>
          <cell r="AB475">
            <v>556</v>
          </cell>
          <cell r="AC475">
            <v>331</v>
          </cell>
          <cell r="AD475">
            <v>887</v>
          </cell>
          <cell r="AE475">
            <v>887</v>
          </cell>
          <cell r="AF475">
            <v>0</v>
          </cell>
          <cell r="AG475">
            <v>2377650.6</v>
          </cell>
          <cell r="AH475">
            <v>1723804.97</v>
          </cell>
          <cell r="AI475">
            <v>4101455.5700000003</v>
          </cell>
          <cell r="AJ475">
            <v>4101455.5700000003</v>
          </cell>
          <cell r="AK475">
            <v>0</v>
          </cell>
          <cell r="AL475">
            <v>0</v>
          </cell>
          <cell r="AM475">
            <v>175.00000000000006</v>
          </cell>
          <cell r="AN475">
            <v>76475.000000000015</v>
          </cell>
          <cell r="AO475">
            <v>76475.000000000015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E475">
            <v>271.00000000000023</v>
          </cell>
          <cell r="BF475">
            <v>0</v>
          </cell>
          <cell r="BG475">
            <v>297.99999999999972</v>
          </cell>
          <cell r="BH475">
            <v>90013.879999999917</v>
          </cell>
          <cell r="BI475">
            <v>125.00000000000004</v>
          </cell>
          <cell r="BJ475">
            <v>46148.750000000015</v>
          </cell>
          <cell r="BK475">
            <v>41.000000000000036</v>
          </cell>
          <cell r="BL475">
            <v>17888.710000000017</v>
          </cell>
          <cell r="BM475">
            <v>3.0000000000000009</v>
          </cell>
          <cell r="BN475">
            <v>1510.3200000000004</v>
          </cell>
          <cell r="BO475">
            <v>30.000000000000011</v>
          </cell>
          <cell r="BP475">
            <v>18123.600000000006</v>
          </cell>
          <cell r="BQ475">
            <v>118.99999999999976</v>
          </cell>
          <cell r="BR475">
            <v>119817.52999999975</v>
          </cell>
          <cell r="BS475">
            <v>293502.78999999975</v>
          </cell>
          <cell r="BT475">
            <v>293502.78999999975</v>
          </cell>
          <cell r="BU475">
            <v>0</v>
          </cell>
          <cell r="BV475">
            <v>369977.78999999975</v>
          </cell>
          <cell r="BW475">
            <v>369977.78999999975</v>
          </cell>
          <cell r="BX475">
            <v>0</v>
          </cell>
          <cell r="BY475">
            <v>0</v>
          </cell>
          <cell r="BZ475">
            <v>92.872037914692044</v>
          </cell>
          <cell r="CA475">
            <v>59.927664353744134</v>
          </cell>
          <cell r="CB475">
            <v>57.534246575342394</v>
          </cell>
          <cell r="CC475">
            <v>36.583451589041047</v>
          </cell>
          <cell r="CD475">
            <v>98.015706806282665</v>
          </cell>
          <cell r="CE475">
            <v>56.893613979319341</v>
          </cell>
          <cell r="CF475">
            <v>100.33783783783784</v>
          </cell>
          <cell r="CG475">
            <v>48.181464152027026</v>
          </cell>
          <cell r="CH475">
            <v>49.931034482758577</v>
          </cell>
          <cell r="CI475">
            <v>49.931034482758577</v>
          </cell>
          <cell r="CJ475">
            <v>251.51722855689013</v>
          </cell>
          <cell r="CK475">
            <v>249391.90797558438</v>
          </cell>
          <cell r="CL475">
            <v>249391.90797558438</v>
          </cell>
          <cell r="CM475">
            <v>0</v>
          </cell>
          <cell r="CN475">
            <v>0</v>
          </cell>
          <cell r="CO475">
            <v>2.0000000000000009</v>
          </cell>
          <cell r="CP475">
            <v>380.70000000000016</v>
          </cell>
          <cell r="CQ475">
            <v>380.70000000000016</v>
          </cell>
          <cell r="CR475">
            <v>0</v>
          </cell>
          <cell r="CS475">
            <v>4721205.9679755848</v>
          </cell>
          <cell r="CT475">
            <v>4721205.9679755848</v>
          </cell>
          <cell r="CU475">
            <v>0</v>
          </cell>
          <cell r="CV475">
            <v>140000</v>
          </cell>
          <cell r="CW475">
            <v>140000</v>
          </cell>
          <cell r="CX475">
            <v>1</v>
          </cell>
          <cell r="CY475">
            <v>0</v>
          </cell>
          <cell r="CZ475">
            <v>0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  <cell r="DF475">
            <v>0</v>
          </cell>
          <cell r="DG475">
            <v>51929.972000000002</v>
          </cell>
          <cell r="DH475">
            <v>51929.972000000002</v>
          </cell>
          <cell r="DI475">
            <v>0</v>
          </cell>
          <cell r="DJ475">
            <v>0</v>
          </cell>
          <cell r="DK475">
            <v>51929.97</v>
          </cell>
          <cell r="DL475">
            <v>0</v>
          </cell>
          <cell r="DM475">
            <v>51929.97</v>
          </cell>
          <cell r="DN475">
            <v>0</v>
          </cell>
          <cell r="DO475">
            <v>222007</v>
          </cell>
          <cell r="DP475">
            <v>222007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413936.97</v>
          </cell>
          <cell r="DW475">
            <v>413936.97</v>
          </cell>
          <cell r="DX475">
            <v>0</v>
          </cell>
          <cell r="DY475">
            <v>5135142.9379755845</v>
          </cell>
          <cell r="DZ475">
            <v>5135142.9379755845</v>
          </cell>
          <cell r="EA475">
            <v>4861205.9679755848</v>
          </cell>
          <cell r="EB475">
            <v>5480.5027823851015</v>
          </cell>
          <cell r="EC475">
            <v>5000</v>
          </cell>
          <cell r="ED475">
            <v>0</v>
          </cell>
          <cell r="EE475">
            <v>4435000</v>
          </cell>
          <cell r="EF475">
            <v>0</v>
          </cell>
          <cell r="EG475">
            <v>5135142.9379755845</v>
          </cell>
          <cell r="EH475">
            <v>5006813.2432286069</v>
          </cell>
          <cell r="EI475">
            <v>0</v>
          </cell>
          <cell r="EJ475">
            <v>5135142.9379755845</v>
          </cell>
        </row>
        <row r="476">
          <cell r="A476">
            <v>5429</v>
          </cell>
          <cell r="B476">
            <v>8815429</v>
          </cell>
          <cell r="C476"/>
          <cell r="D476"/>
          <cell r="E476" t="str">
            <v>Chelmer Valley High, Chelmsford</v>
          </cell>
          <cell r="F476" t="str">
            <v>S</v>
          </cell>
          <cell r="G476"/>
          <cell r="I476" t="str">
            <v>Y</v>
          </cell>
          <cell r="J476" t="str">
            <v>VI</v>
          </cell>
          <cell r="K476">
            <v>5429</v>
          </cell>
          <cell r="L476">
            <v>137260</v>
          </cell>
          <cell r="O476">
            <v>0</v>
          </cell>
          <cell r="P476">
            <v>3</v>
          </cell>
          <cell r="Q476">
            <v>2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197</v>
          </cell>
          <cell r="X476">
            <v>197</v>
          </cell>
          <cell r="Y476">
            <v>217</v>
          </cell>
          <cell r="Z476">
            <v>197</v>
          </cell>
          <cell r="AA476">
            <v>194</v>
          </cell>
          <cell r="AB476">
            <v>611</v>
          </cell>
          <cell r="AC476">
            <v>391</v>
          </cell>
          <cell r="AD476">
            <v>1002</v>
          </cell>
          <cell r="AE476">
            <v>1002</v>
          </cell>
          <cell r="AF476">
            <v>0</v>
          </cell>
          <cell r="AG476">
            <v>2612849.85</v>
          </cell>
          <cell r="AH476">
            <v>2036277.17</v>
          </cell>
          <cell r="AI476">
            <v>4649127.0199999996</v>
          </cell>
          <cell r="AJ476">
            <v>4649127.0199999996</v>
          </cell>
          <cell r="AK476">
            <v>0</v>
          </cell>
          <cell r="AL476">
            <v>0</v>
          </cell>
          <cell r="AM476">
            <v>95.999999999999957</v>
          </cell>
          <cell r="AN476">
            <v>41951.999999999978</v>
          </cell>
          <cell r="AO476">
            <v>41951.999999999978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E476">
            <v>774.77322677322661</v>
          </cell>
          <cell r="BF476">
            <v>0</v>
          </cell>
          <cell r="BG476">
            <v>99.098901098901095</v>
          </cell>
          <cell r="BH476">
            <v>29933.814065934064</v>
          </cell>
          <cell r="BI476">
            <v>38.037962037962075</v>
          </cell>
          <cell r="BJ476">
            <v>14043.235204795219</v>
          </cell>
          <cell r="BK476">
            <v>68.067932067932034</v>
          </cell>
          <cell r="BL476">
            <v>29698.719440559427</v>
          </cell>
          <cell r="BM476">
            <v>0</v>
          </cell>
          <cell r="BN476">
            <v>0</v>
          </cell>
          <cell r="BO476">
            <v>22.021978021978043</v>
          </cell>
          <cell r="BP476">
            <v>13303.917362637376</v>
          </cell>
          <cell r="BQ476">
            <v>0</v>
          </cell>
          <cell r="BR476">
            <v>0</v>
          </cell>
          <cell r="BS476">
            <v>86979.686073926103</v>
          </cell>
          <cell r="BT476">
            <v>86979.686073926103</v>
          </cell>
          <cell r="BU476">
            <v>0</v>
          </cell>
          <cell r="BV476">
            <v>128931.68607392607</v>
          </cell>
          <cell r="BW476">
            <v>128931.68607392607</v>
          </cell>
          <cell r="BX476">
            <v>0</v>
          </cell>
          <cell r="BY476">
            <v>0</v>
          </cell>
          <cell r="BZ476">
            <v>86.057894736842115</v>
          </cell>
          <cell r="CA476">
            <v>55.530693054421057</v>
          </cell>
          <cell r="CB476">
            <v>62.958762886597867</v>
          </cell>
          <cell r="CC476">
            <v>40.032658655773147</v>
          </cell>
          <cell r="CD476">
            <v>81.121495327102892</v>
          </cell>
          <cell r="CE476">
            <v>47.087300504672953</v>
          </cell>
          <cell r="CF476">
            <v>86.438775510204152</v>
          </cell>
          <cell r="CG476">
            <v>41.50724047214289</v>
          </cell>
          <cell r="CH476">
            <v>33.873015873015952</v>
          </cell>
          <cell r="CI476">
            <v>33.873015873015952</v>
          </cell>
          <cell r="CJ476">
            <v>218.03090856002601</v>
          </cell>
          <cell r="CK476">
            <v>216188.54738269377</v>
          </cell>
          <cell r="CL476">
            <v>216188.54738269377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</v>
          </cell>
          <cell r="CR476">
            <v>0</v>
          </cell>
          <cell r="CS476">
            <v>4994247.2534566196</v>
          </cell>
          <cell r="CT476">
            <v>4994247.2534566196</v>
          </cell>
          <cell r="CU476">
            <v>0</v>
          </cell>
          <cell r="CV476">
            <v>140000</v>
          </cell>
          <cell r="CW476">
            <v>140000</v>
          </cell>
          <cell r="CX476">
            <v>1</v>
          </cell>
          <cell r="CY476">
            <v>0</v>
          </cell>
          <cell r="CZ476">
            <v>0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  <cell r="DF476">
            <v>0</v>
          </cell>
          <cell r="DG476">
            <v>33770.5</v>
          </cell>
          <cell r="DH476">
            <v>33770.5</v>
          </cell>
          <cell r="DI476">
            <v>0</v>
          </cell>
          <cell r="DJ476">
            <v>0</v>
          </cell>
          <cell r="DK476">
            <v>33770.5</v>
          </cell>
          <cell r="DL476">
            <v>0</v>
          </cell>
          <cell r="DM476">
            <v>33770.5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173770.5</v>
          </cell>
          <cell r="DW476">
            <v>173770.5</v>
          </cell>
          <cell r="DX476">
            <v>0</v>
          </cell>
          <cell r="DY476">
            <v>5168017.7534566196</v>
          </cell>
          <cell r="DZ476">
            <v>5168017.7534566196</v>
          </cell>
          <cell r="EA476">
            <v>5134247.2534566196</v>
          </cell>
          <cell r="EB476">
            <v>5123.9992549467261</v>
          </cell>
          <cell r="EC476">
            <v>5000</v>
          </cell>
          <cell r="ED476">
            <v>0</v>
          </cell>
          <cell r="EE476">
            <v>5010000</v>
          </cell>
          <cell r="EF476">
            <v>0</v>
          </cell>
          <cell r="EG476">
            <v>5168017.7534566196</v>
          </cell>
          <cell r="EH476">
            <v>4937479.3509980431</v>
          </cell>
          <cell r="EI476">
            <v>0</v>
          </cell>
          <cell r="EJ476">
            <v>5168017.7534566196</v>
          </cell>
        </row>
        <row r="477">
          <cell r="A477">
            <v>5410</v>
          </cell>
          <cell r="B477">
            <v>8815410</v>
          </cell>
          <cell r="C477"/>
          <cell r="D477"/>
          <cell r="E477" t="str">
            <v>Chelmsford Co High</v>
          </cell>
          <cell r="F477" t="str">
            <v>S</v>
          </cell>
          <cell r="G477"/>
          <cell r="I477" t="str">
            <v>Y</v>
          </cell>
          <cell r="J477" t="str">
            <v>VI</v>
          </cell>
          <cell r="K477">
            <v>5410</v>
          </cell>
          <cell r="L477">
            <v>136412</v>
          </cell>
          <cell r="O477">
            <v>0</v>
          </cell>
          <cell r="P477">
            <v>3</v>
          </cell>
          <cell r="Q477">
            <v>2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150</v>
          </cell>
          <cell r="X477">
            <v>150</v>
          </cell>
          <cell r="Y477">
            <v>150</v>
          </cell>
          <cell r="Z477">
            <v>160</v>
          </cell>
          <cell r="AA477">
            <v>155</v>
          </cell>
          <cell r="AB477">
            <v>450</v>
          </cell>
          <cell r="AC477">
            <v>315</v>
          </cell>
          <cell r="AD477">
            <v>765</v>
          </cell>
          <cell r="AE477">
            <v>765</v>
          </cell>
          <cell r="AF477">
            <v>0</v>
          </cell>
          <cell r="AG477">
            <v>1924357.5000000002</v>
          </cell>
          <cell r="AH477">
            <v>1640479.05</v>
          </cell>
          <cell r="AI477">
            <v>3564836.5500000003</v>
          </cell>
          <cell r="AJ477">
            <v>3564836.5500000003</v>
          </cell>
          <cell r="AK477">
            <v>0</v>
          </cell>
          <cell r="AL477">
            <v>0</v>
          </cell>
          <cell r="AM477">
            <v>13.999999999999968</v>
          </cell>
          <cell r="AN477">
            <v>6117.9999999999854</v>
          </cell>
          <cell r="AO477">
            <v>6117.9999999999854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E477">
            <v>630</v>
          </cell>
          <cell r="BF477">
            <v>0</v>
          </cell>
          <cell r="BG477">
            <v>63.000000000000007</v>
          </cell>
          <cell r="BH477">
            <v>19029.780000000002</v>
          </cell>
          <cell r="BI477">
            <v>33.999999999999964</v>
          </cell>
          <cell r="BJ477">
            <v>12552.459999999986</v>
          </cell>
          <cell r="BK477">
            <v>26.999999999999982</v>
          </cell>
          <cell r="BL477">
            <v>11780.369999999992</v>
          </cell>
          <cell r="BM477">
            <v>4.9999999999999991</v>
          </cell>
          <cell r="BN477">
            <v>2517.1999999999994</v>
          </cell>
          <cell r="BO477">
            <v>4.9999999999999991</v>
          </cell>
          <cell r="BP477">
            <v>3020.5999999999995</v>
          </cell>
          <cell r="BQ477">
            <v>0.99999999999999989</v>
          </cell>
          <cell r="BR477">
            <v>1006.8699999999999</v>
          </cell>
          <cell r="BS477">
            <v>49907.279999999984</v>
          </cell>
          <cell r="BT477">
            <v>49907.279999999984</v>
          </cell>
          <cell r="BU477">
            <v>0</v>
          </cell>
          <cell r="BV477">
            <v>56025.27999999997</v>
          </cell>
          <cell r="BW477">
            <v>56025.27999999997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</v>
          </cell>
          <cell r="CE477">
            <v>0</v>
          </cell>
          <cell r="CF477">
            <v>1.3333333333333328</v>
          </cell>
          <cell r="CG477">
            <v>0.64025649333333301</v>
          </cell>
          <cell r="CH477">
            <v>0</v>
          </cell>
          <cell r="CI477">
            <v>0</v>
          </cell>
          <cell r="CJ477">
            <v>0.64025649333333301</v>
          </cell>
          <cell r="CK477">
            <v>634.84632596466633</v>
          </cell>
          <cell r="CL477">
            <v>634.84632596466633</v>
          </cell>
          <cell r="CM477">
            <v>0</v>
          </cell>
          <cell r="CN477">
            <v>0</v>
          </cell>
          <cell r="CO477">
            <v>3.0518617021276602</v>
          </cell>
          <cell r="CP477">
            <v>580.92187500000011</v>
          </cell>
          <cell r="CQ477">
            <v>580.92187500000011</v>
          </cell>
          <cell r="CR477">
            <v>0</v>
          </cell>
          <cell r="CS477">
            <v>3622077.5982009647</v>
          </cell>
          <cell r="CT477">
            <v>3622077.5982009647</v>
          </cell>
          <cell r="CU477">
            <v>0</v>
          </cell>
          <cell r="CV477">
            <v>140000</v>
          </cell>
          <cell r="CW477">
            <v>140000</v>
          </cell>
          <cell r="CX477">
            <v>1</v>
          </cell>
          <cell r="CY477">
            <v>0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  <cell r="DF477">
            <v>0</v>
          </cell>
          <cell r="DG477">
            <v>32523.21</v>
          </cell>
          <cell r="DH477">
            <v>32523.21</v>
          </cell>
          <cell r="DI477">
            <v>0</v>
          </cell>
          <cell r="DJ477">
            <v>0</v>
          </cell>
          <cell r="DK477">
            <v>32523.21</v>
          </cell>
          <cell r="DL477">
            <v>0</v>
          </cell>
          <cell r="DM477">
            <v>32523.21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172523.21</v>
          </cell>
          <cell r="DW477">
            <v>172523.21</v>
          </cell>
          <cell r="DX477">
            <v>0</v>
          </cell>
          <cell r="DY477">
            <v>3794600.8082009647</v>
          </cell>
          <cell r="DZ477">
            <v>3794600.8082009647</v>
          </cell>
          <cell r="EA477">
            <v>3762077.5982009647</v>
          </cell>
          <cell r="EB477">
            <v>4917.7484943803456</v>
          </cell>
          <cell r="EC477">
            <v>5000</v>
          </cell>
          <cell r="ED477">
            <v>82.251505619654381</v>
          </cell>
          <cell r="EE477">
            <v>3825000</v>
          </cell>
          <cell r="EF477">
            <v>62922.401799035259</v>
          </cell>
          <cell r="EG477">
            <v>3857523.21</v>
          </cell>
          <cell r="EH477">
            <v>3611466.0255262065</v>
          </cell>
          <cell r="EI477">
            <v>0</v>
          </cell>
          <cell r="EJ477">
            <v>3857523.21</v>
          </cell>
        </row>
        <row r="478">
          <cell r="A478">
            <v>5444</v>
          </cell>
          <cell r="B478">
            <v>8815444</v>
          </cell>
          <cell r="C478"/>
          <cell r="D478"/>
          <cell r="E478" t="str">
            <v>Clacton Co High</v>
          </cell>
          <cell r="F478" t="str">
            <v>S</v>
          </cell>
          <cell r="G478"/>
          <cell r="I478" t="str">
            <v>Y</v>
          </cell>
          <cell r="J478" t="str">
            <v>VI</v>
          </cell>
          <cell r="K478">
            <v>5444</v>
          </cell>
          <cell r="L478">
            <v>138084</v>
          </cell>
          <cell r="N478">
            <v>50</v>
          </cell>
          <cell r="O478">
            <v>0</v>
          </cell>
          <cell r="P478">
            <v>3</v>
          </cell>
          <cell r="Q478">
            <v>2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310.16666666666669</v>
          </cell>
          <cell r="X478">
            <v>300</v>
          </cell>
          <cell r="Y478">
            <v>295</v>
          </cell>
          <cell r="Z478">
            <v>272</v>
          </cell>
          <cell r="AA478">
            <v>278</v>
          </cell>
          <cell r="AB478">
            <v>905.16666666666663</v>
          </cell>
          <cell r="AC478">
            <v>550</v>
          </cell>
          <cell r="AD478">
            <v>1455.1666666666665</v>
          </cell>
          <cell r="AE478">
            <v>1455.1666666666665</v>
          </cell>
          <cell r="AF478">
            <v>0</v>
          </cell>
          <cell r="AG478">
            <v>3870809.4750000001</v>
          </cell>
          <cell r="AH478">
            <v>2864328.5</v>
          </cell>
          <cell r="AI478">
            <v>6735137.9749999996</v>
          </cell>
          <cell r="AJ478">
            <v>6735137.9749999996</v>
          </cell>
          <cell r="AK478">
            <v>0</v>
          </cell>
          <cell r="AL478">
            <v>0</v>
          </cell>
          <cell r="AM478">
            <v>246.94974287049976</v>
          </cell>
          <cell r="AN478">
            <v>107917.03763440838</v>
          </cell>
          <cell r="AO478">
            <v>107917.03763440838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E478">
            <v>285.72697522206602</v>
          </cell>
          <cell r="BF478">
            <v>0</v>
          </cell>
          <cell r="BG478">
            <v>203.07024310425496</v>
          </cell>
          <cell r="BH478">
            <v>61339.397632071254</v>
          </cell>
          <cell r="BI478">
            <v>165.31346423562357</v>
          </cell>
          <cell r="BJ478">
            <v>61032.077861149868</v>
          </cell>
          <cell r="BK478">
            <v>216.33613838242101</v>
          </cell>
          <cell r="BL478">
            <v>94389.620537634109</v>
          </cell>
          <cell r="BM478">
            <v>208.17251051893354</v>
          </cell>
          <cell r="BN478">
            <v>104802.36869565189</v>
          </cell>
          <cell r="BO478">
            <v>266.33835904628364</v>
          </cell>
          <cell r="BP478">
            <v>160900.32946704086</v>
          </cell>
          <cell r="BQ478">
            <v>110.20897615708267</v>
          </cell>
          <cell r="BR478">
            <v>110966.11182328183</v>
          </cell>
          <cell r="BS478">
            <v>593429.90601682989</v>
          </cell>
          <cell r="BT478">
            <v>593429.90601682989</v>
          </cell>
          <cell r="BU478">
            <v>0</v>
          </cell>
          <cell r="BV478">
            <v>701346.94365123822</v>
          </cell>
          <cell r="BW478">
            <v>701346.94365123822</v>
          </cell>
          <cell r="BX478">
            <v>0</v>
          </cell>
          <cell r="BY478">
            <v>0</v>
          </cell>
          <cell r="BZ478">
            <v>142.72161835748796</v>
          </cell>
          <cell r="CA478">
            <v>92.094169924504854</v>
          </cell>
          <cell r="CB478">
            <v>145.42372881355919</v>
          </cell>
          <cell r="CC478">
            <v>92.468438532203308</v>
          </cell>
          <cell r="CD478">
            <v>142.48299319727903</v>
          </cell>
          <cell r="CE478">
            <v>82.704830457483069</v>
          </cell>
          <cell r="CF478">
            <v>152.9358490566037</v>
          </cell>
          <cell r="CG478">
            <v>73.438627816452794</v>
          </cell>
          <cell r="CH478">
            <v>51.934065934065991</v>
          </cell>
          <cell r="CI478">
            <v>51.934065934065991</v>
          </cell>
          <cell r="CJ478">
            <v>392.64013266470994</v>
          </cell>
          <cell r="CK478">
            <v>389322.32354369311</v>
          </cell>
          <cell r="CL478">
            <v>389322.32354369311</v>
          </cell>
          <cell r="CM478">
            <v>0</v>
          </cell>
          <cell r="CN478">
            <v>0</v>
          </cell>
          <cell r="CO478">
            <v>1.0218867041198503</v>
          </cell>
          <cell r="CP478">
            <v>194.5161341292135</v>
          </cell>
          <cell r="CQ478">
            <v>194.5161341292135</v>
          </cell>
          <cell r="CR478">
            <v>0</v>
          </cell>
          <cell r="CS478">
            <v>7826001.7583290599</v>
          </cell>
          <cell r="CT478">
            <v>7826001.7583290599</v>
          </cell>
          <cell r="CU478">
            <v>0</v>
          </cell>
          <cell r="CV478">
            <v>140000</v>
          </cell>
          <cell r="CW478">
            <v>140000</v>
          </cell>
          <cell r="CX478">
            <v>1</v>
          </cell>
          <cell r="CY478">
            <v>0</v>
          </cell>
          <cell r="CZ478">
            <v>0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  <cell r="DF478">
            <v>0</v>
          </cell>
          <cell r="DG478">
            <v>37961</v>
          </cell>
          <cell r="DH478">
            <v>37961</v>
          </cell>
          <cell r="DI478">
            <v>0</v>
          </cell>
          <cell r="DJ478">
            <v>0</v>
          </cell>
          <cell r="DK478">
            <v>37961</v>
          </cell>
          <cell r="DL478">
            <v>0</v>
          </cell>
          <cell r="DM478">
            <v>37961</v>
          </cell>
          <cell r="DN478">
            <v>0</v>
          </cell>
          <cell r="DO478">
            <v>681839</v>
          </cell>
          <cell r="DP478">
            <v>681839</v>
          </cell>
          <cell r="DQ478">
            <v>0</v>
          </cell>
          <cell r="DR478">
            <v>0</v>
          </cell>
          <cell r="DS478">
            <v>0</v>
          </cell>
          <cell r="DT478">
            <v>0</v>
          </cell>
          <cell r="DU478">
            <v>0</v>
          </cell>
          <cell r="DV478">
            <v>859800</v>
          </cell>
          <cell r="DW478">
            <v>859800</v>
          </cell>
          <cell r="DX478">
            <v>0</v>
          </cell>
          <cell r="DY478">
            <v>8685801.7583290599</v>
          </cell>
          <cell r="DZ478">
            <v>8685801.7583290599</v>
          </cell>
          <cell r="EA478">
            <v>7966001.7583290599</v>
          </cell>
          <cell r="EB478">
            <v>5474.2882315856559</v>
          </cell>
          <cell r="EC478">
            <v>5000</v>
          </cell>
          <cell r="ED478">
            <v>0</v>
          </cell>
          <cell r="EE478">
            <v>7275833.333333333</v>
          </cell>
          <cell r="EF478">
            <v>0</v>
          </cell>
          <cell r="EG478">
            <v>8685801.7583290599</v>
          </cell>
          <cell r="EH478">
            <v>8523499.0407796465</v>
          </cell>
          <cell r="EI478">
            <v>0</v>
          </cell>
          <cell r="EJ478">
            <v>8685801.7583290599</v>
          </cell>
        </row>
        <row r="479">
          <cell r="A479">
            <v>6910</v>
          </cell>
          <cell r="B479">
            <v>8816910</v>
          </cell>
          <cell r="C479"/>
          <cell r="D479"/>
          <cell r="E479" t="str">
            <v>Clacton Coastal Academy</v>
          </cell>
          <cell r="F479" t="str">
            <v>S</v>
          </cell>
          <cell r="G479"/>
          <cell r="I479" t="str">
            <v>Y</v>
          </cell>
          <cell r="J479" t="str">
            <v>VI</v>
          </cell>
          <cell r="K479">
            <v>6910</v>
          </cell>
          <cell r="L479">
            <v>135957</v>
          </cell>
          <cell r="O479">
            <v>0</v>
          </cell>
          <cell r="P479">
            <v>3</v>
          </cell>
          <cell r="Q479">
            <v>2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253</v>
          </cell>
          <cell r="X479">
            <v>251</v>
          </cell>
          <cell r="Y479">
            <v>233</v>
          </cell>
          <cell r="Z479">
            <v>187</v>
          </cell>
          <cell r="AA479">
            <v>238</v>
          </cell>
          <cell r="AB479">
            <v>737</v>
          </cell>
          <cell r="AC479">
            <v>425</v>
          </cell>
          <cell r="AD479">
            <v>1162</v>
          </cell>
          <cell r="AE479">
            <v>1162</v>
          </cell>
          <cell r="AF479">
            <v>0</v>
          </cell>
          <cell r="AG479">
            <v>3151669.95</v>
          </cell>
          <cell r="AH479">
            <v>2213344.75</v>
          </cell>
          <cell r="AI479">
            <v>5365014.7</v>
          </cell>
          <cell r="AJ479">
            <v>5365014.7</v>
          </cell>
          <cell r="AK479">
            <v>0</v>
          </cell>
          <cell r="AL479">
            <v>0</v>
          </cell>
          <cell r="AM479">
            <v>450</v>
          </cell>
          <cell r="AN479">
            <v>196649.99999999997</v>
          </cell>
          <cell r="AO479">
            <v>196649.99999999997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E479">
            <v>76.262521588946512</v>
          </cell>
          <cell r="BF479">
            <v>0</v>
          </cell>
          <cell r="BG479">
            <v>146.50431778929229</v>
          </cell>
          <cell r="BH479">
            <v>44253.094231433628</v>
          </cell>
          <cell r="BI479">
            <v>24.082901554404181</v>
          </cell>
          <cell r="BJ479">
            <v>8891.1664248704801</v>
          </cell>
          <cell r="BK479">
            <v>134.46286701209038</v>
          </cell>
          <cell r="BL479">
            <v>58667.493506045153</v>
          </cell>
          <cell r="BM479">
            <v>213.73575129533691</v>
          </cell>
          <cell r="BN479">
            <v>107603.12663212442</v>
          </cell>
          <cell r="BO479">
            <v>315.08462867012145</v>
          </cell>
          <cell r="BP479">
            <v>190348.92587219377</v>
          </cell>
          <cell r="BQ479">
            <v>251.86701208980963</v>
          </cell>
          <cell r="BR479">
            <v>253597.33846286664</v>
          </cell>
          <cell r="BS479">
            <v>663361.14512953407</v>
          </cell>
          <cell r="BT479">
            <v>663361.14512953407</v>
          </cell>
          <cell r="BU479">
            <v>0</v>
          </cell>
          <cell r="BV479">
            <v>860011.14512953407</v>
          </cell>
          <cell r="BW479">
            <v>860011.14512953407</v>
          </cell>
          <cell r="BX479">
            <v>0</v>
          </cell>
          <cell r="BY479">
            <v>0</v>
          </cell>
          <cell r="BZ479">
            <v>157.87199999999999</v>
          </cell>
          <cell r="CA479">
            <v>101.87027698847999</v>
          </cell>
          <cell r="CB479">
            <v>139.21862348178135</v>
          </cell>
          <cell r="CC479">
            <v>88.522889854291478</v>
          </cell>
          <cell r="CD479">
            <v>146.1359649122806</v>
          </cell>
          <cell r="CE479">
            <v>84.825212683991182</v>
          </cell>
          <cell r="CF479">
            <v>123.98913043478268</v>
          </cell>
          <cell r="CG479">
            <v>59.538634397717423</v>
          </cell>
          <cell r="CH479">
            <v>64.238938053097399</v>
          </cell>
          <cell r="CI479">
            <v>64.238938053097399</v>
          </cell>
          <cell r="CJ479">
            <v>398.99595197757748</v>
          </cell>
          <cell r="CK479">
            <v>395624.43618336692</v>
          </cell>
          <cell r="CL479">
            <v>395624.43618336692</v>
          </cell>
          <cell r="CM479">
            <v>0</v>
          </cell>
          <cell r="CN479">
            <v>0</v>
          </cell>
          <cell r="CO479">
            <v>1.0000000000000004</v>
          </cell>
          <cell r="CP479">
            <v>190.35000000000008</v>
          </cell>
          <cell r="CQ479">
            <v>190.35000000000008</v>
          </cell>
          <cell r="CR479">
            <v>0</v>
          </cell>
          <cell r="CS479">
            <v>6620840.6313129012</v>
          </cell>
          <cell r="CT479">
            <v>6620840.6313129012</v>
          </cell>
          <cell r="CU479">
            <v>0</v>
          </cell>
          <cell r="CV479">
            <v>140000</v>
          </cell>
          <cell r="CW479">
            <v>140000</v>
          </cell>
          <cell r="CX479">
            <v>1</v>
          </cell>
          <cell r="CY479">
            <v>0</v>
          </cell>
          <cell r="CZ479">
            <v>0</v>
          </cell>
          <cell r="DA479">
            <v>0</v>
          </cell>
          <cell r="DB479">
            <v>0</v>
          </cell>
          <cell r="DC479" t="str">
            <v>B</v>
          </cell>
          <cell r="DD479">
            <v>0</v>
          </cell>
          <cell r="DE479">
            <v>161518</v>
          </cell>
          <cell r="DF479">
            <v>161518</v>
          </cell>
          <cell r="DG479">
            <v>41412</v>
          </cell>
          <cell r="DH479">
            <v>41412</v>
          </cell>
          <cell r="DI479">
            <v>0</v>
          </cell>
          <cell r="DJ479">
            <v>0</v>
          </cell>
          <cell r="DK479">
            <v>41412</v>
          </cell>
          <cell r="DL479">
            <v>0</v>
          </cell>
          <cell r="DM479">
            <v>41412</v>
          </cell>
          <cell r="DN479">
            <v>0</v>
          </cell>
          <cell r="DO479">
            <v>595794</v>
          </cell>
          <cell r="DP479">
            <v>595794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938724</v>
          </cell>
          <cell r="DW479">
            <v>938724</v>
          </cell>
          <cell r="DX479">
            <v>0</v>
          </cell>
          <cell r="DY479">
            <v>7559564.6313129012</v>
          </cell>
          <cell r="DZ479">
            <v>7559564.6313129012</v>
          </cell>
          <cell r="EA479">
            <v>6760840.6313129012</v>
          </cell>
          <cell r="EB479">
            <v>5818.2793729026689</v>
          </cell>
          <cell r="EC479">
            <v>5000</v>
          </cell>
          <cell r="ED479">
            <v>0</v>
          </cell>
          <cell r="EE479">
            <v>5810000</v>
          </cell>
          <cell r="EF479">
            <v>0</v>
          </cell>
          <cell r="EG479">
            <v>7559564.6313129012</v>
          </cell>
          <cell r="EH479">
            <v>7446457.7833750006</v>
          </cell>
          <cell r="EI479">
            <v>0</v>
          </cell>
          <cell r="EJ479">
            <v>7559564.6313129012</v>
          </cell>
        </row>
        <row r="480">
          <cell r="A480">
            <v>6911</v>
          </cell>
          <cell r="B480">
            <v>8816911</v>
          </cell>
          <cell r="C480"/>
          <cell r="D480"/>
          <cell r="E480" t="str">
            <v>Colchester Academy</v>
          </cell>
          <cell r="F480" t="str">
            <v>S</v>
          </cell>
          <cell r="G480"/>
          <cell r="I480" t="str">
            <v>Y</v>
          </cell>
          <cell r="K480">
            <v>6911</v>
          </cell>
          <cell r="L480">
            <v>136195</v>
          </cell>
          <cell r="O480">
            <v>0</v>
          </cell>
          <cell r="P480">
            <v>3</v>
          </cell>
          <cell r="Q480">
            <v>2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183</v>
          </cell>
          <cell r="X480">
            <v>175</v>
          </cell>
          <cell r="Y480">
            <v>155</v>
          </cell>
          <cell r="Z480">
            <v>131</v>
          </cell>
          <cell r="AA480">
            <v>163</v>
          </cell>
          <cell r="AB480">
            <v>513</v>
          </cell>
          <cell r="AC480">
            <v>294</v>
          </cell>
          <cell r="AD480">
            <v>807</v>
          </cell>
          <cell r="AE480">
            <v>807</v>
          </cell>
          <cell r="AF480">
            <v>0</v>
          </cell>
          <cell r="AG480">
            <v>2193767.5500000003</v>
          </cell>
          <cell r="AH480">
            <v>1531113.78</v>
          </cell>
          <cell r="AI480">
            <v>3724881.33</v>
          </cell>
          <cell r="AJ480">
            <v>3724881.33</v>
          </cell>
          <cell r="AK480">
            <v>0</v>
          </cell>
          <cell r="AL480">
            <v>0</v>
          </cell>
          <cell r="AM480">
            <v>257.00000000000006</v>
          </cell>
          <cell r="AN480">
            <v>112309.00000000001</v>
          </cell>
          <cell r="AO480">
            <v>112309.00000000001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E480">
            <v>151.99999999999989</v>
          </cell>
          <cell r="BF480">
            <v>0</v>
          </cell>
          <cell r="BG480">
            <v>116.99999999999984</v>
          </cell>
          <cell r="BH480">
            <v>35341.019999999953</v>
          </cell>
          <cell r="BI480">
            <v>154.99999999999983</v>
          </cell>
          <cell r="BJ480">
            <v>57224.449999999939</v>
          </cell>
          <cell r="BK480">
            <v>37.999999999999972</v>
          </cell>
          <cell r="BL480">
            <v>16579.779999999988</v>
          </cell>
          <cell r="BM480">
            <v>137.00000000000031</v>
          </cell>
          <cell r="BN480">
            <v>68971.280000000159</v>
          </cell>
          <cell r="BO480">
            <v>108.9999999999998</v>
          </cell>
          <cell r="BP480">
            <v>65849.079999999885</v>
          </cell>
          <cell r="BQ480">
            <v>99.000000000000355</v>
          </cell>
          <cell r="BR480">
            <v>99680.130000000354</v>
          </cell>
          <cell r="BS480">
            <v>343645.74000000028</v>
          </cell>
          <cell r="BT480">
            <v>343645.74000000028</v>
          </cell>
          <cell r="BU480">
            <v>0</v>
          </cell>
          <cell r="BV480">
            <v>455954.74000000028</v>
          </cell>
          <cell r="BW480">
            <v>455954.74000000028</v>
          </cell>
          <cell r="BX480">
            <v>0</v>
          </cell>
          <cell r="BY480">
            <v>0</v>
          </cell>
          <cell r="BZ480">
            <v>83.086206896551701</v>
          </cell>
          <cell r="CA480">
            <v>53.613148059655153</v>
          </cell>
          <cell r="CB480">
            <v>81.097560975609667</v>
          </cell>
          <cell r="CC480">
            <v>51.566308286585311</v>
          </cell>
          <cell r="CD480">
            <v>96.056338028169023</v>
          </cell>
          <cell r="CE480">
            <v>55.756290436619729</v>
          </cell>
          <cell r="CF480">
            <v>83.363636363636317</v>
          </cell>
          <cell r="CG480">
            <v>40.030582117272701</v>
          </cell>
          <cell r="CH480">
            <v>48.006849315068415</v>
          </cell>
          <cell r="CI480">
            <v>48.006849315068415</v>
          </cell>
          <cell r="CJ480">
            <v>248.9731782152013</v>
          </cell>
          <cell r="CK480">
            <v>246869.35485928284</v>
          </cell>
          <cell r="CL480">
            <v>246869.35485928284</v>
          </cell>
          <cell r="CM480">
            <v>0</v>
          </cell>
          <cell r="CN480">
            <v>0</v>
          </cell>
          <cell r="CO480">
            <v>15.999999999999995</v>
          </cell>
          <cell r="CP480">
            <v>3045.599999999999</v>
          </cell>
          <cell r="CQ480">
            <v>3045.599999999999</v>
          </cell>
          <cell r="CR480">
            <v>0</v>
          </cell>
          <cell r="CS480">
            <v>4430751.0248592831</v>
          </cell>
          <cell r="CT480">
            <v>4430751.0248592831</v>
          </cell>
          <cell r="CU480">
            <v>0</v>
          </cell>
          <cell r="CV480">
            <v>140000</v>
          </cell>
          <cell r="CW480">
            <v>140000</v>
          </cell>
          <cell r="CX480">
            <v>1</v>
          </cell>
          <cell r="CY480">
            <v>0</v>
          </cell>
          <cell r="CZ480">
            <v>0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  <cell r="DF480">
            <v>0</v>
          </cell>
          <cell r="DG480">
            <v>45778.232000000004</v>
          </cell>
          <cell r="DH480">
            <v>45778.232000000004</v>
          </cell>
          <cell r="DI480">
            <v>0</v>
          </cell>
          <cell r="DJ480">
            <v>0</v>
          </cell>
          <cell r="DK480">
            <v>45778.23</v>
          </cell>
          <cell r="DL480">
            <v>0</v>
          </cell>
          <cell r="DM480">
            <v>45778.229999999996</v>
          </cell>
          <cell r="DN480">
            <v>0</v>
          </cell>
          <cell r="DO480">
            <v>0</v>
          </cell>
          <cell r="DP480">
            <v>0</v>
          </cell>
          <cell r="DQ480">
            <v>0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185778.22999999998</v>
          </cell>
          <cell r="DW480">
            <v>185778.22999999998</v>
          </cell>
          <cell r="DX480">
            <v>0</v>
          </cell>
          <cell r="DY480">
            <v>4616529.2548592836</v>
          </cell>
          <cell r="DZ480">
            <v>4616529.2548592836</v>
          </cell>
          <cell r="EA480">
            <v>4570751.0248592831</v>
          </cell>
          <cell r="EB480">
            <v>5663.8798325393846</v>
          </cell>
          <cell r="EC480">
            <v>5000</v>
          </cell>
          <cell r="ED480">
            <v>0</v>
          </cell>
          <cell r="EE480">
            <v>4035000</v>
          </cell>
          <cell r="EF480">
            <v>0</v>
          </cell>
          <cell r="EG480">
            <v>4616529.2548592836</v>
          </cell>
          <cell r="EH480">
            <v>4520989.7117024167</v>
          </cell>
          <cell r="EI480">
            <v>0</v>
          </cell>
          <cell r="EJ480">
            <v>4616529.2548592836</v>
          </cell>
        </row>
        <row r="481">
          <cell r="A481">
            <v>5454</v>
          </cell>
          <cell r="B481">
            <v>8815454</v>
          </cell>
          <cell r="C481"/>
          <cell r="D481"/>
          <cell r="E481" t="str">
            <v>Colchester Co High For Girls</v>
          </cell>
          <cell r="F481" t="str">
            <v>S</v>
          </cell>
          <cell r="G481"/>
          <cell r="I481" t="str">
            <v>Y</v>
          </cell>
          <cell r="J481" t="str">
            <v>VI</v>
          </cell>
          <cell r="K481">
            <v>5454</v>
          </cell>
          <cell r="L481">
            <v>137515</v>
          </cell>
          <cell r="O481">
            <v>0</v>
          </cell>
          <cell r="P481">
            <v>3</v>
          </cell>
          <cell r="Q481">
            <v>2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160</v>
          </cell>
          <cell r="X481">
            <v>160</v>
          </cell>
          <cell r="Y481">
            <v>159</v>
          </cell>
          <cell r="Z481">
            <v>160</v>
          </cell>
          <cell r="AA481">
            <v>160</v>
          </cell>
          <cell r="AB481">
            <v>479</v>
          </cell>
          <cell r="AC481">
            <v>320</v>
          </cell>
          <cell r="AD481">
            <v>799</v>
          </cell>
          <cell r="AE481">
            <v>799</v>
          </cell>
          <cell r="AF481">
            <v>0</v>
          </cell>
          <cell r="AG481">
            <v>2048371.6500000001</v>
          </cell>
          <cell r="AH481">
            <v>1666518.4</v>
          </cell>
          <cell r="AI481">
            <v>3714890.05</v>
          </cell>
          <cell r="AJ481">
            <v>3714890.05</v>
          </cell>
          <cell r="AK481">
            <v>0</v>
          </cell>
          <cell r="AL481">
            <v>0</v>
          </cell>
          <cell r="AM481">
            <v>14.999999999999979</v>
          </cell>
          <cell r="AN481">
            <v>6554.99999999999</v>
          </cell>
          <cell r="AO481">
            <v>6554.99999999999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E481">
            <v>643</v>
          </cell>
          <cell r="BF481">
            <v>0</v>
          </cell>
          <cell r="BG481">
            <v>64.000000000000028</v>
          </cell>
          <cell r="BH481">
            <v>19331.840000000007</v>
          </cell>
          <cell r="BI481">
            <v>40.000000000000021</v>
          </cell>
          <cell r="BJ481">
            <v>14767.600000000008</v>
          </cell>
          <cell r="BK481">
            <v>24.999999999999961</v>
          </cell>
          <cell r="BL481">
            <v>10907.749999999984</v>
          </cell>
          <cell r="BM481">
            <v>14.999999999999979</v>
          </cell>
          <cell r="BN481">
            <v>7551.5999999999894</v>
          </cell>
          <cell r="BO481">
            <v>9.9999999999999858</v>
          </cell>
          <cell r="BP481">
            <v>6041.1999999999916</v>
          </cell>
          <cell r="BQ481">
            <v>1.9999999999999969</v>
          </cell>
          <cell r="BR481">
            <v>2013.7399999999968</v>
          </cell>
          <cell r="BS481">
            <v>60613.729999999981</v>
          </cell>
          <cell r="BT481">
            <v>60613.729999999981</v>
          </cell>
          <cell r="BU481">
            <v>0</v>
          </cell>
          <cell r="BV481">
            <v>67168.729999999967</v>
          </cell>
          <cell r="BW481">
            <v>67168.729999999967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B481">
            <v>0</v>
          </cell>
          <cell r="CC481">
            <v>0</v>
          </cell>
          <cell r="CD481">
            <v>0</v>
          </cell>
          <cell r="CE481">
            <v>0</v>
          </cell>
          <cell r="CF481">
            <v>0</v>
          </cell>
          <cell r="CG481">
            <v>0</v>
          </cell>
          <cell r="CH481">
            <v>0</v>
          </cell>
          <cell r="CI481">
            <v>0</v>
          </cell>
          <cell r="CJ481">
            <v>0</v>
          </cell>
          <cell r="CK481">
            <v>0</v>
          </cell>
          <cell r="CL481">
            <v>0</v>
          </cell>
          <cell r="CM481">
            <v>0</v>
          </cell>
          <cell r="CN481">
            <v>0</v>
          </cell>
          <cell r="CO481">
            <v>5.9999999999999991</v>
          </cell>
          <cell r="CP481">
            <v>1142.0999999999999</v>
          </cell>
          <cell r="CQ481">
            <v>1142.0999999999999</v>
          </cell>
          <cell r="CR481">
            <v>0</v>
          </cell>
          <cell r="CS481">
            <v>3783200.88</v>
          </cell>
          <cell r="CT481">
            <v>3783200.88</v>
          </cell>
          <cell r="CU481">
            <v>0</v>
          </cell>
          <cell r="CV481">
            <v>140000</v>
          </cell>
          <cell r="CW481">
            <v>140000</v>
          </cell>
          <cell r="CX481">
            <v>1</v>
          </cell>
          <cell r="CY481">
            <v>0</v>
          </cell>
          <cell r="CZ481">
            <v>0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  <cell r="DF481">
            <v>0</v>
          </cell>
          <cell r="DG481">
            <v>21363.4</v>
          </cell>
          <cell r="DH481">
            <v>21363.4</v>
          </cell>
          <cell r="DI481">
            <v>0</v>
          </cell>
          <cell r="DJ481">
            <v>0</v>
          </cell>
          <cell r="DK481">
            <v>21363.4</v>
          </cell>
          <cell r="DL481">
            <v>0</v>
          </cell>
          <cell r="DM481">
            <v>21363.4</v>
          </cell>
          <cell r="DN481">
            <v>0</v>
          </cell>
          <cell r="DO481">
            <v>0</v>
          </cell>
          <cell r="DP481">
            <v>0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161363.4</v>
          </cell>
          <cell r="DW481">
            <v>161363.4</v>
          </cell>
          <cell r="DX481">
            <v>0</v>
          </cell>
          <cell r="DY481">
            <v>3944564.28</v>
          </cell>
          <cell r="DZ481">
            <v>3944564.28</v>
          </cell>
          <cell r="EA481">
            <v>3923200.88</v>
          </cell>
          <cell r="EB481">
            <v>4910.1387734668333</v>
          </cell>
          <cell r="EC481">
            <v>5000</v>
          </cell>
          <cell r="ED481">
            <v>89.8612265331667</v>
          </cell>
          <cell r="EE481">
            <v>3995000</v>
          </cell>
          <cell r="EF481">
            <v>71799.120000000112</v>
          </cell>
          <cell r="EG481">
            <v>4016363.4</v>
          </cell>
          <cell r="EH481">
            <v>3756361.6956076929</v>
          </cell>
          <cell r="EI481">
            <v>0</v>
          </cell>
          <cell r="EJ481">
            <v>4016363.4</v>
          </cell>
        </row>
        <row r="482">
          <cell r="A482">
            <v>5443</v>
          </cell>
          <cell r="B482">
            <v>8815443</v>
          </cell>
          <cell r="C482"/>
          <cell r="D482"/>
          <cell r="E482" t="str">
            <v>Colchester Royal Grammar</v>
          </cell>
          <cell r="F482" t="str">
            <v>S</v>
          </cell>
          <cell r="G482"/>
          <cell r="I482" t="str">
            <v>Y</v>
          </cell>
          <cell r="J482" t="str">
            <v>VI</v>
          </cell>
          <cell r="K482">
            <v>5443</v>
          </cell>
          <cell r="L482">
            <v>137814</v>
          </cell>
          <cell r="O482">
            <v>0</v>
          </cell>
          <cell r="P482">
            <v>3</v>
          </cell>
          <cell r="Q482">
            <v>2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128</v>
          </cell>
          <cell r="X482">
            <v>120</v>
          </cell>
          <cell r="Y482">
            <v>120</v>
          </cell>
          <cell r="Z482">
            <v>119</v>
          </cell>
          <cell r="AA482">
            <v>118</v>
          </cell>
          <cell r="AB482">
            <v>368</v>
          </cell>
          <cell r="AC482">
            <v>237</v>
          </cell>
          <cell r="AD482">
            <v>605</v>
          </cell>
          <cell r="AE482">
            <v>605</v>
          </cell>
          <cell r="AF482">
            <v>0</v>
          </cell>
          <cell r="AG482">
            <v>1573696.8</v>
          </cell>
          <cell r="AH482">
            <v>1234265.19</v>
          </cell>
          <cell r="AI482">
            <v>2807961.99</v>
          </cell>
          <cell r="AJ482">
            <v>2807961.99</v>
          </cell>
          <cell r="AK482">
            <v>0</v>
          </cell>
          <cell r="AL482">
            <v>0</v>
          </cell>
          <cell r="AM482">
            <v>15.999999999999977</v>
          </cell>
          <cell r="AN482">
            <v>6991.9999999999891</v>
          </cell>
          <cell r="AO482">
            <v>6991.9999999999891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E482">
            <v>494.99999999999989</v>
          </cell>
          <cell r="BF482">
            <v>0</v>
          </cell>
          <cell r="BG482">
            <v>39.000000000000014</v>
          </cell>
          <cell r="BH482">
            <v>11780.340000000004</v>
          </cell>
          <cell r="BI482">
            <v>35.000000000000007</v>
          </cell>
          <cell r="BJ482">
            <v>12921.650000000003</v>
          </cell>
          <cell r="BK482">
            <v>18.000000000000014</v>
          </cell>
          <cell r="BL482">
            <v>7853.5800000000063</v>
          </cell>
          <cell r="BM482">
            <v>9.9999999999999947</v>
          </cell>
          <cell r="BN482">
            <v>5034.3999999999969</v>
          </cell>
          <cell r="BO482">
            <v>5.0000000000000036</v>
          </cell>
          <cell r="BP482">
            <v>3020.6000000000022</v>
          </cell>
          <cell r="BQ482">
            <v>2.9999999999999982</v>
          </cell>
          <cell r="BR482">
            <v>3020.6099999999983</v>
          </cell>
          <cell r="BS482">
            <v>43631.180000000008</v>
          </cell>
          <cell r="BT482">
            <v>43631.180000000008</v>
          </cell>
          <cell r="BU482">
            <v>0</v>
          </cell>
          <cell r="BV482">
            <v>50623.179999999993</v>
          </cell>
          <cell r="BW482">
            <v>50623.179999999993</v>
          </cell>
          <cell r="BX482">
            <v>0</v>
          </cell>
          <cell r="BY482">
            <v>0</v>
          </cell>
          <cell r="BZ482">
            <v>0</v>
          </cell>
          <cell r="CA482">
            <v>0</v>
          </cell>
          <cell r="CB482">
            <v>0</v>
          </cell>
          <cell r="CC482">
            <v>0</v>
          </cell>
          <cell r="CD482">
            <v>0</v>
          </cell>
          <cell r="CE482">
            <v>0</v>
          </cell>
          <cell r="CF482">
            <v>0</v>
          </cell>
          <cell r="CG482">
            <v>0</v>
          </cell>
          <cell r="CH482">
            <v>0</v>
          </cell>
          <cell r="CI482">
            <v>0</v>
          </cell>
          <cell r="CJ482">
            <v>0</v>
          </cell>
          <cell r="CK482">
            <v>0</v>
          </cell>
          <cell r="CL482">
            <v>0</v>
          </cell>
          <cell r="CM482">
            <v>0</v>
          </cell>
          <cell r="CN482">
            <v>0</v>
          </cell>
          <cell r="CO482">
            <v>2.9999999999999982</v>
          </cell>
          <cell r="CP482">
            <v>571.04999999999961</v>
          </cell>
          <cell r="CQ482">
            <v>571.04999999999961</v>
          </cell>
          <cell r="CR482">
            <v>0</v>
          </cell>
          <cell r="CS482">
            <v>2859156.22</v>
          </cell>
          <cell r="CT482">
            <v>2859156.22</v>
          </cell>
          <cell r="CU482">
            <v>0</v>
          </cell>
          <cell r="CV482">
            <v>140000</v>
          </cell>
          <cell r="CW482">
            <v>140000</v>
          </cell>
          <cell r="CX482">
            <v>1</v>
          </cell>
          <cell r="CY482">
            <v>0</v>
          </cell>
          <cell r="CZ482">
            <v>0</v>
          </cell>
          <cell r="DA482">
            <v>0</v>
          </cell>
          <cell r="DB482">
            <v>0</v>
          </cell>
          <cell r="DC482">
            <v>0</v>
          </cell>
          <cell r="DD482">
            <v>0</v>
          </cell>
          <cell r="DE482">
            <v>0</v>
          </cell>
          <cell r="DF482">
            <v>0</v>
          </cell>
          <cell r="DG482">
            <v>25241.599999999999</v>
          </cell>
          <cell r="DH482">
            <v>25241.599999999999</v>
          </cell>
          <cell r="DI482">
            <v>0</v>
          </cell>
          <cell r="DJ482">
            <v>0</v>
          </cell>
          <cell r="DK482">
            <v>25241.599999999999</v>
          </cell>
          <cell r="DL482">
            <v>0</v>
          </cell>
          <cell r="DM482">
            <v>25241.599999999999</v>
          </cell>
          <cell r="DN482">
            <v>0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165241.60000000001</v>
          </cell>
          <cell r="DW482">
            <v>165241.60000000001</v>
          </cell>
          <cell r="DX482">
            <v>0</v>
          </cell>
          <cell r="DY482">
            <v>3024397.8200000003</v>
          </cell>
          <cell r="DZ482">
            <v>3024397.8200000003</v>
          </cell>
          <cell r="EA482">
            <v>2999156.22</v>
          </cell>
          <cell r="EB482">
            <v>4957.2830082644632</v>
          </cell>
          <cell r="EC482">
            <v>5000</v>
          </cell>
          <cell r="ED482">
            <v>42.716991735536794</v>
          </cell>
          <cell r="EE482">
            <v>3025000</v>
          </cell>
          <cell r="EF482">
            <v>25843.779999999795</v>
          </cell>
          <cell r="EG482">
            <v>3050241.6</v>
          </cell>
          <cell r="EH482">
            <v>2890882.0908173914</v>
          </cell>
          <cell r="EI482">
            <v>0</v>
          </cell>
          <cell r="EJ482">
            <v>3050241.6</v>
          </cell>
        </row>
        <row r="483">
          <cell r="A483">
            <v>4032</v>
          </cell>
          <cell r="B483">
            <v>8814032</v>
          </cell>
          <cell r="C483"/>
          <cell r="D483"/>
          <cell r="E483" t="str">
            <v>Colne Cmty, Brightlingsea</v>
          </cell>
          <cell r="F483" t="str">
            <v>S</v>
          </cell>
          <cell r="G483"/>
          <cell r="I483" t="str">
            <v>Y</v>
          </cell>
          <cell r="J483" t="str">
            <v>VI</v>
          </cell>
          <cell r="K483">
            <v>4032</v>
          </cell>
          <cell r="L483">
            <v>146795</v>
          </cell>
          <cell r="O483">
            <v>0</v>
          </cell>
          <cell r="P483">
            <v>3</v>
          </cell>
          <cell r="Q483">
            <v>2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246</v>
          </cell>
          <cell r="X483">
            <v>242</v>
          </cell>
          <cell r="Y483">
            <v>252</v>
          </cell>
          <cell r="Z483">
            <v>230</v>
          </cell>
          <cell r="AA483">
            <v>249</v>
          </cell>
          <cell r="AB483">
            <v>740</v>
          </cell>
          <cell r="AC483">
            <v>479</v>
          </cell>
          <cell r="AD483">
            <v>1219</v>
          </cell>
          <cell r="AE483">
            <v>1219</v>
          </cell>
          <cell r="AF483">
            <v>0</v>
          </cell>
          <cell r="AG483">
            <v>3164499.0000000005</v>
          </cell>
          <cell r="AH483">
            <v>2494569.73</v>
          </cell>
          <cell r="AI483">
            <v>5659068.7300000004</v>
          </cell>
          <cell r="AJ483">
            <v>5659068.7300000004</v>
          </cell>
          <cell r="AK483">
            <v>0</v>
          </cell>
          <cell r="AL483">
            <v>0</v>
          </cell>
          <cell r="AM483">
            <v>105.00000000000004</v>
          </cell>
          <cell r="AN483">
            <v>45885.000000000015</v>
          </cell>
          <cell r="AO483">
            <v>45885.000000000015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E483">
            <v>1066.8752052545153</v>
          </cell>
          <cell r="BF483">
            <v>0</v>
          </cell>
          <cell r="BG483">
            <v>36.029556650246285</v>
          </cell>
          <cell r="BH483">
            <v>10883.087881773394</v>
          </cell>
          <cell r="BI483">
            <v>9.0073891625615712</v>
          </cell>
          <cell r="BJ483">
            <v>3325.4380049261063</v>
          </cell>
          <cell r="BK483">
            <v>7.0057471264367823</v>
          </cell>
          <cell r="BL483">
            <v>3056.6775287356327</v>
          </cell>
          <cell r="BM483">
            <v>48.039408866995082</v>
          </cell>
          <cell r="BN483">
            <v>24184.960000000003</v>
          </cell>
          <cell r="BO483">
            <v>40.032840722495877</v>
          </cell>
          <cell r="BP483">
            <v>24184.63973727421</v>
          </cell>
          <cell r="BQ483">
            <v>12.009852216748765</v>
          </cell>
          <cell r="BR483">
            <v>12092.359901477828</v>
          </cell>
          <cell r="BS483">
            <v>77727.163054187171</v>
          </cell>
          <cell r="BT483">
            <v>77727.163054187171</v>
          </cell>
          <cell r="BU483">
            <v>0</v>
          </cell>
          <cell r="BV483">
            <v>123612.16305418719</v>
          </cell>
          <cell r="BW483">
            <v>123612.16305418719</v>
          </cell>
          <cell r="BX483">
            <v>0</v>
          </cell>
          <cell r="BY483">
            <v>0</v>
          </cell>
          <cell r="BZ483">
            <v>93.379591836734718</v>
          </cell>
          <cell r="CA483">
            <v>60.25517435314287</v>
          </cell>
          <cell r="CB483">
            <v>91.129707112970777</v>
          </cell>
          <cell r="CC483">
            <v>57.945300876150668</v>
          </cell>
          <cell r="CD483">
            <v>83.659919028340028</v>
          </cell>
          <cell r="CE483">
            <v>48.560738822672036</v>
          </cell>
          <cell r="CF483">
            <v>91.383928571428669</v>
          </cell>
          <cell r="CG483">
            <v>43.881865240625046</v>
          </cell>
          <cell r="CH483">
            <v>43.214876033057735</v>
          </cell>
          <cell r="CI483">
            <v>43.214876033057735</v>
          </cell>
          <cell r="CJ483">
            <v>253.85795532564833</v>
          </cell>
          <cell r="CK483">
            <v>251712.8556031466</v>
          </cell>
          <cell r="CL483">
            <v>251712.8556031466</v>
          </cell>
          <cell r="CM483">
            <v>0</v>
          </cell>
          <cell r="CN483">
            <v>0</v>
          </cell>
          <cell r="CO483">
            <v>2.0000000000000058</v>
          </cell>
          <cell r="CP483">
            <v>380.70000000000107</v>
          </cell>
          <cell r="CQ483">
            <v>380.70000000000107</v>
          </cell>
          <cell r="CR483">
            <v>0</v>
          </cell>
          <cell r="CS483">
            <v>6034774.4486573339</v>
          </cell>
          <cell r="CT483">
            <v>6034774.4486573339</v>
          </cell>
          <cell r="CU483">
            <v>0</v>
          </cell>
          <cell r="CV483">
            <v>140000</v>
          </cell>
          <cell r="CW483">
            <v>140000</v>
          </cell>
          <cell r="CX483">
            <v>1</v>
          </cell>
          <cell r="CY483">
            <v>0</v>
          </cell>
          <cell r="CZ483">
            <v>0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  <cell r="DF483">
            <v>0</v>
          </cell>
          <cell r="DG483">
            <v>36482</v>
          </cell>
          <cell r="DH483">
            <v>36482</v>
          </cell>
          <cell r="DI483">
            <v>0</v>
          </cell>
          <cell r="DJ483">
            <v>0</v>
          </cell>
          <cell r="DK483">
            <v>36482</v>
          </cell>
          <cell r="DL483">
            <v>0</v>
          </cell>
          <cell r="DM483">
            <v>36482</v>
          </cell>
          <cell r="DN483">
            <v>0</v>
          </cell>
          <cell r="DO483">
            <v>0</v>
          </cell>
          <cell r="DP483">
            <v>0</v>
          </cell>
          <cell r="DQ483">
            <v>0</v>
          </cell>
          <cell r="DR483">
            <v>0</v>
          </cell>
          <cell r="DS483">
            <v>0</v>
          </cell>
          <cell r="DT483">
            <v>0</v>
          </cell>
          <cell r="DU483">
            <v>0</v>
          </cell>
          <cell r="DV483">
            <v>176482</v>
          </cell>
          <cell r="DW483">
            <v>176482</v>
          </cell>
          <cell r="DX483">
            <v>0</v>
          </cell>
          <cell r="DY483">
            <v>6211256.4486573339</v>
          </cell>
          <cell r="DZ483">
            <v>6211256.4486573339</v>
          </cell>
          <cell r="EA483">
            <v>6174774.4486573339</v>
          </cell>
          <cell r="EB483">
            <v>5065.4425337631947</v>
          </cell>
          <cell r="EC483">
            <v>5000</v>
          </cell>
          <cell r="ED483">
            <v>0</v>
          </cell>
          <cell r="EE483">
            <v>6095000</v>
          </cell>
          <cell r="EF483">
            <v>0</v>
          </cell>
          <cell r="EG483">
            <v>6211256.4486573339</v>
          </cell>
          <cell r="EH483">
            <v>5951175.0982146338</v>
          </cell>
          <cell r="EI483">
            <v>0</v>
          </cell>
          <cell r="EJ483">
            <v>6211256.4486573339</v>
          </cell>
        </row>
        <row r="484">
          <cell r="A484">
            <v>5420</v>
          </cell>
          <cell r="B484">
            <v>8815420</v>
          </cell>
          <cell r="C484"/>
          <cell r="D484"/>
          <cell r="E484" t="str">
            <v>Cornelius Vermuyden School and Arts Coll, Canvey Island</v>
          </cell>
          <cell r="F484" t="str">
            <v>S</v>
          </cell>
          <cell r="G484"/>
          <cell r="I484" t="str">
            <v>Y</v>
          </cell>
          <cell r="K484">
            <v>5420</v>
          </cell>
          <cell r="L484">
            <v>140308</v>
          </cell>
          <cell r="O484">
            <v>0</v>
          </cell>
          <cell r="P484">
            <v>3</v>
          </cell>
          <cell r="Q484">
            <v>2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180</v>
          </cell>
          <cell r="X484">
            <v>180</v>
          </cell>
          <cell r="Y484">
            <v>171</v>
          </cell>
          <cell r="Z484">
            <v>193</v>
          </cell>
          <cell r="AA484">
            <v>160</v>
          </cell>
          <cell r="AB484">
            <v>531</v>
          </cell>
          <cell r="AC484">
            <v>353</v>
          </cell>
          <cell r="AD484">
            <v>884</v>
          </cell>
          <cell r="AE484">
            <v>884</v>
          </cell>
          <cell r="AF484">
            <v>0</v>
          </cell>
          <cell r="AG484">
            <v>2270741.85</v>
          </cell>
          <cell r="AH484">
            <v>1838378.1099999999</v>
          </cell>
          <cell r="AI484">
            <v>4109119.96</v>
          </cell>
          <cell r="AJ484">
            <v>4109119.96</v>
          </cell>
          <cell r="AK484">
            <v>0</v>
          </cell>
          <cell r="AL484">
            <v>0</v>
          </cell>
          <cell r="AM484">
            <v>122.0000000000003</v>
          </cell>
          <cell r="AN484">
            <v>53314.000000000124</v>
          </cell>
          <cell r="AO484">
            <v>53314.000000000124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E484">
            <v>289.00000000000006</v>
          </cell>
          <cell r="BF484">
            <v>0</v>
          </cell>
          <cell r="BG484">
            <v>195.00000000000031</v>
          </cell>
          <cell r="BH484">
            <v>58901.700000000092</v>
          </cell>
          <cell r="BI484">
            <v>109.99999999999956</v>
          </cell>
          <cell r="BJ484">
            <v>40610.899999999834</v>
          </cell>
          <cell r="BK484">
            <v>115.00000000000037</v>
          </cell>
          <cell r="BL484">
            <v>50175.650000000162</v>
          </cell>
          <cell r="BM484">
            <v>3.9999999999999964</v>
          </cell>
          <cell r="BN484">
            <v>2013.7599999999982</v>
          </cell>
          <cell r="BO484">
            <v>71.000000000000028</v>
          </cell>
          <cell r="BP484">
            <v>42892.520000000019</v>
          </cell>
          <cell r="BQ484">
            <v>99.999999999999687</v>
          </cell>
          <cell r="BR484">
            <v>100686.99999999968</v>
          </cell>
          <cell r="BS484">
            <v>295281.5299999998</v>
          </cell>
          <cell r="BT484">
            <v>295281.5299999998</v>
          </cell>
          <cell r="BU484">
            <v>0</v>
          </cell>
          <cell r="BV484">
            <v>348595.52999999991</v>
          </cell>
          <cell r="BW484">
            <v>348595.52999999991</v>
          </cell>
          <cell r="BX484">
            <v>0</v>
          </cell>
          <cell r="BY484">
            <v>0</v>
          </cell>
          <cell r="BZ484">
            <v>61.000000000000021</v>
          </cell>
          <cell r="CA484">
            <v>39.36155174000001</v>
          </cell>
          <cell r="CB484">
            <v>61.34078212290504</v>
          </cell>
          <cell r="CC484">
            <v>39.003857125139675</v>
          </cell>
          <cell r="CD484">
            <v>69.000000000000071</v>
          </cell>
          <cell r="CE484">
            <v>40.051329450000047</v>
          </cell>
          <cell r="CF484">
            <v>109.56770833333327</v>
          </cell>
          <cell r="CG484">
            <v>52.613577540052049</v>
          </cell>
          <cell r="CH484">
            <v>33</v>
          </cell>
          <cell r="CI484">
            <v>33</v>
          </cell>
          <cell r="CJ484">
            <v>204.03031585519176</v>
          </cell>
          <cell r="CK484">
            <v>202306.25968621537</v>
          </cell>
          <cell r="CL484">
            <v>202306.25968621537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</v>
          </cell>
          <cell r="CS484">
            <v>4660021.749686216</v>
          </cell>
          <cell r="CT484">
            <v>4660021.749686216</v>
          </cell>
          <cell r="CU484">
            <v>0</v>
          </cell>
          <cell r="CV484">
            <v>140000</v>
          </cell>
          <cell r="CW484">
            <v>140000</v>
          </cell>
          <cell r="CX484">
            <v>1</v>
          </cell>
          <cell r="CY484">
            <v>0</v>
          </cell>
          <cell r="CZ484">
            <v>0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  <cell r="DF484">
            <v>0</v>
          </cell>
          <cell r="DG484">
            <v>44071.995999999999</v>
          </cell>
          <cell r="DH484">
            <v>44071.995999999999</v>
          </cell>
          <cell r="DI484">
            <v>0</v>
          </cell>
          <cell r="DJ484">
            <v>0</v>
          </cell>
          <cell r="DK484">
            <v>44072</v>
          </cell>
          <cell r="DL484">
            <v>0</v>
          </cell>
          <cell r="DM484">
            <v>44072</v>
          </cell>
          <cell r="DN484">
            <v>0</v>
          </cell>
          <cell r="DO484">
            <v>220300</v>
          </cell>
          <cell r="DP484">
            <v>220300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404372</v>
          </cell>
          <cell r="DW484">
            <v>404372</v>
          </cell>
          <cell r="DX484">
            <v>0</v>
          </cell>
          <cell r="DY484">
            <v>5064393.749686216</v>
          </cell>
          <cell r="DZ484">
            <v>5064393.749686216</v>
          </cell>
          <cell r="EA484">
            <v>4800021.749686216</v>
          </cell>
          <cell r="EB484">
            <v>5429.8888571111038</v>
          </cell>
          <cell r="EC484">
            <v>5000</v>
          </cell>
          <cell r="ED484">
            <v>0</v>
          </cell>
          <cell r="EE484">
            <v>4420000</v>
          </cell>
          <cell r="EF484">
            <v>0</v>
          </cell>
          <cell r="EG484">
            <v>5064393.749686216</v>
          </cell>
          <cell r="EH484">
            <v>4905297.4138541473</v>
          </cell>
          <cell r="EI484">
            <v>0</v>
          </cell>
          <cell r="EJ484">
            <v>5064393.749686216</v>
          </cell>
        </row>
        <row r="485">
          <cell r="A485">
            <v>5426</v>
          </cell>
          <cell r="B485">
            <v>8815426</v>
          </cell>
          <cell r="C485"/>
          <cell r="D485"/>
          <cell r="E485" t="str">
            <v>Davenant Fdn, Loughton</v>
          </cell>
          <cell r="F485" t="str">
            <v>S</v>
          </cell>
          <cell r="G485"/>
          <cell r="I485" t="str">
            <v>Y</v>
          </cell>
          <cell r="J485" t="str">
            <v>VI</v>
          </cell>
          <cell r="K485">
            <v>5426</v>
          </cell>
          <cell r="L485">
            <v>136625</v>
          </cell>
          <cell r="O485">
            <v>0</v>
          </cell>
          <cell r="P485">
            <v>3</v>
          </cell>
          <cell r="Q485">
            <v>2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182</v>
          </cell>
          <cell r="X485">
            <v>181</v>
          </cell>
          <cell r="Y485">
            <v>180</v>
          </cell>
          <cell r="Z485">
            <v>176</v>
          </cell>
          <cell r="AA485">
            <v>173</v>
          </cell>
          <cell r="AB485">
            <v>543</v>
          </cell>
          <cell r="AC485">
            <v>349</v>
          </cell>
          <cell r="AD485">
            <v>892</v>
          </cell>
          <cell r="AE485">
            <v>892</v>
          </cell>
          <cell r="AF485">
            <v>0</v>
          </cell>
          <cell r="AG485">
            <v>2322058.0500000003</v>
          </cell>
          <cell r="AH485">
            <v>1817546.63</v>
          </cell>
          <cell r="AI485">
            <v>4139604.68</v>
          </cell>
          <cell r="AJ485">
            <v>4139604.68</v>
          </cell>
          <cell r="AK485">
            <v>0</v>
          </cell>
          <cell r="AL485">
            <v>0</v>
          </cell>
          <cell r="AM485">
            <v>49.999999999999979</v>
          </cell>
          <cell r="AN485">
            <v>21849.999999999989</v>
          </cell>
          <cell r="AO485">
            <v>21849.999999999989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E485">
            <v>629.00000000000023</v>
          </cell>
          <cell r="BF485">
            <v>0</v>
          </cell>
          <cell r="BG485">
            <v>81.000000000000028</v>
          </cell>
          <cell r="BH485">
            <v>24466.860000000008</v>
          </cell>
          <cell r="BI485">
            <v>99.000000000000185</v>
          </cell>
          <cell r="BJ485">
            <v>36549.81000000007</v>
          </cell>
          <cell r="BK485">
            <v>40.999999999999979</v>
          </cell>
          <cell r="BL485">
            <v>17888.709999999992</v>
          </cell>
          <cell r="BM485">
            <v>26.999999999999975</v>
          </cell>
          <cell r="BN485">
            <v>13592.879999999988</v>
          </cell>
          <cell r="BO485">
            <v>10.99999999999998</v>
          </cell>
          <cell r="BP485">
            <v>6645.3199999999879</v>
          </cell>
          <cell r="BQ485">
            <v>4.0000000000000036</v>
          </cell>
          <cell r="BR485">
            <v>4027.4800000000037</v>
          </cell>
          <cell r="BS485">
            <v>103171.06000000006</v>
          </cell>
          <cell r="BT485">
            <v>103171.06000000006</v>
          </cell>
          <cell r="BU485">
            <v>0</v>
          </cell>
          <cell r="BV485">
            <v>125021.06000000004</v>
          </cell>
          <cell r="BW485">
            <v>125021.06000000004</v>
          </cell>
          <cell r="BX485">
            <v>0</v>
          </cell>
          <cell r="BY485">
            <v>0</v>
          </cell>
          <cell r="BZ485">
            <v>35.768786127167544</v>
          </cell>
          <cell r="CA485">
            <v>23.080572554450811</v>
          </cell>
          <cell r="CB485">
            <v>42.840236686390462</v>
          </cell>
          <cell r="CC485">
            <v>27.240188551479246</v>
          </cell>
          <cell r="CD485">
            <v>32.926829268292742</v>
          </cell>
          <cell r="CE485">
            <v>19.112511402439061</v>
          </cell>
          <cell r="CF485">
            <v>54.238993710691858</v>
          </cell>
          <cell r="CG485">
            <v>26.045150936352215</v>
          </cell>
          <cell r="CH485">
            <v>28.833333333333389</v>
          </cell>
          <cell r="CI485">
            <v>28.833333333333389</v>
          </cell>
          <cell r="CJ485">
            <v>124.31175677805473</v>
          </cell>
          <cell r="CK485">
            <v>123261.32243328016</v>
          </cell>
          <cell r="CL485">
            <v>123261.32243328016</v>
          </cell>
          <cell r="CM485">
            <v>0</v>
          </cell>
          <cell r="CN485">
            <v>0</v>
          </cell>
          <cell r="CO485">
            <v>0</v>
          </cell>
          <cell r="CP485">
            <v>0</v>
          </cell>
          <cell r="CQ485">
            <v>0</v>
          </cell>
          <cell r="CR485">
            <v>0</v>
          </cell>
          <cell r="CS485">
            <v>4387887.0624332801</v>
          </cell>
          <cell r="CT485">
            <v>4387887.0624332801</v>
          </cell>
          <cell r="CU485">
            <v>0</v>
          </cell>
          <cell r="CV485">
            <v>140000</v>
          </cell>
          <cell r="CW485">
            <v>140000</v>
          </cell>
          <cell r="CX485">
            <v>1.0156360164</v>
          </cell>
          <cell r="CY485">
            <v>0</v>
          </cell>
          <cell r="CZ485">
            <v>70798.116365554626</v>
          </cell>
          <cell r="DA485">
            <v>70798.116365554626</v>
          </cell>
          <cell r="DB485">
            <v>0</v>
          </cell>
          <cell r="DC485">
            <v>0</v>
          </cell>
          <cell r="DD485">
            <v>0</v>
          </cell>
          <cell r="DE485">
            <v>0</v>
          </cell>
          <cell r="DF485">
            <v>0</v>
          </cell>
          <cell r="DG485">
            <v>31059</v>
          </cell>
          <cell r="DH485">
            <v>31059</v>
          </cell>
          <cell r="DI485">
            <v>0</v>
          </cell>
          <cell r="DJ485">
            <v>0</v>
          </cell>
          <cell r="DK485">
            <v>31059</v>
          </cell>
          <cell r="DL485">
            <v>0</v>
          </cell>
          <cell r="DM485">
            <v>31059</v>
          </cell>
          <cell r="DN485">
            <v>0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241857.11636555463</v>
          </cell>
          <cell r="DW485">
            <v>241857.11636555463</v>
          </cell>
          <cell r="DX485">
            <v>0</v>
          </cell>
          <cell r="DY485">
            <v>4629744.1787988348</v>
          </cell>
          <cell r="DZ485">
            <v>4629744.1787988348</v>
          </cell>
          <cell r="EA485">
            <v>4598685.1787988348</v>
          </cell>
          <cell r="EB485">
            <v>5155.4766578462277</v>
          </cell>
          <cell r="EC485">
            <v>5000</v>
          </cell>
          <cell r="ED485">
            <v>0</v>
          </cell>
          <cell r="EE485">
            <v>4460000</v>
          </cell>
          <cell r="EF485">
            <v>0</v>
          </cell>
          <cell r="EG485">
            <v>4629744.1787988348</v>
          </cell>
          <cell r="EH485">
            <v>4448766.2499695253</v>
          </cell>
          <cell r="EI485">
            <v>0</v>
          </cell>
          <cell r="EJ485">
            <v>4629744.1787988348</v>
          </cell>
        </row>
        <row r="486">
          <cell r="A486">
            <v>4680</v>
          </cell>
          <cell r="B486">
            <v>8814680</v>
          </cell>
          <cell r="C486">
            <v>5090</v>
          </cell>
          <cell r="D486" t="str">
            <v>RB055090</v>
          </cell>
          <cell r="E486" t="str">
            <v>De La Salle, Basildon</v>
          </cell>
          <cell r="F486" t="str">
            <v>S</v>
          </cell>
          <cell r="G486" t="str">
            <v>Y</v>
          </cell>
          <cell r="H486">
            <v>10028322</v>
          </cell>
          <cell r="I486" t="str">
            <v/>
          </cell>
          <cell r="K486">
            <v>4680</v>
          </cell>
          <cell r="L486">
            <v>115237</v>
          </cell>
          <cell r="O486">
            <v>0</v>
          </cell>
          <cell r="P486">
            <v>3</v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153</v>
          </cell>
          <cell r="X486">
            <v>153</v>
          </cell>
          <cell r="Y486">
            <v>150</v>
          </cell>
          <cell r="Z486">
            <v>150</v>
          </cell>
          <cell r="AA486">
            <v>150</v>
          </cell>
          <cell r="AB486">
            <v>456</v>
          </cell>
          <cell r="AC486">
            <v>300</v>
          </cell>
          <cell r="AD486">
            <v>756</v>
          </cell>
          <cell r="AE486">
            <v>756</v>
          </cell>
          <cell r="AF486">
            <v>0</v>
          </cell>
          <cell r="AG486">
            <v>1950015.6</v>
          </cell>
          <cell r="AH486">
            <v>1562361</v>
          </cell>
          <cell r="AI486">
            <v>3512376.6</v>
          </cell>
          <cell r="AJ486">
            <v>3512376.6</v>
          </cell>
          <cell r="AK486">
            <v>0</v>
          </cell>
          <cell r="AL486">
            <v>0</v>
          </cell>
          <cell r="AM486">
            <v>146.99999999999966</v>
          </cell>
          <cell r="AN486">
            <v>64238.99999999984</v>
          </cell>
          <cell r="AO486">
            <v>64238.99999999984</v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E486">
            <v>99.000000000000028</v>
          </cell>
          <cell r="BF486">
            <v>0</v>
          </cell>
          <cell r="BG486">
            <v>109.99999999999962</v>
          </cell>
          <cell r="BH486">
            <v>33226.599999999882</v>
          </cell>
          <cell r="BI486">
            <v>145.00000000000014</v>
          </cell>
          <cell r="BJ486">
            <v>53532.550000000054</v>
          </cell>
          <cell r="BK486">
            <v>114.99999999999991</v>
          </cell>
          <cell r="BL486">
            <v>50175.649999999965</v>
          </cell>
          <cell r="BM486">
            <v>108.0000000000001</v>
          </cell>
          <cell r="BN486">
            <v>54371.520000000048</v>
          </cell>
          <cell r="BO486">
            <v>136.00000000000009</v>
          </cell>
          <cell r="BP486">
            <v>82160.320000000051</v>
          </cell>
          <cell r="BQ486">
            <v>43.000000000000021</v>
          </cell>
          <cell r="BR486">
            <v>43295.410000000018</v>
          </cell>
          <cell r="BS486">
            <v>316762.05000000005</v>
          </cell>
          <cell r="BT486">
            <v>316762.05000000005</v>
          </cell>
          <cell r="BU486">
            <v>0</v>
          </cell>
          <cell r="BV486">
            <v>381001.04999999987</v>
          </cell>
          <cell r="BW486">
            <v>381001.04999999987</v>
          </cell>
          <cell r="BX486">
            <v>0</v>
          </cell>
          <cell r="BY486">
            <v>0</v>
          </cell>
          <cell r="BZ486">
            <v>40.99999999999995</v>
          </cell>
          <cell r="CA486">
            <v>26.456124939999967</v>
          </cell>
          <cell r="CB486">
            <v>43.28289473684206</v>
          </cell>
          <cell r="CC486">
            <v>27.521654987960499</v>
          </cell>
          <cell r="CD486">
            <v>54.362416107382494</v>
          </cell>
          <cell r="CE486">
            <v>31.554884597315407</v>
          </cell>
          <cell r="CF486">
            <v>77.622377622377698</v>
          </cell>
          <cell r="CG486">
            <v>37.273673475524511</v>
          </cell>
          <cell r="CH486">
            <v>36.734693877550946</v>
          </cell>
          <cell r="CI486">
            <v>36.734693877550946</v>
          </cell>
          <cell r="CJ486">
            <v>159.54103187835133</v>
          </cell>
          <cell r="CK486">
            <v>158192.91015897927</v>
          </cell>
          <cell r="CL486">
            <v>158192.91015897927</v>
          </cell>
          <cell r="CM486">
            <v>0</v>
          </cell>
          <cell r="CN486">
            <v>0</v>
          </cell>
          <cell r="CO486">
            <v>2.0026490066225193</v>
          </cell>
          <cell r="CP486">
            <v>381.20423841059653</v>
          </cell>
          <cell r="CQ486">
            <v>381.20423841059653</v>
          </cell>
          <cell r="CR486">
            <v>0</v>
          </cell>
          <cell r="CS486">
            <v>4051951.7643973902</v>
          </cell>
          <cell r="CT486">
            <v>4051951.7643973902</v>
          </cell>
          <cell r="CU486">
            <v>0</v>
          </cell>
          <cell r="CV486">
            <v>140000</v>
          </cell>
          <cell r="CW486">
            <v>140000</v>
          </cell>
          <cell r="CX486">
            <v>1.0156360164</v>
          </cell>
          <cell r="CY486">
            <v>0</v>
          </cell>
          <cell r="CZ486">
            <v>65545.426536126557</v>
          </cell>
          <cell r="DA486">
            <v>65545.426536126557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  <cell r="DF486">
            <v>0</v>
          </cell>
          <cell r="DG486">
            <v>16071.8</v>
          </cell>
          <cell r="DH486">
            <v>16430.400000000001</v>
          </cell>
          <cell r="DI486">
            <v>358.60000000000218</v>
          </cell>
          <cell r="DJ486">
            <v>0</v>
          </cell>
          <cell r="DK486">
            <v>16789</v>
          </cell>
          <cell r="DL486">
            <v>0</v>
          </cell>
          <cell r="DM486">
            <v>16789</v>
          </cell>
          <cell r="DN486">
            <v>0</v>
          </cell>
          <cell r="DO486">
            <v>0</v>
          </cell>
          <cell r="DP486">
            <v>0</v>
          </cell>
          <cell r="DQ486">
            <v>0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222334.42653612656</v>
          </cell>
          <cell r="DW486">
            <v>222334.42653612656</v>
          </cell>
          <cell r="DX486">
            <v>0</v>
          </cell>
          <cell r="DY486">
            <v>4274286.1909335172</v>
          </cell>
          <cell r="DZ486">
            <v>4274286.1909335172</v>
          </cell>
          <cell r="EA486">
            <v>4257497.1909335172</v>
          </cell>
          <cell r="EB486">
            <v>5631.6100409173505</v>
          </cell>
          <cell r="EC486">
            <v>5000</v>
          </cell>
          <cell r="ED486">
            <v>0</v>
          </cell>
          <cell r="EE486">
            <v>3780000</v>
          </cell>
          <cell r="EF486">
            <v>0</v>
          </cell>
          <cell r="EG486">
            <v>4274286.1909335172</v>
          </cell>
          <cell r="EH486">
            <v>4202699.5964849032</v>
          </cell>
          <cell r="EI486">
            <v>0</v>
          </cell>
          <cell r="EJ486">
            <v>4274286.1909335172</v>
          </cell>
        </row>
        <row r="487">
          <cell r="A487">
            <v>4018</v>
          </cell>
          <cell r="B487">
            <v>8814018</v>
          </cell>
          <cell r="C487"/>
          <cell r="D487"/>
          <cell r="E487" t="str">
            <v>Deanes, The, Benfleet</v>
          </cell>
          <cell r="F487" t="str">
            <v>S</v>
          </cell>
          <cell r="G487"/>
          <cell r="I487" t="str">
            <v>Y</v>
          </cell>
          <cell r="K487">
            <v>4018</v>
          </cell>
          <cell r="L487">
            <v>143639</v>
          </cell>
          <cell r="O487">
            <v>0</v>
          </cell>
          <cell r="P487">
            <v>3</v>
          </cell>
          <cell r="Q487">
            <v>2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118</v>
          </cell>
          <cell r="X487">
            <v>95</v>
          </cell>
          <cell r="Y487">
            <v>103</v>
          </cell>
          <cell r="Z487">
            <v>89</v>
          </cell>
          <cell r="AA487">
            <v>103</v>
          </cell>
          <cell r="AB487">
            <v>316</v>
          </cell>
          <cell r="AC487">
            <v>192</v>
          </cell>
          <cell r="AD487">
            <v>508</v>
          </cell>
          <cell r="AE487">
            <v>508</v>
          </cell>
          <cell r="AF487">
            <v>0</v>
          </cell>
          <cell r="AG487">
            <v>1351326.6</v>
          </cell>
          <cell r="AH487">
            <v>999911.04</v>
          </cell>
          <cell r="AI487">
            <v>2351237.64</v>
          </cell>
          <cell r="AJ487">
            <v>2351237.64</v>
          </cell>
          <cell r="AK487">
            <v>0</v>
          </cell>
          <cell r="AL487">
            <v>0</v>
          </cell>
          <cell r="AM487">
            <v>78.999999999999972</v>
          </cell>
          <cell r="AN487">
            <v>34522.999999999985</v>
          </cell>
          <cell r="AO487">
            <v>34522.999999999985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E487">
            <v>272.00000000000011</v>
          </cell>
          <cell r="BF487">
            <v>0</v>
          </cell>
          <cell r="BG487">
            <v>64.000000000000028</v>
          </cell>
          <cell r="BH487">
            <v>19331.840000000007</v>
          </cell>
          <cell r="BI487">
            <v>37.999999999999993</v>
          </cell>
          <cell r="BJ487">
            <v>14029.219999999998</v>
          </cell>
          <cell r="BK487">
            <v>59.00000000000022</v>
          </cell>
          <cell r="BL487">
            <v>25742.290000000095</v>
          </cell>
          <cell r="BM487">
            <v>33.999999999999986</v>
          </cell>
          <cell r="BN487">
            <v>17116.959999999992</v>
          </cell>
          <cell r="BO487">
            <v>31</v>
          </cell>
          <cell r="BP487">
            <v>18727.72</v>
          </cell>
          <cell r="BQ487">
            <v>9.9999999999999805</v>
          </cell>
          <cell r="BR487">
            <v>10068.699999999981</v>
          </cell>
          <cell r="BS487">
            <v>105016.73000000007</v>
          </cell>
          <cell r="BT487">
            <v>105016.73000000007</v>
          </cell>
          <cell r="BU487">
            <v>0</v>
          </cell>
          <cell r="BV487">
            <v>139539.73000000004</v>
          </cell>
          <cell r="BW487">
            <v>139539.73000000004</v>
          </cell>
          <cell r="BX487">
            <v>0</v>
          </cell>
          <cell r="BY487">
            <v>0</v>
          </cell>
          <cell r="BZ487">
            <v>64.547008547008545</v>
          </cell>
          <cell r="CA487">
            <v>41.650334698119657</v>
          </cell>
          <cell r="CB487">
            <v>47.5</v>
          </cell>
          <cell r="CC487">
            <v>30.203123425000001</v>
          </cell>
          <cell r="CD487">
            <v>58.262626262626291</v>
          </cell>
          <cell r="CE487">
            <v>33.818777377777799</v>
          </cell>
          <cell r="CF487">
            <v>54.848837209302332</v>
          </cell>
          <cell r="CG487">
            <v>26.33799313127907</v>
          </cell>
          <cell r="CH487">
            <v>25.473118279569867</v>
          </cell>
          <cell r="CI487">
            <v>25.473118279569867</v>
          </cell>
          <cell r="CJ487">
            <v>157.48334691174637</v>
          </cell>
          <cell r="CK487">
            <v>156152.6126303421</v>
          </cell>
          <cell r="CL487">
            <v>156152.6126303421</v>
          </cell>
          <cell r="CM487">
            <v>0</v>
          </cell>
          <cell r="CN487">
            <v>0</v>
          </cell>
          <cell r="CO487">
            <v>2.0079051383399187</v>
          </cell>
          <cell r="CP487">
            <v>382.20474308300351</v>
          </cell>
          <cell r="CQ487">
            <v>382.20474308300351</v>
          </cell>
          <cell r="CR487">
            <v>0</v>
          </cell>
          <cell r="CS487">
            <v>2647312.1873734253</v>
          </cell>
          <cell r="CT487">
            <v>2647312.1873734253</v>
          </cell>
          <cell r="CU487">
            <v>0</v>
          </cell>
          <cell r="CV487">
            <v>140000</v>
          </cell>
          <cell r="CW487">
            <v>140000</v>
          </cell>
          <cell r="CX487">
            <v>1</v>
          </cell>
          <cell r="CY487">
            <v>0</v>
          </cell>
          <cell r="CZ487">
            <v>0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  <cell r="DF487">
            <v>0</v>
          </cell>
          <cell r="DG487">
            <v>23584.052</v>
          </cell>
          <cell r="DH487">
            <v>23584.052</v>
          </cell>
          <cell r="DI487">
            <v>0</v>
          </cell>
          <cell r="DJ487">
            <v>0</v>
          </cell>
          <cell r="DK487">
            <v>23584.05</v>
          </cell>
          <cell r="DL487">
            <v>0</v>
          </cell>
          <cell r="DM487">
            <v>23584.05</v>
          </cell>
          <cell r="DN487">
            <v>0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163584.04999999999</v>
          </cell>
          <cell r="DW487">
            <v>163584.04999999999</v>
          </cell>
          <cell r="DX487">
            <v>0</v>
          </cell>
          <cell r="DY487">
            <v>2810896.2373734252</v>
          </cell>
          <cell r="DZ487">
            <v>2810896.2373734252</v>
          </cell>
          <cell r="EA487">
            <v>2787312.1873734253</v>
          </cell>
          <cell r="EB487">
            <v>5486.8350145146169</v>
          </cell>
          <cell r="EC487">
            <v>5000</v>
          </cell>
          <cell r="ED487">
            <v>0</v>
          </cell>
          <cell r="EE487">
            <v>2540000</v>
          </cell>
          <cell r="EF487">
            <v>0</v>
          </cell>
          <cell r="EG487">
            <v>2810896.2373734252</v>
          </cell>
          <cell r="EH487">
            <v>2717285.2736157351</v>
          </cell>
          <cell r="EI487">
            <v>0</v>
          </cell>
          <cell r="EJ487">
            <v>2810896.2373734252</v>
          </cell>
        </row>
        <row r="488">
          <cell r="A488">
            <v>4001</v>
          </cell>
          <cell r="B488">
            <v>8814001</v>
          </cell>
          <cell r="C488"/>
          <cell r="D488"/>
          <cell r="E488" t="str">
            <v>Debden Park High, Chigwell</v>
          </cell>
          <cell r="F488" t="str">
            <v>S</v>
          </cell>
          <cell r="G488"/>
          <cell r="I488" t="str">
            <v>Y</v>
          </cell>
          <cell r="K488">
            <v>4001</v>
          </cell>
          <cell r="L488">
            <v>136555</v>
          </cell>
          <cell r="O488">
            <v>0</v>
          </cell>
          <cell r="P488">
            <v>3</v>
          </cell>
          <cell r="Q488">
            <v>2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183</v>
          </cell>
          <cell r="X488">
            <v>180</v>
          </cell>
          <cell r="Y488">
            <v>180</v>
          </cell>
          <cell r="Z488">
            <v>175</v>
          </cell>
          <cell r="AA488">
            <v>174</v>
          </cell>
          <cell r="AB488">
            <v>543</v>
          </cell>
          <cell r="AC488">
            <v>349</v>
          </cell>
          <cell r="AD488">
            <v>892</v>
          </cell>
          <cell r="AE488">
            <v>892</v>
          </cell>
          <cell r="AF488">
            <v>0</v>
          </cell>
          <cell r="AG488">
            <v>2322058.0500000003</v>
          </cell>
          <cell r="AH488">
            <v>1817546.63</v>
          </cell>
          <cell r="AI488">
            <v>4139604.68</v>
          </cell>
          <cell r="AJ488">
            <v>4139604.68</v>
          </cell>
          <cell r="AK488">
            <v>0</v>
          </cell>
          <cell r="AL488">
            <v>0</v>
          </cell>
          <cell r="AM488">
            <v>116.99999999999982</v>
          </cell>
          <cell r="AN488">
            <v>51128.999999999913</v>
          </cell>
          <cell r="AO488">
            <v>51128.999999999913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E488">
            <v>479.61304836895425</v>
          </cell>
          <cell r="BF488">
            <v>0</v>
          </cell>
          <cell r="BG488">
            <v>121.40832395950481</v>
          </cell>
          <cell r="BH488">
            <v>36672.598335208022</v>
          </cell>
          <cell r="BI488">
            <v>241.81327334083272</v>
          </cell>
          <cell r="BJ488">
            <v>89275.042384702028</v>
          </cell>
          <cell r="BK488">
            <v>15.050618672665898</v>
          </cell>
          <cell r="BL488">
            <v>6566.7354330708577</v>
          </cell>
          <cell r="BM488">
            <v>33.111361079864999</v>
          </cell>
          <cell r="BN488">
            <v>16669.583622047234</v>
          </cell>
          <cell r="BO488">
            <v>0</v>
          </cell>
          <cell r="BP488">
            <v>0</v>
          </cell>
          <cell r="BQ488">
            <v>1.0033745781777297</v>
          </cell>
          <cell r="BR488">
            <v>1010.2677615298107</v>
          </cell>
          <cell r="BS488">
            <v>150194.22753655794</v>
          </cell>
          <cell r="BT488">
            <v>150194.22753655794</v>
          </cell>
          <cell r="BU488">
            <v>0</v>
          </cell>
          <cell r="BV488">
            <v>201323.22753655785</v>
          </cell>
          <cell r="BW488">
            <v>201323.22753655785</v>
          </cell>
          <cell r="BX488">
            <v>0</v>
          </cell>
          <cell r="BY488">
            <v>0</v>
          </cell>
          <cell r="BZ488">
            <v>50.376404494382115</v>
          </cell>
          <cell r="CA488">
            <v>32.506450032471967</v>
          </cell>
          <cell r="CB488">
            <v>59.999999999999936</v>
          </cell>
          <cell r="CC488">
            <v>38.151313799999961</v>
          </cell>
          <cell r="CD488">
            <v>68.914285714285739</v>
          </cell>
          <cell r="CE488">
            <v>40.001576245714304</v>
          </cell>
          <cell r="CF488">
            <v>91.569767441860392</v>
          </cell>
          <cell r="CG488">
            <v>43.971103648255777</v>
          </cell>
          <cell r="CH488">
            <v>39.917647058823469</v>
          </cell>
          <cell r="CI488">
            <v>39.917647058823469</v>
          </cell>
          <cell r="CJ488">
            <v>194.54809078526549</v>
          </cell>
          <cell r="CK488">
            <v>192904.15941812997</v>
          </cell>
          <cell r="CL488">
            <v>192904.15941812997</v>
          </cell>
          <cell r="CM488">
            <v>0</v>
          </cell>
          <cell r="CN488">
            <v>0</v>
          </cell>
          <cell r="CO488">
            <v>2.0158192090395506</v>
          </cell>
          <cell r="CP488">
            <v>383.71118644067843</v>
          </cell>
          <cell r="CQ488">
            <v>383.71118644067843</v>
          </cell>
          <cell r="CR488">
            <v>0</v>
          </cell>
          <cell r="CS488">
            <v>4534215.7781411288</v>
          </cell>
          <cell r="CT488">
            <v>4534215.7781411288</v>
          </cell>
          <cell r="CU488">
            <v>0</v>
          </cell>
          <cell r="CV488">
            <v>140000</v>
          </cell>
          <cell r="CW488">
            <v>140000</v>
          </cell>
          <cell r="CX488">
            <v>1.0156360164</v>
          </cell>
          <cell r="CY488">
            <v>0</v>
          </cell>
          <cell r="CZ488">
            <v>73086.114564153482</v>
          </cell>
          <cell r="DA488">
            <v>73086.114564153482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  <cell r="DF488">
            <v>0</v>
          </cell>
          <cell r="DG488">
            <v>36388.5</v>
          </cell>
          <cell r="DH488">
            <v>36388.5</v>
          </cell>
          <cell r="DI488">
            <v>0</v>
          </cell>
          <cell r="DJ488">
            <v>0</v>
          </cell>
          <cell r="DK488">
            <v>36388.5</v>
          </cell>
          <cell r="DL488">
            <v>0</v>
          </cell>
          <cell r="DM488">
            <v>36388.5</v>
          </cell>
          <cell r="DN488">
            <v>0</v>
          </cell>
          <cell r="DO488">
            <v>1014464</v>
          </cell>
          <cell r="DP488">
            <v>1014464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1263938.6145641534</v>
          </cell>
          <cell r="DW488">
            <v>1263938.6145641534</v>
          </cell>
          <cell r="DX488">
            <v>0</v>
          </cell>
          <cell r="DY488">
            <v>5798154.3927052822</v>
          </cell>
          <cell r="DZ488">
            <v>5798154.3927052822</v>
          </cell>
          <cell r="EA488">
            <v>4747301.8927052822</v>
          </cell>
          <cell r="EB488">
            <v>5322.0873236606303</v>
          </cell>
          <cell r="EC488">
            <v>5000</v>
          </cell>
          <cell r="ED488">
            <v>0</v>
          </cell>
          <cell r="EE488">
            <v>4460000</v>
          </cell>
          <cell r="EF488">
            <v>0</v>
          </cell>
          <cell r="EG488">
            <v>5798154.3927052822</v>
          </cell>
          <cell r="EH488">
            <v>5663978.8790726298</v>
          </cell>
          <cell r="EI488">
            <v>0</v>
          </cell>
          <cell r="EJ488">
            <v>5798154.3927052822</v>
          </cell>
        </row>
        <row r="489">
          <cell r="A489">
            <v>5422</v>
          </cell>
          <cell r="B489">
            <v>8815422</v>
          </cell>
          <cell r="C489"/>
          <cell r="D489"/>
          <cell r="E489" t="str">
            <v>Fitzwimarc, The, Rayleigh</v>
          </cell>
          <cell r="F489" t="str">
            <v>S</v>
          </cell>
          <cell r="G489"/>
          <cell r="I489" t="str">
            <v>Y</v>
          </cell>
          <cell r="K489">
            <v>5422</v>
          </cell>
          <cell r="L489">
            <v>141841</v>
          </cell>
          <cell r="N489">
            <v>25</v>
          </cell>
          <cell r="O489">
            <v>0</v>
          </cell>
          <cell r="P489">
            <v>3</v>
          </cell>
          <cell r="Q489">
            <v>2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313.58333333333331</v>
          </cell>
          <cell r="X489">
            <v>297</v>
          </cell>
          <cell r="Y489">
            <v>278</v>
          </cell>
          <cell r="Z489">
            <v>265</v>
          </cell>
          <cell r="AA489">
            <v>267</v>
          </cell>
          <cell r="AB489">
            <v>888.58333333333337</v>
          </cell>
          <cell r="AC489">
            <v>532</v>
          </cell>
          <cell r="AD489">
            <v>1420.5833333333335</v>
          </cell>
          <cell r="AE489">
            <v>1420.5833333333335</v>
          </cell>
          <cell r="AF489">
            <v>0</v>
          </cell>
          <cell r="AG489">
            <v>3799893.3375000004</v>
          </cell>
          <cell r="AH489">
            <v>2770586.84</v>
          </cell>
          <cell r="AI489">
            <v>6570480.1775000002</v>
          </cell>
          <cell r="AJ489">
            <v>6570480.1775000002</v>
          </cell>
          <cell r="AK489">
            <v>0</v>
          </cell>
          <cell r="AL489">
            <v>0</v>
          </cell>
          <cell r="AM489">
            <v>69.715682788051168</v>
          </cell>
          <cell r="AN489">
            <v>30465.753378378358</v>
          </cell>
          <cell r="AO489">
            <v>30465.753378378358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0</v>
          </cell>
          <cell r="BD489">
            <v>0</v>
          </cell>
          <cell r="BE489">
            <v>1309.2047398431926</v>
          </cell>
          <cell r="BF489">
            <v>0</v>
          </cell>
          <cell r="BG489">
            <v>75.939950106913784</v>
          </cell>
          <cell r="BH489">
            <v>22938.421329294379</v>
          </cell>
          <cell r="BI489">
            <v>10.125326680921832</v>
          </cell>
          <cell r="BJ489">
            <v>3738.1693573295311</v>
          </cell>
          <cell r="BK489">
            <v>12.150392017106197</v>
          </cell>
          <cell r="BL489">
            <v>5301.3375409836053</v>
          </cell>
          <cell r="BM489">
            <v>2.0250653361843667</v>
          </cell>
          <cell r="BN489">
            <v>1019.4988928486575</v>
          </cell>
          <cell r="BO489">
            <v>10.125326680921832</v>
          </cell>
          <cell r="BP489">
            <v>6116.912354478497</v>
          </cell>
          <cell r="BQ489">
            <v>1.0125326680921833</v>
          </cell>
          <cell r="BR489">
            <v>1019.4887675219767</v>
          </cell>
          <cell r="BS489">
            <v>40133.82824245665</v>
          </cell>
          <cell r="BT489">
            <v>40133.82824245665</v>
          </cell>
          <cell r="BU489">
            <v>0</v>
          </cell>
          <cell r="BV489">
            <v>70599.581620835001</v>
          </cell>
          <cell r="BW489">
            <v>70599.581620835001</v>
          </cell>
          <cell r="BX489">
            <v>0</v>
          </cell>
          <cell r="BY489">
            <v>0</v>
          </cell>
          <cell r="BZ489">
            <v>95.669491525423766</v>
          </cell>
          <cell r="CA489">
            <v>61.732780993728838</v>
          </cell>
          <cell r="CB489">
            <v>89.814432989690729</v>
          </cell>
          <cell r="CC489">
            <v>57.108976945979386</v>
          </cell>
          <cell r="CD489">
            <v>87.195571955719473</v>
          </cell>
          <cell r="CE489">
            <v>50.61302288376379</v>
          </cell>
          <cell r="CF489">
            <v>106</v>
          </cell>
          <cell r="CG489">
            <v>50.900391219999996</v>
          </cell>
          <cell r="CH489">
            <v>30.926640926640971</v>
          </cell>
          <cell r="CI489">
            <v>30.926640926640971</v>
          </cell>
          <cell r="CJ489">
            <v>251.28181297011301</v>
          </cell>
          <cell r="CK489">
            <v>249158.48165051555</v>
          </cell>
          <cell r="CL489">
            <v>249158.48165051555</v>
          </cell>
          <cell r="CM489">
            <v>0</v>
          </cell>
          <cell r="CN489">
            <v>0</v>
          </cell>
          <cell r="CO489">
            <v>1.0205340038314175</v>
          </cell>
          <cell r="CP489">
            <v>194.2586476293103</v>
          </cell>
          <cell r="CQ489">
            <v>194.2586476293103</v>
          </cell>
          <cell r="CR489">
            <v>0</v>
          </cell>
          <cell r="CS489">
            <v>6890432.4994189795</v>
          </cell>
          <cell r="CT489">
            <v>6890432.4994189795</v>
          </cell>
          <cell r="CU489">
            <v>0</v>
          </cell>
          <cell r="CV489">
            <v>140000</v>
          </cell>
          <cell r="CW489">
            <v>140000</v>
          </cell>
          <cell r="CX489">
            <v>1</v>
          </cell>
          <cell r="CY489">
            <v>0</v>
          </cell>
          <cell r="CZ489">
            <v>0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  <cell r="DF489">
            <v>0</v>
          </cell>
          <cell r="DG489">
            <v>27608</v>
          </cell>
          <cell r="DH489">
            <v>27608</v>
          </cell>
          <cell r="DI489">
            <v>0</v>
          </cell>
          <cell r="DJ489">
            <v>0</v>
          </cell>
          <cell r="DK489">
            <v>27608</v>
          </cell>
          <cell r="DL489">
            <v>0</v>
          </cell>
          <cell r="DM489">
            <v>27608</v>
          </cell>
          <cell r="DN489">
            <v>0</v>
          </cell>
          <cell r="DO489">
            <v>0</v>
          </cell>
          <cell r="DP489">
            <v>0</v>
          </cell>
          <cell r="DQ489">
            <v>0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167608</v>
          </cell>
          <cell r="DW489">
            <v>167608</v>
          </cell>
          <cell r="DX489">
            <v>0</v>
          </cell>
          <cell r="DY489">
            <v>7058040.4994189795</v>
          </cell>
          <cell r="DZ489">
            <v>7058040.4994189795</v>
          </cell>
          <cell r="EA489">
            <v>7030432.4994189795</v>
          </cell>
          <cell r="EB489">
            <v>4948.9757724542587</v>
          </cell>
          <cell r="EC489">
            <v>5000</v>
          </cell>
          <cell r="ED489">
            <v>51.024227545741269</v>
          </cell>
          <cell r="EE489">
            <v>7102916.666666667</v>
          </cell>
          <cell r="EF489">
            <v>72484.167247687466</v>
          </cell>
          <cell r="EG489">
            <v>7130524.666666667</v>
          </cell>
          <cell r="EH489">
            <v>6771443.4658822818</v>
          </cell>
          <cell r="EI489">
            <v>0</v>
          </cell>
          <cell r="EJ489">
            <v>7130524.666666667</v>
          </cell>
        </row>
        <row r="490">
          <cell r="A490">
            <v>4015</v>
          </cell>
          <cell r="B490">
            <v>8814015</v>
          </cell>
          <cell r="C490"/>
          <cell r="D490"/>
          <cell r="E490" t="str">
            <v>Forest Hall (was Mountfitchet High)</v>
          </cell>
          <cell r="F490" t="str">
            <v>S</v>
          </cell>
          <cell r="G490"/>
          <cell r="I490" t="str">
            <v>Y</v>
          </cell>
          <cell r="K490">
            <v>4015</v>
          </cell>
          <cell r="L490">
            <v>141328</v>
          </cell>
          <cell r="N490">
            <v>18</v>
          </cell>
          <cell r="O490">
            <v>0</v>
          </cell>
          <cell r="P490">
            <v>3</v>
          </cell>
          <cell r="Q490">
            <v>2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115.5</v>
          </cell>
          <cell r="X490">
            <v>104</v>
          </cell>
          <cell r="Y490">
            <v>103</v>
          </cell>
          <cell r="Z490">
            <v>97</v>
          </cell>
          <cell r="AA490">
            <v>93</v>
          </cell>
          <cell r="AB490">
            <v>322.5</v>
          </cell>
          <cell r="AC490">
            <v>190</v>
          </cell>
          <cell r="AD490">
            <v>512.5</v>
          </cell>
          <cell r="AE490">
            <v>512.5</v>
          </cell>
          <cell r="AF490">
            <v>0</v>
          </cell>
          <cell r="AG490">
            <v>1379122.8750000002</v>
          </cell>
          <cell r="AH490">
            <v>989495.29999999993</v>
          </cell>
          <cell r="AI490">
            <v>2368618.1750000003</v>
          </cell>
          <cell r="AJ490">
            <v>2368618.1750000003</v>
          </cell>
          <cell r="AK490">
            <v>0</v>
          </cell>
          <cell r="AL490">
            <v>0</v>
          </cell>
          <cell r="AM490">
            <v>78.610557768924338</v>
          </cell>
          <cell r="AN490">
            <v>34352.813745019928</v>
          </cell>
          <cell r="AO490">
            <v>34352.813745019928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0</v>
          </cell>
          <cell r="BD490">
            <v>0</v>
          </cell>
          <cell r="BE490">
            <v>497.18625498007987</v>
          </cell>
          <cell r="BF490">
            <v>0</v>
          </cell>
          <cell r="BG490">
            <v>9.1882470119521713</v>
          </cell>
          <cell r="BH490">
            <v>2775.4018924302727</v>
          </cell>
          <cell r="BI490">
            <v>3.0627490039840639</v>
          </cell>
          <cell r="BJ490">
            <v>1130.7363047808765</v>
          </cell>
          <cell r="BK490">
            <v>0</v>
          </cell>
          <cell r="BL490">
            <v>0</v>
          </cell>
          <cell r="BM490">
            <v>3.0627490039840639</v>
          </cell>
          <cell r="BN490">
            <v>1541.9103585657372</v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5448.0485557768861</v>
          </cell>
          <cell r="BT490">
            <v>5448.0485557768861</v>
          </cell>
          <cell r="BU490">
            <v>0</v>
          </cell>
          <cell r="BV490">
            <v>39800.862300796813</v>
          </cell>
          <cell r="BW490">
            <v>39800.862300796813</v>
          </cell>
          <cell r="BX490">
            <v>0</v>
          </cell>
          <cell r="BY490">
            <v>0</v>
          </cell>
          <cell r="BZ490">
            <v>55.485294117647051</v>
          </cell>
          <cell r="CA490">
            <v>35.803070085588232</v>
          </cell>
          <cell r="CB490">
            <v>44.72</v>
          </cell>
          <cell r="CC490">
            <v>28.4354458856</v>
          </cell>
          <cell r="CD490">
            <v>54.049504950495077</v>
          </cell>
          <cell r="CE490">
            <v>31.373254049009919</v>
          </cell>
          <cell r="CF490">
            <v>56.494505494505454</v>
          </cell>
          <cell r="CG490">
            <v>27.128230485384595</v>
          </cell>
          <cell r="CH490">
            <v>39.388235294117656</v>
          </cell>
          <cell r="CI490">
            <v>39.388235294117656</v>
          </cell>
          <cell r="CJ490">
            <v>162.12823579970041</v>
          </cell>
          <cell r="CK490">
            <v>160758.25220719294</v>
          </cell>
          <cell r="CL490">
            <v>160758.25220719294</v>
          </cell>
          <cell r="CM490">
            <v>0</v>
          </cell>
          <cell r="CN490">
            <v>0</v>
          </cell>
          <cell r="CO490">
            <v>1.0395537525354965</v>
          </cell>
          <cell r="CP490">
            <v>197.87905679513176</v>
          </cell>
          <cell r="CQ490">
            <v>197.87905679513176</v>
          </cell>
          <cell r="CR490">
            <v>0</v>
          </cell>
          <cell r="CS490">
            <v>2569375.1685647853</v>
          </cell>
          <cell r="CT490">
            <v>2569375.1685647853</v>
          </cell>
          <cell r="CU490">
            <v>0</v>
          </cell>
          <cell r="CV490">
            <v>140000</v>
          </cell>
          <cell r="CW490">
            <v>140000</v>
          </cell>
          <cell r="CX490">
            <v>1</v>
          </cell>
          <cell r="CY490">
            <v>0</v>
          </cell>
          <cell r="CZ490">
            <v>0</v>
          </cell>
          <cell r="DA490">
            <v>0</v>
          </cell>
          <cell r="DB490">
            <v>0</v>
          </cell>
          <cell r="DC490">
            <v>0</v>
          </cell>
          <cell r="DD490">
            <v>0</v>
          </cell>
          <cell r="DE490">
            <v>0</v>
          </cell>
          <cell r="DF490">
            <v>0</v>
          </cell>
          <cell r="DG490">
            <v>14635.291999999999</v>
          </cell>
          <cell r="DH490">
            <v>14635.291999999999</v>
          </cell>
          <cell r="DI490">
            <v>0</v>
          </cell>
          <cell r="DJ490">
            <v>0</v>
          </cell>
          <cell r="DK490">
            <v>14635.29</v>
          </cell>
          <cell r="DL490">
            <v>0</v>
          </cell>
          <cell r="DM490">
            <v>14635.29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154635.29</v>
          </cell>
          <cell r="DW490">
            <v>154635.29</v>
          </cell>
          <cell r="DX490">
            <v>0</v>
          </cell>
          <cell r="DY490">
            <v>2724010.4585647853</v>
          </cell>
          <cell r="DZ490">
            <v>2724010.4585647853</v>
          </cell>
          <cell r="EA490">
            <v>2709375.1685647853</v>
          </cell>
          <cell r="EB490">
            <v>5286.5856947605562</v>
          </cell>
          <cell r="EC490">
            <v>5000</v>
          </cell>
          <cell r="ED490">
            <v>0</v>
          </cell>
          <cell r="EE490">
            <v>2562500</v>
          </cell>
          <cell r="EF490">
            <v>0</v>
          </cell>
          <cell r="EG490">
            <v>2724010.4585647853</v>
          </cell>
          <cell r="EH490">
            <v>2869100.6900449554</v>
          </cell>
          <cell r="EI490">
            <v>145090.23148017004</v>
          </cell>
          <cell r="EJ490">
            <v>2869100.6900449554</v>
          </cell>
        </row>
        <row r="491">
          <cell r="A491">
            <v>5441</v>
          </cell>
          <cell r="B491">
            <v>8815441</v>
          </cell>
          <cell r="C491"/>
          <cell r="D491"/>
          <cell r="E491" t="str">
            <v>Gilberd, The, Colchester</v>
          </cell>
          <cell r="F491" t="str">
            <v>S</v>
          </cell>
          <cell r="G491"/>
          <cell r="I491" t="str">
            <v>Y</v>
          </cell>
          <cell r="K491">
            <v>5441</v>
          </cell>
          <cell r="L491">
            <v>137926</v>
          </cell>
          <cell r="O491">
            <v>0</v>
          </cell>
          <cell r="P491">
            <v>3</v>
          </cell>
          <cell r="Q491">
            <v>2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312</v>
          </cell>
          <cell r="X491">
            <v>324</v>
          </cell>
          <cell r="Y491">
            <v>329</v>
          </cell>
          <cell r="Z491">
            <v>318</v>
          </cell>
          <cell r="AA491">
            <v>300</v>
          </cell>
          <cell r="AB491">
            <v>965</v>
          </cell>
          <cell r="AC491">
            <v>618</v>
          </cell>
          <cell r="AD491">
            <v>1583</v>
          </cell>
          <cell r="AE491">
            <v>1583</v>
          </cell>
          <cell r="AF491">
            <v>0</v>
          </cell>
          <cell r="AG491">
            <v>4126677.7500000005</v>
          </cell>
          <cell r="AH491">
            <v>3218463.66</v>
          </cell>
          <cell r="AI491">
            <v>7345141.4100000001</v>
          </cell>
          <cell r="AJ491">
            <v>7345141.4100000001</v>
          </cell>
          <cell r="AK491">
            <v>0</v>
          </cell>
          <cell r="AL491">
            <v>0</v>
          </cell>
          <cell r="AM491">
            <v>143</v>
          </cell>
          <cell r="AN491">
            <v>62490.999999999993</v>
          </cell>
          <cell r="AO491">
            <v>62490.999999999993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0</v>
          </cell>
          <cell r="BD491">
            <v>0</v>
          </cell>
          <cell r="BE491">
            <v>1260.9999999999993</v>
          </cell>
          <cell r="BF491">
            <v>0</v>
          </cell>
          <cell r="BG491">
            <v>33.000000000000043</v>
          </cell>
          <cell r="BH491">
            <v>9967.9800000000123</v>
          </cell>
          <cell r="BI491">
            <v>120.99999999999999</v>
          </cell>
          <cell r="BJ491">
            <v>44671.99</v>
          </cell>
          <cell r="BK491">
            <v>113.00000000000003</v>
          </cell>
          <cell r="BL491">
            <v>49303.030000000013</v>
          </cell>
          <cell r="BM491">
            <v>5.0000000000000018</v>
          </cell>
          <cell r="BN491">
            <v>2517.2000000000007</v>
          </cell>
          <cell r="BO491">
            <v>44.999999999999964</v>
          </cell>
          <cell r="BP491">
            <v>27185.39999999998</v>
          </cell>
          <cell r="BQ491">
            <v>5.0000000000000018</v>
          </cell>
          <cell r="BR491">
            <v>5034.3500000000022</v>
          </cell>
          <cell r="BS491">
            <v>138679.95000000001</v>
          </cell>
          <cell r="BT491">
            <v>138679.95000000001</v>
          </cell>
          <cell r="BU491">
            <v>0</v>
          </cell>
          <cell r="BV491">
            <v>201170.95</v>
          </cell>
          <cell r="BW491">
            <v>201170.95</v>
          </cell>
          <cell r="BX491">
            <v>0</v>
          </cell>
          <cell r="BY491">
            <v>0</v>
          </cell>
          <cell r="BZ491">
            <v>105.71052631578941</v>
          </cell>
          <cell r="CA491">
            <v>68.211972967894695</v>
          </cell>
          <cell r="CB491">
            <v>126.51428571428555</v>
          </cell>
          <cell r="CC491">
            <v>80.444770241142749</v>
          </cell>
          <cell r="CD491">
            <v>119.17337461300322</v>
          </cell>
          <cell r="CE491">
            <v>69.174667946284913</v>
          </cell>
          <cell r="CF491">
            <v>135.84466019417462</v>
          </cell>
          <cell r="CG491">
            <v>65.231569330485371</v>
          </cell>
          <cell r="CH491">
            <v>52.758620689655103</v>
          </cell>
          <cell r="CI491">
            <v>52.758620689655103</v>
          </cell>
          <cell r="CJ491">
            <v>335.82160117546289</v>
          </cell>
          <cell r="CK491">
            <v>332983.90864553023</v>
          </cell>
          <cell r="CL491">
            <v>332983.90864553023</v>
          </cell>
          <cell r="CM491">
            <v>0</v>
          </cell>
          <cell r="CN491">
            <v>0</v>
          </cell>
          <cell r="CO491">
            <v>5.0063251106894331</v>
          </cell>
          <cell r="CP491">
            <v>952.95398481973359</v>
          </cell>
          <cell r="CQ491">
            <v>952.95398481973359</v>
          </cell>
          <cell r="CR491">
            <v>0</v>
          </cell>
          <cell r="CS491">
            <v>7880249.2226303499</v>
          </cell>
          <cell r="CT491">
            <v>7880249.2226303499</v>
          </cell>
          <cell r="CU491">
            <v>0</v>
          </cell>
          <cell r="CV491">
            <v>140000</v>
          </cell>
          <cell r="CW491">
            <v>140000</v>
          </cell>
          <cell r="CX491">
            <v>1</v>
          </cell>
          <cell r="CY491">
            <v>0</v>
          </cell>
          <cell r="CZ491">
            <v>0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  <cell r="DF491">
            <v>0</v>
          </cell>
          <cell r="DG491">
            <v>60984.1</v>
          </cell>
          <cell r="DH491">
            <v>60984.1</v>
          </cell>
          <cell r="DI491">
            <v>0</v>
          </cell>
          <cell r="DJ491">
            <v>0</v>
          </cell>
          <cell r="DK491">
            <v>60984.1</v>
          </cell>
          <cell r="DL491">
            <v>0</v>
          </cell>
          <cell r="DM491">
            <v>60984.1</v>
          </cell>
          <cell r="DN491">
            <v>0</v>
          </cell>
          <cell r="DO491">
            <v>0</v>
          </cell>
          <cell r="DP491">
            <v>0</v>
          </cell>
          <cell r="DQ491">
            <v>0</v>
          </cell>
          <cell r="DR491">
            <v>63635</v>
          </cell>
          <cell r="DS491">
            <v>0.7874416869241877</v>
          </cell>
          <cell r="DT491">
            <v>0</v>
          </cell>
          <cell r="DU491">
            <v>0</v>
          </cell>
          <cell r="DV491">
            <v>200984.1</v>
          </cell>
          <cell r="DW491">
            <v>200984.1</v>
          </cell>
          <cell r="DX491">
            <v>0</v>
          </cell>
          <cell r="DY491">
            <v>8081233.3226303495</v>
          </cell>
          <cell r="DZ491">
            <v>8081233.3226303495</v>
          </cell>
          <cell r="EA491">
            <v>8020249.2226303499</v>
          </cell>
          <cell r="EB491">
            <v>5066.4871905434929</v>
          </cell>
          <cell r="EC491">
            <v>5000</v>
          </cell>
          <cell r="ED491">
            <v>0</v>
          </cell>
          <cell r="EE491">
            <v>7915000</v>
          </cell>
          <cell r="EF491">
            <v>0</v>
          </cell>
          <cell r="EG491">
            <v>8081233.3226303495</v>
          </cell>
          <cell r="EH491">
            <v>7728244.3787631402</v>
          </cell>
          <cell r="EI491">
            <v>0</v>
          </cell>
          <cell r="EJ491">
            <v>8081233.3226303495</v>
          </cell>
        </row>
        <row r="492">
          <cell r="A492">
            <v>6906</v>
          </cell>
          <cell r="B492">
            <v>8816906</v>
          </cell>
          <cell r="C492"/>
          <cell r="D492"/>
          <cell r="E492" t="str">
            <v>Greensward College</v>
          </cell>
          <cell r="F492" t="str">
            <v>S</v>
          </cell>
          <cell r="G492"/>
          <cell r="I492" t="str">
            <v>Y</v>
          </cell>
          <cell r="J492" t="str">
            <v>VI</v>
          </cell>
          <cell r="K492">
            <v>6906</v>
          </cell>
          <cell r="L492">
            <v>135652</v>
          </cell>
          <cell r="O492">
            <v>0</v>
          </cell>
          <cell r="P492">
            <v>3</v>
          </cell>
          <cell r="Q492">
            <v>2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270</v>
          </cell>
          <cell r="X492">
            <v>269</v>
          </cell>
          <cell r="Y492">
            <v>241</v>
          </cell>
          <cell r="Z492">
            <v>225</v>
          </cell>
          <cell r="AA492">
            <v>236</v>
          </cell>
          <cell r="AB492">
            <v>780</v>
          </cell>
          <cell r="AC492">
            <v>461</v>
          </cell>
          <cell r="AD492">
            <v>1241</v>
          </cell>
          <cell r="AE492">
            <v>1241</v>
          </cell>
          <cell r="AF492">
            <v>0</v>
          </cell>
          <cell r="AG492">
            <v>3335553.0000000005</v>
          </cell>
          <cell r="AH492">
            <v>2400828.0699999998</v>
          </cell>
          <cell r="AI492">
            <v>5736381.0700000003</v>
          </cell>
          <cell r="AJ492">
            <v>5736381.0700000003</v>
          </cell>
          <cell r="AK492">
            <v>0</v>
          </cell>
          <cell r="AL492">
            <v>0</v>
          </cell>
          <cell r="AM492">
            <v>81</v>
          </cell>
          <cell r="AN492">
            <v>35396.999999999993</v>
          </cell>
          <cell r="AO492">
            <v>35396.999999999993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0</v>
          </cell>
          <cell r="BD492">
            <v>0</v>
          </cell>
          <cell r="BE492">
            <v>990</v>
          </cell>
          <cell r="BF492">
            <v>0</v>
          </cell>
          <cell r="BG492">
            <v>45</v>
          </cell>
          <cell r="BH492">
            <v>13592.7</v>
          </cell>
          <cell r="BI492">
            <v>94.999999999999986</v>
          </cell>
          <cell r="BJ492">
            <v>35073.049999999996</v>
          </cell>
          <cell r="BK492">
            <v>43.999999999999993</v>
          </cell>
          <cell r="BL492">
            <v>19197.639999999996</v>
          </cell>
          <cell r="BM492">
            <v>18</v>
          </cell>
          <cell r="BN492">
            <v>9061.92</v>
          </cell>
          <cell r="BO492">
            <v>39.999999999999993</v>
          </cell>
          <cell r="BP492">
            <v>24164.799999999996</v>
          </cell>
          <cell r="BQ492">
            <v>9</v>
          </cell>
          <cell r="BR492">
            <v>9061.83</v>
          </cell>
          <cell r="BS492">
            <v>110151.93999999999</v>
          </cell>
          <cell r="BT492">
            <v>110151.93999999999</v>
          </cell>
          <cell r="BU492">
            <v>0</v>
          </cell>
          <cell r="BV492">
            <v>145548.93999999997</v>
          </cell>
          <cell r="BW492">
            <v>145548.93999999997</v>
          </cell>
          <cell r="BX492">
            <v>0</v>
          </cell>
          <cell r="BY492">
            <v>0</v>
          </cell>
          <cell r="BZ492">
            <v>66.477272727272663</v>
          </cell>
          <cell r="CA492">
            <v>42.895878852272681</v>
          </cell>
          <cell r="CB492">
            <v>66.744360902255721</v>
          </cell>
          <cell r="CC492">
            <v>42.439750952706817</v>
          </cell>
          <cell r="CD492">
            <v>77.940425531914912</v>
          </cell>
          <cell r="CE492">
            <v>45.240835658723419</v>
          </cell>
          <cell r="CF492">
            <v>94.090909090909051</v>
          </cell>
          <cell r="CG492">
            <v>45.181736631818161</v>
          </cell>
          <cell r="CH492">
            <v>27.947368421052644</v>
          </cell>
          <cell r="CI492">
            <v>27.947368421052644</v>
          </cell>
          <cell r="CJ492">
            <v>203.70557051657374</v>
          </cell>
          <cell r="CK492">
            <v>201984.25844570869</v>
          </cell>
          <cell r="CL492">
            <v>201984.25844570869</v>
          </cell>
          <cell r="CM492">
            <v>0</v>
          </cell>
          <cell r="CN492">
            <v>0</v>
          </cell>
          <cell r="CO492">
            <v>1.0122349102773252</v>
          </cell>
          <cell r="CP492">
            <v>192.67891517128885</v>
          </cell>
          <cell r="CQ492">
            <v>192.67891517128885</v>
          </cell>
          <cell r="CR492">
            <v>0</v>
          </cell>
          <cell r="CS492">
            <v>6084106.9473608807</v>
          </cell>
          <cell r="CT492">
            <v>6084106.9473608807</v>
          </cell>
          <cell r="CU492">
            <v>0</v>
          </cell>
          <cell r="CV492">
            <v>140000</v>
          </cell>
          <cell r="CW492">
            <v>140000</v>
          </cell>
          <cell r="CX492">
            <v>1</v>
          </cell>
          <cell r="CY492">
            <v>0</v>
          </cell>
          <cell r="CZ492">
            <v>0</v>
          </cell>
          <cell r="DA492">
            <v>0</v>
          </cell>
          <cell r="DB492">
            <v>0</v>
          </cell>
          <cell r="DC492">
            <v>0</v>
          </cell>
          <cell r="DD492">
            <v>0</v>
          </cell>
          <cell r="DE492">
            <v>0</v>
          </cell>
          <cell r="DF492">
            <v>0</v>
          </cell>
          <cell r="DG492">
            <v>32291.5</v>
          </cell>
          <cell r="DH492">
            <v>32291.5</v>
          </cell>
          <cell r="DI492">
            <v>0</v>
          </cell>
          <cell r="DJ492">
            <v>0</v>
          </cell>
          <cell r="DK492">
            <v>32291.5</v>
          </cell>
          <cell r="DL492">
            <v>0</v>
          </cell>
          <cell r="DM492">
            <v>32291.5</v>
          </cell>
          <cell r="DN492">
            <v>0</v>
          </cell>
          <cell r="DO492">
            <v>0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172291.5</v>
          </cell>
          <cell r="DW492">
            <v>172291.5</v>
          </cell>
          <cell r="DX492">
            <v>0</v>
          </cell>
          <cell r="DY492">
            <v>6256398.4473608807</v>
          </cell>
          <cell r="DZ492">
            <v>6256398.4473608807</v>
          </cell>
          <cell r="EA492">
            <v>6224106.9473608807</v>
          </cell>
          <cell r="EB492">
            <v>5015.3964120555038</v>
          </cell>
          <cell r="EC492">
            <v>5000</v>
          </cell>
          <cell r="ED492">
            <v>0</v>
          </cell>
          <cell r="EE492">
            <v>6205000</v>
          </cell>
          <cell r="EF492">
            <v>0</v>
          </cell>
          <cell r="EG492">
            <v>6256398.4473608807</v>
          </cell>
          <cell r="EH492">
            <v>6009636.3377393847</v>
          </cell>
          <cell r="EI492">
            <v>0</v>
          </cell>
          <cell r="EJ492">
            <v>6256398.4473608807</v>
          </cell>
        </row>
        <row r="493">
          <cell r="A493">
            <v>4390</v>
          </cell>
          <cell r="B493">
            <v>8814390</v>
          </cell>
          <cell r="C493"/>
          <cell r="D493"/>
          <cell r="E493" t="str">
            <v>Gt Baddow High, Chelmsford</v>
          </cell>
          <cell r="F493" t="str">
            <v>S</v>
          </cell>
          <cell r="G493"/>
          <cell r="I493" t="str">
            <v>Y</v>
          </cell>
          <cell r="J493" t="str">
            <v>VI</v>
          </cell>
          <cell r="K493">
            <v>4390</v>
          </cell>
          <cell r="L493">
            <v>136904</v>
          </cell>
          <cell r="O493">
            <v>0</v>
          </cell>
          <cell r="P493">
            <v>3</v>
          </cell>
          <cell r="Q493">
            <v>2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253</v>
          </cell>
          <cell r="X493">
            <v>251</v>
          </cell>
          <cell r="Y493">
            <v>264</v>
          </cell>
          <cell r="Z493">
            <v>249</v>
          </cell>
          <cell r="AA493">
            <v>232</v>
          </cell>
          <cell r="AB493">
            <v>768</v>
          </cell>
          <cell r="AC493">
            <v>481</v>
          </cell>
          <cell r="AD493">
            <v>1249</v>
          </cell>
          <cell r="AE493">
            <v>1249</v>
          </cell>
          <cell r="AF493">
            <v>0</v>
          </cell>
          <cell r="AG493">
            <v>3284236.8000000003</v>
          </cell>
          <cell r="AH493">
            <v>2504985.4699999997</v>
          </cell>
          <cell r="AI493">
            <v>5789222.2699999996</v>
          </cell>
          <cell r="AJ493">
            <v>5789222.2699999996</v>
          </cell>
          <cell r="AK493">
            <v>0</v>
          </cell>
          <cell r="AL493">
            <v>0</v>
          </cell>
          <cell r="AM493">
            <v>140.00000000000011</v>
          </cell>
          <cell r="AN493">
            <v>61180.000000000044</v>
          </cell>
          <cell r="AO493">
            <v>61180.000000000044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0</v>
          </cell>
          <cell r="BD493">
            <v>0</v>
          </cell>
          <cell r="BE493">
            <v>933.00000000000034</v>
          </cell>
          <cell r="BF493">
            <v>0</v>
          </cell>
          <cell r="BG493">
            <v>148.99999999999969</v>
          </cell>
          <cell r="BH493">
            <v>45006.939999999908</v>
          </cell>
          <cell r="BI493">
            <v>43.999999999999964</v>
          </cell>
          <cell r="BJ493">
            <v>16244.359999999986</v>
          </cell>
          <cell r="BK493">
            <v>111.99999999999996</v>
          </cell>
          <cell r="BL493">
            <v>48866.719999999979</v>
          </cell>
          <cell r="BM493">
            <v>0</v>
          </cell>
          <cell r="BN493">
            <v>0</v>
          </cell>
          <cell r="BO493">
            <v>11.000000000000002</v>
          </cell>
          <cell r="BP493">
            <v>6645.3200000000015</v>
          </cell>
          <cell r="BQ493">
            <v>0</v>
          </cell>
          <cell r="BR493">
            <v>0</v>
          </cell>
          <cell r="BS493">
            <v>116763.33999999988</v>
          </cell>
          <cell r="BT493">
            <v>116763.33999999988</v>
          </cell>
          <cell r="BU493">
            <v>0</v>
          </cell>
          <cell r="BV493">
            <v>177943.33999999991</v>
          </cell>
          <cell r="BW493">
            <v>177943.33999999991</v>
          </cell>
          <cell r="BX493">
            <v>0</v>
          </cell>
          <cell r="BY493">
            <v>0</v>
          </cell>
          <cell r="BZ493">
            <v>88.603375527426167</v>
          </cell>
          <cell r="CA493">
            <v>57.173218855105489</v>
          </cell>
          <cell r="CB493">
            <v>61.962343096234193</v>
          </cell>
          <cell r="CC493">
            <v>39.399079920794904</v>
          </cell>
          <cell r="CD493">
            <v>97.26315789473685</v>
          </cell>
          <cell r="CE493">
            <v>56.456793915789483</v>
          </cell>
          <cell r="CF493">
            <v>89.598326359832726</v>
          </cell>
          <cell r="CG493">
            <v>43.02443268276155</v>
          </cell>
          <cell r="CH493">
            <v>45.761467889908175</v>
          </cell>
          <cell r="CI493">
            <v>45.761467889908175</v>
          </cell>
          <cell r="CJ493">
            <v>241.8149932643596</v>
          </cell>
          <cell r="CK493">
            <v>239771.65657127576</v>
          </cell>
          <cell r="CL493">
            <v>239771.65657127576</v>
          </cell>
          <cell r="CM493">
            <v>0</v>
          </cell>
          <cell r="CN493">
            <v>0</v>
          </cell>
          <cell r="CO493">
            <v>2.9999999999999956</v>
          </cell>
          <cell r="CP493">
            <v>571.04999999999916</v>
          </cell>
          <cell r="CQ493">
            <v>571.04999999999916</v>
          </cell>
          <cell r="CR493">
            <v>0</v>
          </cell>
          <cell r="CS493">
            <v>6207508.3165712748</v>
          </cell>
          <cell r="CT493">
            <v>6207508.3165712748</v>
          </cell>
          <cell r="CU493">
            <v>0</v>
          </cell>
          <cell r="CV493">
            <v>140000</v>
          </cell>
          <cell r="CW493">
            <v>140000</v>
          </cell>
          <cell r="CX493">
            <v>1</v>
          </cell>
          <cell r="CY493">
            <v>0</v>
          </cell>
          <cell r="CZ493">
            <v>0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  <cell r="DF493">
            <v>0</v>
          </cell>
          <cell r="DG493">
            <v>33524</v>
          </cell>
          <cell r="DH493">
            <v>33524</v>
          </cell>
          <cell r="DI493">
            <v>0</v>
          </cell>
          <cell r="DJ493">
            <v>0</v>
          </cell>
          <cell r="DK493">
            <v>33524</v>
          </cell>
          <cell r="DL493">
            <v>0</v>
          </cell>
          <cell r="DM493">
            <v>33524</v>
          </cell>
          <cell r="DN493">
            <v>0</v>
          </cell>
          <cell r="DO493">
            <v>0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173524</v>
          </cell>
          <cell r="DW493">
            <v>173524</v>
          </cell>
          <cell r="DX493">
            <v>0</v>
          </cell>
          <cell r="DY493">
            <v>6381032.3165712748</v>
          </cell>
          <cell r="DZ493">
            <v>6381032.3165712748</v>
          </cell>
          <cell r="EA493">
            <v>6347508.3165712748</v>
          </cell>
          <cell r="EB493">
            <v>5082.0723111059042</v>
          </cell>
          <cell r="EC493">
            <v>5000</v>
          </cell>
          <cell r="ED493">
            <v>0</v>
          </cell>
          <cell r="EE493">
            <v>6245000</v>
          </cell>
          <cell r="EF493">
            <v>0</v>
          </cell>
          <cell r="EG493">
            <v>6381032.3165712748</v>
          </cell>
          <cell r="EH493">
            <v>6144618.0662571201</v>
          </cell>
          <cell r="EI493">
            <v>0</v>
          </cell>
          <cell r="EJ493">
            <v>6381032.3165712748</v>
          </cell>
        </row>
        <row r="494">
          <cell r="A494">
            <v>4024</v>
          </cell>
          <cell r="B494">
            <v>8814024</v>
          </cell>
          <cell r="C494"/>
          <cell r="D494"/>
          <cell r="E494" t="str">
            <v>Harwich, The</v>
          </cell>
          <cell r="F494" t="str">
            <v>S</v>
          </cell>
          <cell r="G494"/>
          <cell r="I494" t="str">
            <v>Y</v>
          </cell>
          <cell r="J494" t="str">
            <v>VI</v>
          </cell>
          <cell r="K494">
            <v>4024</v>
          </cell>
          <cell r="L494">
            <v>145061</v>
          </cell>
          <cell r="O494">
            <v>0</v>
          </cell>
          <cell r="P494">
            <v>3</v>
          </cell>
          <cell r="Q494">
            <v>2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226</v>
          </cell>
          <cell r="X494">
            <v>227</v>
          </cell>
          <cell r="Y494">
            <v>205</v>
          </cell>
          <cell r="Z494">
            <v>177</v>
          </cell>
          <cell r="AA494">
            <v>224</v>
          </cell>
          <cell r="AB494">
            <v>658</v>
          </cell>
          <cell r="AC494">
            <v>401</v>
          </cell>
          <cell r="AD494">
            <v>1059</v>
          </cell>
          <cell r="AE494">
            <v>1059</v>
          </cell>
          <cell r="AF494">
            <v>0</v>
          </cell>
          <cell r="AG494">
            <v>2813838.3000000003</v>
          </cell>
          <cell r="AH494">
            <v>2088355.8699999999</v>
          </cell>
          <cell r="AI494">
            <v>4902194.17</v>
          </cell>
          <cell r="AJ494">
            <v>4902194.17</v>
          </cell>
          <cell r="AK494">
            <v>0</v>
          </cell>
          <cell r="AL494">
            <v>0</v>
          </cell>
          <cell r="AM494">
            <v>235.99999999999994</v>
          </cell>
          <cell r="AN494">
            <v>103131.99999999996</v>
          </cell>
          <cell r="AO494">
            <v>103131.99999999996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0</v>
          </cell>
          <cell r="BD494">
            <v>0</v>
          </cell>
          <cell r="BE494">
            <v>357.99999999999949</v>
          </cell>
          <cell r="BF494">
            <v>0</v>
          </cell>
          <cell r="BG494">
            <v>69.000000000000014</v>
          </cell>
          <cell r="BH494">
            <v>20842.140000000003</v>
          </cell>
          <cell r="BI494">
            <v>305.9999999999996</v>
          </cell>
          <cell r="BJ494">
            <v>112972.13999999985</v>
          </cell>
          <cell r="BK494">
            <v>0</v>
          </cell>
          <cell r="BL494">
            <v>0</v>
          </cell>
          <cell r="BM494">
            <v>80.000000000000043</v>
          </cell>
          <cell r="BN494">
            <v>40275.200000000019</v>
          </cell>
          <cell r="BO494">
            <v>244.99999999999983</v>
          </cell>
          <cell r="BP494">
            <v>148009.39999999991</v>
          </cell>
          <cell r="BQ494">
            <v>0.99999999999999967</v>
          </cell>
          <cell r="BR494">
            <v>1006.8699999999997</v>
          </cell>
          <cell r="BS494">
            <v>323105.74999999977</v>
          </cell>
          <cell r="BT494">
            <v>323105.74999999977</v>
          </cell>
          <cell r="BU494">
            <v>0</v>
          </cell>
          <cell r="BV494">
            <v>426237.74999999971</v>
          </cell>
          <cell r="BW494">
            <v>426237.74999999971</v>
          </cell>
          <cell r="BX494">
            <v>0</v>
          </cell>
          <cell r="BY494">
            <v>0</v>
          </cell>
          <cell r="BZ494">
            <v>78.696428571428626</v>
          </cell>
          <cell r="CA494">
            <v>50.780549917500032</v>
          </cell>
          <cell r="CB494">
            <v>106.9422222222222</v>
          </cell>
          <cell r="CC494">
            <v>67.999771307822201</v>
          </cell>
          <cell r="CD494">
            <v>89.876847290640384</v>
          </cell>
          <cell r="CE494">
            <v>52.169380011083746</v>
          </cell>
          <cell r="CF494">
            <v>87.494318181818215</v>
          </cell>
          <cell r="CG494">
            <v>42.014104009261381</v>
          </cell>
          <cell r="CH494">
            <v>58.787330316742043</v>
          </cell>
          <cell r="CI494">
            <v>58.787330316742043</v>
          </cell>
          <cell r="CJ494">
            <v>271.75113556240944</v>
          </cell>
          <cell r="CK494">
            <v>269454.83846690709</v>
          </cell>
          <cell r="CL494">
            <v>269454.83846690709</v>
          </cell>
          <cell r="CM494">
            <v>0</v>
          </cell>
          <cell r="CN494">
            <v>0</v>
          </cell>
          <cell r="CO494">
            <v>0</v>
          </cell>
          <cell r="CP494">
            <v>0</v>
          </cell>
          <cell r="CQ494">
            <v>0</v>
          </cell>
          <cell r="CR494">
            <v>0</v>
          </cell>
          <cell r="CS494">
            <v>5597886.7584669068</v>
          </cell>
          <cell r="CT494">
            <v>5597886.7584669068</v>
          </cell>
          <cell r="CU494">
            <v>0</v>
          </cell>
          <cell r="CV494">
            <v>140000</v>
          </cell>
          <cell r="CW494">
            <v>140000</v>
          </cell>
          <cell r="CX494">
            <v>1</v>
          </cell>
          <cell r="CY494">
            <v>0</v>
          </cell>
          <cell r="CZ494">
            <v>0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  <cell r="DF494">
            <v>0</v>
          </cell>
          <cell r="DG494">
            <v>26868.5</v>
          </cell>
          <cell r="DH494">
            <v>26868.5</v>
          </cell>
          <cell r="DI494">
            <v>0</v>
          </cell>
          <cell r="DJ494">
            <v>0</v>
          </cell>
          <cell r="DK494">
            <v>26868.5</v>
          </cell>
          <cell r="DL494">
            <v>0</v>
          </cell>
          <cell r="DM494">
            <v>26868.5</v>
          </cell>
          <cell r="DN494">
            <v>0</v>
          </cell>
          <cell r="DO494">
            <v>0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166868.5</v>
          </cell>
          <cell r="DW494">
            <v>166868.5</v>
          </cell>
          <cell r="DX494">
            <v>0</v>
          </cell>
          <cell r="DY494">
            <v>5764755.2584669068</v>
          </cell>
          <cell r="DZ494">
            <v>5764755.2584669068</v>
          </cell>
          <cell r="EA494">
            <v>5737886.7584669068</v>
          </cell>
          <cell r="EB494">
            <v>5418.2122365126597</v>
          </cell>
          <cell r="EC494">
            <v>5000</v>
          </cell>
          <cell r="ED494">
            <v>0</v>
          </cell>
          <cell r="EE494">
            <v>5295000</v>
          </cell>
          <cell r="EF494">
            <v>0</v>
          </cell>
          <cell r="EG494">
            <v>5764755.2584669068</v>
          </cell>
          <cell r="EH494">
            <v>5584444.4296575133</v>
          </cell>
          <cell r="EI494">
            <v>0</v>
          </cell>
          <cell r="EJ494">
            <v>5764755.2584669068</v>
          </cell>
        </row>
        <row r="495">
          <cell r="A495">
            <v>4026</v>
          </cell>
          <cell r="B495">
            <v>8814026</v>
          </cell>
          <cell r="C495"/>
          <cell r="D495"/>
          <cell r="E495" t="str">
            <v>Hedingham</v>
          </cell>
          <cell r="F495" t="str">
            <v>S</v>
          </cell>
          <cell r="G495"/>
          <cell r="I495" t="str">
            <v>Y</v>
          </cell>
          <cell r="J495" t="str">
            <v>VI</v>
          </cell>
          <cell r="K495">
            <v>4026</v>
          </cell>
          <cell r="L495">
            <v>139153</v>
          </cell>
          <cell r="O495">
            <v>0</v>
          </cell>
          <cell r="P495">
            <v>3</v>
          </cell>
          <cell r="Q495">
            <v>2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198</v>
          </cell>
          <cell r="X495">
            <v>195</v>
          </cell>
          <cell r="Y495">
            <v>191</v>
          </cell>
          <cell r="Z495">
            <v>193</v>
          </cell>
          <cell r="AA495">
            <v>183</v>
          </cell>
          <cell r="AB495">
            <v>584</v>
          </cell>
          <cell r="AC495">
            <v>376</v>
          </cell>
          <cell r="AD495">
            <v>960</v>
          </cell>
          <cell r="AE495">
            <v>960</v>
          </cell>
          <cell r="AF495">
            <v>0</v>
          </cell>
          <cell r="AG495">
            <v>2497388.4000000004</v>
          </cell>
          <cell r="AH495">
            <v>1958159.1199999999</v>
          </cell>
          <cell r="AI495">
            <v>4455547.5200000005</v>
          </cell>
          <cell r="AJ495">
            <v>4455547.5200000005</v>
          </cell>
          <cell r="AK495">
            <v>0</v>
          </cell>
          <cell r="AL495">
            <v>0</v>
          </cell>
          <cell r="AM495">
            <v>79.000000000000028</v>
          </cell>
          <cell r="AN495">
            <v>34523.000000000007</v>
          </cell>
          <cell r="AO495">
            <v>34523.000000000007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0</v>
          </cell>
          <cell r="BD495">
            <v>0</v>
          </cell>
          <cell r="BE495">
            <v>798.83211678832129</v>
          </cell>
          <cell r="BF495">
            <v>0</v>
          </cell>
          <cell r="BG495">
            <v>119.12408759124095</v>
          </cell>
          <cell r="BH495">
            <v>35982.621897810241</v>
          </cell>
          <cell r="BI495">
            <v>27.028154327424385</v>
          </cell>
          <cell r="BJ495">
            <v>9978.524296141808</v>
          </cell>
          <cell r="BK495">
            <v>11.011470281543232</v>
          </cell>
          <cell r="BL495">
            <v>4804.4145985401274</v>
          </cell>
          <cell r="BM495">
            <v>4.0041710114702784</v>
          </cell>
          <cell r="BN495">
            <v>2015.859854014597</v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52781.420646506776</v>
          </cell>
          <cell r="BT495">
            <v>52781.420646506776</v>
          </cell>
          <cell r="BU495">
            <v>0</v>
          </cell>
          <cell r="BV495">
            <v>87304.420646506784</v>
          </cell>
          <cell r="BW495">
            <v>87304.420646506784</v>
          </cell>
          <cell r="BX495">
            <v>0</v>
          </cell>
          <cell r="BY495">
            <v>0</v>
          </cell>
          <cell r="BZ495">
            <v>72.285714285714278</v>
          </cell>
          <cell r="CA495">
            <v>46.643899719999993</v>
          </cell>
          <cell r="CB495">
            <v>83.281249999999929</v>
          </cell>
          <cell r="CC495">
            <v>52.954818373437455</v>
          </cell>
          <cell r="CD495">
            <v>64.693548387096797</v>
          </cell>
          <cell r="CE495">
            <v>37.551632170161305</v>
          </cell>
          <cell r="CF495">
            <v>80.416666666666728</v>
          </cell>
          <cell r="CG495">
            <v>38.615469754166696</v>
          </cell>
          <cell r="CH495">
            <v>26.445086705202275</v>
          </cell>
          <cell r="CI495">
            <v>26.445086705202275</v>
          </cell>
          <cell r="CJ495">
            <v>202.21090672296771</v>
          </cell>
          <cell r="CK495">
            <v>200502.22456115863</v>
          </cell>
          <cell r="CL495">
            <v>200502.22456115863</v>
          </cell>
          <cell r="CM495">
            <v>0</v>
          </cell>
          <cell r="CN495">
            <v>0</v>
          </cell>
          <cell r="CO495">
            <v>0</v>
          </cell>
          <cell r="CP495">
            <v>0</v>
          </cell>
          <cell r="CQ495">
            <v>0</v>
          </cell>
          <cell r="CR495">
            <v>0</v>
          </cell>
          <cell r="CS495">
            <v>4743354.1652076654</v>
          </cell>
          <cell r="CT495">
            <v>4743354.1652076654</v>
          </cell>
          <cell r="CU495">
            <v>0</v>
          </cell>
          <cell r="CV495">
            <v>140000</v>
          </cell>
          <cell r="CW495">
            <v>140000</v>
          </cell>
          <cell r="CX495">
            <v>1</v>
          </cell>
          <cell r="CY495">
            <v>0</v>
          </cell>
          <cell r="CZ495">
            <v>0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  <cell r="DF495">
            <v>0</v>
          </cell>
          <cell r="DG495">
            <v>25882.5</v>
          </cell>
          <cell r="DH495">
            <v>25882.5</v>
          </cell>
          <cell r="DI495">
            <v>0</v>
          </cell>
          <cell r="DJ495">
            <v>0</v>
          </cell>
          <cell r="DK495">
            <v>25882.5</v>
          </cell>
          <cell r="DL495">
            <v>0</v>
          </cell>
          <cell r="DM495">
            <v>25882.5</v>
          </cell>
          <cell r="DN495">
            <v>0</v>
          </cell>
          <cell r="DO495">
            <v>0</v>
          </cell>
          <cell r="DP495">
            <v>0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165882.5</v>
          </cell>
          <cell r="DW495">
            <v>165882.5</v>
          </cell>
          <cell r="DX495">
            <v>0</v>
          </cell>
          <cell r="DY495">
            <v>4909236.6652076654</v>
          </cell>
          <cell r="DZ495">
            <v>4909236.6652076654</v>
          </cell>
          <cell r="EA495">
            <v>4883354.1652076654</v>
          </cell>
          <cell r="EB495">
            <v>5086.8272554246514</v>
          </cell>
          <cell r="EC495">
            <v>5000</v>
          </cell>
          <cell r="ED495">
            <v>0</v>
          </cell>
          <cell r="EE495">
            <v>4800000</v>
          </cell>
          <cell r="EF495">
            <v>0</v>
          </cell>
          <cell r="EG495">
            <v>4909236.6652076654</v>
          </cell>
          <cell r="EH495">
            <v>4708810.9402569598</v>
          </cell>
          <cell r="EI495">
            <v>0</v>
          </cell>
          <cell r="EJ495">
            <v>4909236.6652076654</v>
          </cell>
        </row>
        <row r="496">
          <cell r="A496">
            <v>5457</v>
          </cell>
          <cell r="B496">
            <v>8815457</v>
          </cell>
          <cell r="C496"/>
          <cell r="D496"/>
          <cell r="E496" t="str">
            <v>Helena Romanes &amp; VI Frm Centre, Dunmow</v>
          </cell>
          <cell r="F496" t="str">
            <v>S</v>
          </cell>
          <cell r="G496"/>
          <cell r="I496" t="str">
            <v>Y</v>
          </cell>
          <cell r="J496" t="str">
            <v>VI</v>
          </cell>
          <cell r="K496">
            <v>5457</v>
          </cell>
          <cell r="L496">
            <v>137975</v>
          </cell>
          <cell r="N496">
            <v>25</v>
          </cell>
          <cell r="O496">
            <v>0</v>
          </cell>
          <cell r="P496">
            <v>3</v>
          </cell>
          <cell r="Q496">
            <v>2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205.58333333333334</v>
          </cell>
          <cell r="X496">
            <v>229</v>
          </cell>
          <cell r="Y496">
            <v>234</v>
          </cell>
          <cell r="Z496">
            <v>210</v>
          </cell>
          <cell r="AA496">
            <v>212</v>
          </cell>
          <cell r="AB496">
            <v>668.58333333333337</v>
          </cell>
          <cell r="AC496">
            <v>422</v>
          </cell>
          <cell r="AD496">
            <v>1090.5833333333335</v>
          </cell>
          <cell r="AE496">
            <v>1090.5833333333335</v>
          </cell>
          <cell r="AF496">
            <v>0</v>
          </cell>
          <cell r="AG496">
            <v>2859096.3375000004</v>
          </cell>
          <cell r="AH496">
            <v>2197721.14</v>
          </cell>
          <cell r="AI496">
            <v>5056817.477500001</v>
          </cell>
          <cell r="AJ496">
            <v>5056817.477500001</v>
          </cell>
          <cell r="AK496">
            <v>0</v>
          </cell>
          <cell r="AL496">
            <v>0</v>
          </cell>
          <cell r="AM496">
            <v>68.921623296158586</v>
          </cell>
          <cell r="AN496">
            <v>30118.749380421297</v>
          </cell>
          <cell r="AO496">
            <v>30118.749380421297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E496">
            <v>1069.2789147286826</v>
          </cell>
          <cell r="BF496">
            <v>0</v>
          </cell>
          <cell r="BG496">
            <v>10.144961240310082</v>
          </cell>
          <cell r="BH496">
            <v>3064.3869922480631</v>
          </cell>
          <cell r="BI496">
            <v>4.0579844961240319</v>
          </cell>
          <cell r="BJ496">
            <v>1498.1672961240313</v>
          </cell>
          <cell r="BK496">
            <v>5.0724806201550345</v>
          </cell>
          <cell r="BL496">
            <v>2213.1740193798432</v>
          </cell>
          <cell r="BM496">
            <v>2.0289922480620159</v>
          </cell>
          <cell r="BN496">
            <v>1021.4758573643413</v>
          </cell>
          <cell r="BO496">
            <v>0</v>
          </cell>
          <cell r="BP496">
            <v>0</v>
          </cell>
          <cell r="BQ496">
            <v>0</v>
          </cell>
          <cell r="BR496">
            <v>0</v>
          </cell>
          <cell r="BS496">
            <v>7797.204165116279</v>
          </cell>
          <cell r="BT496">
            <v>7797.204165116279</v>
          </cell>
          <cell r="BU496">
            <v>0</v>
          </cell>
          <cell r="BV496">
            <v>37915.953545537574</v>
          </cell>
          <cell r="BW496">
            <v>37915.953545537574</v>
          </cell>
          <cell r="BX496">
            <v>0</v>
          </cell>
          <cell r="BY496">
            <v>0</v>
          </cell>
          <cell r="BZ496">
            <v>62.664438502673811</v>
          </cell>
          <cell r="CA496">
            <v>40.435566202967919</v>
          </cell>
          <cell r="CB496">
            <v>64.40625</v>
          </cell>
          <cell r="CC496">
            <v>40.953050907187503</v>
          </cell>
          <cell r="CD496">
            <v>80.079999999999941</v>
          </cell>
          <cell r="CE496">
            <v>46.482760323999969</v>
          </cell>
          <cell r="CF496">
            <v>98.823529411764781</v>
          </cell>
          <cell r="CG496">
            <v>47.454304800000031</v>
          </cell>
          <cell r="CH496">
            <v>30.285714285714313</v>
          </cell>
          <cell r="CI496">
            <v>30.285714285714313</v>
          </cell>
          <cell r="CJ496">
            <v>205.61139651986971</v>
          </cell>
          <cell r="CK496">
            <v>203873.9802192768</v>
          </cell>
          <cell r="CL496">
            <v>203873.9802192768</v>
          </cell>
          <cell r="CM496">
            <v>0</v>
          </cell>
          <cell r="CN496">
            <v>0</v>
          </cell>
          <cell r="CO496">
            <v>2.0271065675340729</v>
          </cell>
          <cell r="CP496">
            <v>385.85973513011078</v>
          </cell>
          <cell r="CQ496">
            <v>385.85973513011078</v>
          </cell>
          <cell r="CR496">
            <v>0</v>
          </cell>
          <cell r="CS496">
            <v>5298993.2709999448</v>
          </cell>
          <cell r="CT496">
            <v>5298993.2709999448</v>
          </cell>
          <cell r="CU496">
            <v>0</v>
          </cell>
          <cell r="CV496">
            <v>140000</v>
          </cell>
          <cell r="CW496">
            <v>140000</v>
          </cell>
          <cell r="CX496">
            <v>1</v>
          </cell>
          <cell r="CY496">
            <v>0</v>
          </cell>
          <cell r="CZ496">
            <v>0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  <cell r="DF496">
            <v>0</v>
          </cell>
          <cell r="DG496">
            <v>31798.5</v>
          </cell>
          <cell r="DH496">
            <v>31798.5</v>
          </cell>
          <cell r="DI496">
            <v>0</v>
          </cell>
          <cell r="DJ496">
            <v>0</v>
          </cell>
          <cell r="DK496">
            <v>31798.5</v>
          </cell>
          <cell r="DL496">
            <v>0</v>
          </cell>
          <cell r="DM496">
            <v>31798.500000000004</v>
          </cell>
          <cell r="DN496">
            <v>0</v>
          </cell>
          <cell r="DO496">
            <v>0</v>
          </cell>
          <cell r="DP496">
            <v>0</v>
          </cell>
          <cell r="DQ496">
            <v>0</v>
          </cell>
          <cell r="DR496">
            <v>52125</v>
          </cell>
          <cell r="DS496">
            <v>0.95036840412040835</v>
          </cell>
          <cell r="DT496">
            <v>0</v>
          </cell>
          <cell r="DU496">
            <v>0</v>
          </cell>
          <cell r="DV496">
            <v>171798.5</v>
          </cell>
          <cell r="DW496">
            <v>171798.5</v>
          </cell>
          <cell r="DX496">
            <v>0</v>
          </cell>
          <cell r="DY496">
            <v>5470791.7709999448</v>
          </cell>
          <cell r="DZ496">
            <v>5470791.7709999448</v>
          </cell>
          <cell r="EA496">
            <v>5438993.2709999448</v>
          </cell>
          <cell r="EB496">
            <v>4987.2330749598323</v>
          </cell>
          <cell r="EC496">
            <v>5000</v>
          </cell>
          <cell r="ED496">
            <v>12.766925040167735</v>
          </cell>
          <cell r="EE496">
            <v>5452916.666666667</v>
          </cell>
          <cell r="EF496">
            <v>13923.395666722208</v>
          </cell>
          <cell r="EG496">
            <v>5484715.166666667</v>
          </cell>
          <cell r="EH496">
            <v>5271159.174398765</v>
          </cell>
          <cell r="EI496">
            <v>0</v>
          </cell>
          <cell r="EJ496">
            <v>5484715.166666667</v>
          </cell>
        </row>
        <row r="497">
          <cell r="A497">
            <v>4400</v>
          </cell>
          <cell r="B497">
            <v>8814400</v>
          </cell>
          <cell r="C497"/>
          <cell r="D497"/>
          <cell r="E497" t="str">
            <v>Honywood Cmty, The, Coggeshall</v>
          </cell>
          <cell r="F497" t="str">
            <v>S</v>
          </cell>
          <cell r="G497"/>
          <cell r="I497" t="str">
            <v>Y</v>
          </cell>
          <cell r="K497">
            <v>4400</v>
          </cell>
          <cell r="L497">
            <v>136729</v>
          </cell>
          <cell r="O497">
            <v>0</v>
          </cell>
          <cell r="P497">
            <v>3</v>
          </cell>
          <cell r="Q497">
            <v>2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164</v>
          </cell>
          <cell r="X497">
            <v>173</v>
          </cell>
          <cell r="Y497">
            <v>169</v>
          </cell>
          <cell r="Z497">
            <v>193</v>
          </cell>
          <cell r="AA497">
            <v>205</v>
          </cell>
          <cell r="AB497">
            <v>506</v>
          </cell>
          <cell r="AC497">
            <v>398</v>
          </cell>
          <cell r="AD497">
            <v>904</v>
          </cell>
          <cell r="AE497">
            <v>904</v>
          </cell>
          <cell r="AF497">
            <v>0</v>
          </cell>
          <cell r="AG497">
            <v>2163833.1</v>
          </cell>
          <cell r="AH497">
            <v>2072732.26</v>
          </cell>
          <cell r="AI497">
            <v>4236565.3600000003</v>
          </cell>
          <cell r="AJ497">
            <v>4236565.3600000003</v>
          </cell>
          <cell r="AK497">
            <v>0</v>
          </cell>
          <cell r="AL497">
            <v>0</v>
          </cell>
          <cell r="AM497">
            <v>71.999999999999957</v>
          </cell>
          <cell r="AN497">
            <v>31463.999999999978</v>
          </cell>
          <cell r="AO497">
            <v>31463.999999999978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E497">
            <v>758</v>
          </cell>
          <cell r="BF497">
            <v>0</v>
          </cell>
          <cell r="BG497">
            <v>94.999999999999787</v>
          </cell>
          <cell r="BH497">
            <v>28695.699999999935</v>
          </cell>
          <cell r="BI497">
            <v>11.999999999999964</v>
          </cell>
          <cell r="BJ497">
            <v>4430.279999999987</v>
          </cell>
          <cell r="BK497">
            <v>12.999999999999975</v>
          </cell>
          <cell r="BL497">
            <v>5672.0299999999888</v>
          </cell>
          <cell r="BM497">
            <v>24.000000000000014</v>
          </cell>
          <cell r="BN497">
            <v>12082.560000000007</v>
          </cell>
          <cell r="BO497">
            <v>0</v>
          </cell>
          <cell r="BP497">
            <v>0</v>
          </cell>
          <cell r="BQ497">
            <v>1.9999999999999969</v>
          </cell>
          <cell r="BR497">
            <v>2013.7399999999968</v>
          </cell>
          <cell r="BS497">
            <v>52894.309999999918</v>
          </cell>
          <cell r="BT497">
            <v>52894.309999999918</v>
          </cell>
          <cell r="BU497">
            <v>0</v>
          </cell>
          <cell r="BV497">
            <v>84358.309999999896</v>
          </cell>
          <cell r="BW497">
            <v>84358.309999999896</v>
          </cell>
          <cell r="BX497">
            <v>0</v>
          </cell>
          <cell r="BY497">
            <v>0</v>
          </cell>
          <cell r="BZ497">
            <v>48.477987421383716</v>
          </cell>
          <cell r="CA497">
            <v>31.281455903899413</v>
          </cell>
          <cell r="CB497">
            <v>61.785714285714256</v>
          </cell>
          <cell r="CC497">
            <v>39.286769567857121</v>
          </cell>
          <cell r="CD497">
            <v>66.130434782608702</v>
          </cell>
          <cell r="CE497">
            <v>38.385678697826094</v>
          </cell>
          <cell r="CF497">
            <v>80.153005464480799</v>
          </cell>
          <cell r="CG497">
            <v>38.488861656611981</v>
          </cell>
          <cell r="CH497">
            <v>22.777777777777754</v>
          </cell>
          <cell r="CI497">
            <v>22.777777777777754</v>
          </cell>
          <cell r="CJ497">
            <v>170.22054360397235</v>
          </cell>
          <cell r="CK497">
            <v>168782.18001051876</v>
          </cell>
          <cell r="CL497">
            <v>168782.18001051876</v>
          </cell>
          <cell r="CM497">
            <v>0</v>
          </cell>
          <cell r="CN497">
            <v>0</v>
          </cell>
          <cell r="CO497">
            <v>0</v>
          </cell>
          <cell r="CP497">
            <v>0</v>
          </cell>
          <cell r="CQ497">
            <v>0</v>
          </cell>
          <cell r="CR497">
            <v>0</v>
          </cell>
          <cell r="CS497">
            <v>4489705.8500105189</v>
          </cell>
          <cell r="CT497">
            <v>4489705.8500105189</v>
          </cell>
          <cell r="CU497">
            <v>0</v>
          </cell>
          <cell r="CV497">
            <v>140000</v>
          </cell>
          <cell r="CW497">
            <v>140000</v>
          </cell>
          <cell r="CX497">
            <v>1</v>
          </cell>
          <cell r="CY497">
            <v>0</v>
          </cell>
          <cell r="CZ497">
            <v>0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  <cell r="DF497">
            <v>0</v>
          </cell>
          <cell r="DG497">
            <v>27115</v>
          </cell>
          <cell r="DH497">
            <v>27115</v>
          </cell>
          <cell r="DI497">
            <v>0</v>
          </cell>
          <cell r="DJ497">
            <v>0</v>
          </cell>
          <cell r="DK497">
            <v>27115</v>
          </cell>
          <cell r="DL497">
            <v>0</v>
          </cell>
          <cell r="DM497">
            <v>27115</v>
          </cell>
          <cell r="DN497">
            <v>0</v>
          </cell>
          <cell r="DO497">
            <v>0</v>
          </cell>
          <cell r="DP497">
            <v>0</v>
          </cell>
          <cell r="DQ497">
            <v>0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167115</v>
          </cell>
          <cell r="DW497">
            <v>167115</v>
          </cell>
          <cell r="DX497">
            <v>0</v>
          </cell>
          <cell r="DY497">
            <v>4656820.8500105189</v>
          </cell>
          <cell r="DZ497">
            <v>4656820.8500105189</v>
          </cell>
          <cell r="EA497">
            <v>4629705.8500105189</v>
          </cell>
          <cell r="EB497">
            <v>5121.3560287726978</v>
          </cell>
          <cell r="EC497">
            <v>5000</v>
          </cell>
          <cell r="ED497">
            <v>0</v>
          </cell>
          <cell r="EE497">
            <v>4520000</v>
          </cell>
          <cell r="EF497">
            <v>0</v>
          </cell>
          <cell r="EG497">
            <v>4656820.8500105189</v>
          </cell>
          <cell r="EH497">
            <v>4464365.8247540984</v>
          </cell>
          <cell r="EI497">
            <v>0</v>
          </cell>
          <cell r="EJ497">
            <v>4656820.8500105189</v>
          </cell>
        </row>
        <row r="498">
          <cell r="A498">
            <v>5455</v>
          </cell>
          <cell r="B498">
            <v>8815455</v>
          </cell>
          <cell r="C498"/>
          <cell r="D498"/>
          <cell r="E498" t="str">
            <v>Hylands, Chelmsford</v>
          </cell>
          <cell r="F498" t="str">
            <v>S</v>
          </cell>
          <cell r="G498"/>
          <cell r="I498" t="str">
            <v>Y</v>
          </cell>
          <cell r="J498" t="str">
            <v>VI</v>
          </cell>
          <cell r="K498">
            <v>5455</v>
          </cell>
          <cell r="L498">
            <v>137072</v>
          </cell>
          <cell r="O498">
            <v>0</v>
          </cell>
          <cell r="P498">
            <v>3</v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108</v>
          </cell>
          <cell r="X498">
            <v>120</v>
          </cell>
          <cell r="Y498">
            <v>135</v>
          </cell>
          <cell r="Z498">
            <v>136</v>
          </cell>
          <cell r="AA498">
            <v>129</v>
          </cell>
          <cell r="AB498">
            <v>363</v>
          </cell>
          <cell r="AC498">
            <v>265</v>
          </cell>
          <cell r="AD498">
            <v>628</v>
          </cell>
          <cell r="AE498">
            <v>628</v>
          </cell>
          <cell r="AF498">
            <v>0</v>
          </cell>
          <cell r="AG498">
            <v>1552315.05</v>
          </cell>
          <cell r="AH498">
            <v>1380085.55</v>
          </cell>
          <cell r="AI498">
            <v>2932400.6</v>
          </cell>
          <cell r="AJ498">
            <v>2932400.6</v>
          </cell>
          <cell r="AK498">
            <v>0</v>
          </cell>
          <cell r="AL498">
            <v>0</v>
          </cell>
          <cell r="AM498">
            <v>148.99999999999983</v>
          </cell>
          <cell r="AN498">
            <v>65112.99999999992</v>
          </cell>
          <cell r="AO498">
            <v>65112.99999999992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0</v>
          </cell>
          <cell r="BD498">
            <v>0</v>
          </cell>
          <cell r="BE498">
            <v>302.00000000000006</v>
          </cell>
          <cell r="BF498">
            <v>0</v>
          </cell>
          <cell r="BG498">
            <v>122.00000000000007</v>
          </cell>
          <cell r="BH498">
            <v>36851.320000000022</v>
          </cell>
          <cell r="BI498">
            <v>34.999999999999986</v>
          </cell>
          <cell r="BJ498">
            <v>12921.649999999994</v>
          </cell>
          <cell r="BK498">
            <v>141.00000000000026</v>
          </cell>
          <cell r="BL498">
            <v>61519.710000000116</v>
          </cell>
          <cell r="BM498">
            <v>0</v>
          </cell>
          <cell r="BN498">
            <v>0</v>
          </cell>
          <cell r="BO498">
            <v>28.000000000000004</v>
          </cell>
          <cell r="BP498">
            <v>16915.36</v>
          </cell>
          <cell r="BQ498">
            <v>0</v>
          </cell>
          <cell r="BR498">
            <v>0</v>
          </cell>
          <cell r="BS498">
            <v>128208.04000000014</v>
          </cell>
          <cell r="BT498">
            <v>128208.04000000014</v>
          </cell>
          <cell r="BU498">
            <v>0</v>
          </cell>
          <cell r="BV498">
            <v>193321.04000000007</v>
          </cell>
          <cell r="BW498">
            <v>193321.04000000007</v>
          </cell>
          <cell r="BX498">
            <v>0</v>
          </cell>
          <cell r="BY498">
            <v>0</v>
          </cell>
          <cell r="BZ498">
            <v>45.36</v>
          </cell>
          <cell r="CA498">
            <v>29.269507982399997</v>
          </cell>
          <cell r="CB498">
            <v>58.909090909090921</v>
          </cell>
          <cell r="CC498">
            <v>37.457653549090914</v>
          </cell>
          <cell r="CD498">
            <v>73.032786885245898</v>
          </cell>
          <cell r="CE498">
            <v>42.392176930327871</v>
          </cell>
          <cell r="CF498">
            <v>67.456000000000003</v>
          </cell>
          <cell r="CG498">
            <v>32.391856510719997</v>
          </cell>
          <cell r="CH498">
            <v>35.078947368421119</v>
          </cell>
          <cell r="CI498">
            <v>35.078947368421119</v>
          </cell>
          <cell r="CJ498">
            <v>176.59014234095991</v>
          </cell>
          <cell r="CK498">
            <v>175097.9556381788</v>
          </cell>
          <cell r="CL498">
            <v>175097.9556381788</v>
          </cell>
          <cell r="CM498">
            <v>0</v>
          </cell>
          <cell r="CN498">
            <v>0</v>
          </cell>
          <cell r="CO498">
            <v>28.000000000000004</v>
          </cell>
          <cell r="CP498">
            <v>5329.8</v>
          </cell>
          <cell r="CQ498">
            <v>5329.8</v>
          </cell>
          <cell r="CR498">
            <v>0</v>
          </cell>
          <cell r="CS498">
            <v>3306149.3956381786</v>
          </cell>
          <cell r="CT498">
            <v>3306149.3956381786</v>
          </cell>
          <cell r="CU498">
            <v>0</v>
          </cell>
          <cell r="CV498">
            <v>140000</v>
          </cell>
          <cell r="CW498">
            <v>140000</v>
          </cell>
          <cell r="CX498">
            <v>1</v>
          </cell>
          <cell r="CY498">
            <v>0</v>
          </cell>
          <cell r="CZ498">
            <v>0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  <cell r="DF498">
            <v>0</v>
          </cell>
          <cell r="DG498">
            <v>26406.797999999999</v>
          </cell>
          <cell r="DH498">
            <v>26406.797999999999</v>
          </cell>
          <cell r="DI498">
            <v>0</v>
          </cell>
          <cell r="DJ498">
            <v>0</v>
          </cell>
          <cell r="DK498">
            <v>26406.799999999999</v>
          </cell>
          <cell r="DL498">
            <v>0</v>
          </cell>
          <cell r="DM498">
            <v>26406.799999999999</v>
          </cell>
          <cell r="DN498">
            <v>0</v>
          </cell>
          <cell r="DO498">
            <v>0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166406.79999999999</v>
          </cell>
          <cell r="DW498">
            <v>166406.79999999999</v>
          </cell>
          <cell r="DX498">
            <v>0</v>
          </cell>
          <cell r="DY498">
            <v>3472556.1956381784</v>
          </cell>
          <cell r="DZ498">
            <v>3472556.1956381784</v>
          </cell>
          <cell r="EA498">
            <v>3446149.3956381786</v>
          </cell>
          <cell r="EB498">
            <v>5487.4990376404121</v>
          </cell>
          <cell r="EC498">
            <v>5000</v>
          </cell>
          <cell r="ED498">
            <v>0</v>
          </cell>
          <cell r="EE498">
            <v>3140000</v>
          </cell>
          <cell r="EF498">
            <v>0</v>
          </cell>
          <cell r="EG498">
            <v>3472556.1956381784</v>
          </cell>
          <cell r="EH498">
            <v>3329095.8389004623</v>
          </cell>
          <cell r="EI498">
            <v>0</v>
          </cell>
          <cell r="EJ498">
            <v>3472556.1956381784</v>
          </cell>
        </row>
        <row r="499">
          <cell r="A499">
            <v>4007</v>
          </cell>
          <cell r="B499">
            <v>8814007</v>
          </cell>
          <cell r="C499"/>
          <cell r="D499"/>
          <cell r="E499" t="str">
            <v>James Hornsby High, The, Laindon</v>
          </cell>
          <cell r="F499" t="str">
            <v>S</v>
          </cell>
          <cell r="G499"/>
          <cell r="I499" t="str">
            <v>Y</v>
          </cell>
          <cell r="K499">
            <v>4007</v>
          </cell>
          <cell r="L499">
            <v>138865</v>
          </cell>
          <cell r="O499">
            <v>0</v>
          </cell>
          <cell r="P499">
            <v>3</v>
          </cell>
          <cell r="Q499">
            <v>2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181</v>
          </cell>
          <cell r="X499">
            <v>179</v>
          </cell>
          <cell r="Y499">
            <v>180</v>
          </cell>
          <cell r="Z499">
            <v>172</v>
          </cell>
          <cell r="AA499">
            <v>173</v>
          </cell>
          <cell r="AB499">
            <v>540</v>
          </cell>
          <cell r="AC499">
            <v>345</v>
          </cell>
          <cell r="AD499">
            <v>885</v>
          </cell>
          <cell r="AE499">
            <v>885</v>
          </cell>
          <cell r="AF499">
            <v>0</v>
          </cell>
          <cell r="AG499">
            <v>2309229</v>
          </cell>
          <cell r="AH499">
            <v>1796715.15</v>
          </cell>
          <cell r="AI499">
            <v>4105944.15</v>
          </cell>
          <cell r="AJ499">
            <v>4105944.15</v>
          </cell>
          <cell r="AK499">
            <v>0</v>
          </cell>
          <cell r="AL499">
            <v>0</v>
          </cell>
          <cell r="AM499">
            <v>220.00000000000006</v>
          </cell>
          <cell r="AN499">
            <v>96140.000000000015</v>
          </cell>
          <cell r="AO499">
            <v>96140.000000000015</v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0</v>
          </cell>
          <cell r="BD499">
            <v>0</v>
          </cell>
          <cell r="BE499">
            <v>70.079185520361946</v>
          </cell>
          <cell r="BF499">
            <v>0</v>
          </cell>
          <cell r="BG499">
            <v>133.15045248868796</v>
          </cell>
          <cell r="BH499">
            <v>40219.425678733089</v>
          </cell>
          <cell r="BI499">
            <v>164.18552036199077</v>
          </cell>
          <cell r="BJ499">
            <v>60615.652262443371</v>
          </cell>
          <cell r="BK499">
            <v>74.08371040723982</v>
          </cell>
          <cell r="BL499">
            <v>32323.463687782805</v>
          </cell>
          <cell r="BM499">
            <v>160.18099547511298</v>
          </cell>
          <cell r="BN499">
            <v>80641.520361990872</v>
          </cell>
          <cell r="BO499">
            <v>126.14253393665184</v>
          </cell>
          <cell r="BP499">
            <v>76205.227601810111</v>
          </cell>
          <cell r="BQ499">
            <v>157.17760180995464</v>
          </cell>
          <cell r="BR499">
            <v>158257.41193438903</v>
          </cell>
          <cell r="BS499">
            <v>448262.7015271493</v>
          </cell>
          <cell r="BT499">
            <v>448262.7015271493</v>
          </cell>
          <cell r="BU499">
            <v>0</v>
          </cell>
          <cell r="BV499">
            <v>544402.7015271493</v>
          </cell>
          <cell r="BW499">
            <v>544402.7015271493</v>
          </cell>
          <cell r="BX499">
            <v>0</v>
          </cell>
          <cell r="BY499">
            <v>0</v>
          </cell>
          <cell r="BZ499">
            <v>77.860335195530709</v>
          </cell>
          <cell r="CA499">
            <v>50.241042824469261</v>
          </cell>
          <cell r="CB499">
            <v>59.6666666666666</v>
          </cell>
          <cell r="CC499">
            <v>37.939362056666624</v>
          </cell>
          <cell r="CD499">
            <v>85.474860335195586</v>
          </cell>
          <cell r="CE499">
            <v>49.614228854748639</v>
          </cell>
          <cell r="CF499">
            <v>106.0838323353293</v>
          </cell>
          <cell r="CG499">
            <v>50.940646867784409</v>
          </cell>
          <cell r="CH499">
            <v>42.728915662650614</v>
          </cell>
          <cell r="CI499">
            <v>42.728915662650614</v>
          </cell>
          <cell r="CJ499">
            <v>231.46419626631956</v>
          </cell>
          <cell r="CK499">
            <v>229508.32380786916</v>
          </cell>
          <cell r="CL499">
            <v>229508.32380786916</v>
          </cell>
          <cell r="CM499">
            <v>0</v>
          </cell>
          <cell r="CN499">
            <v>0</v>
          </cell>
          <cell r="CO499">
            <v>1.0022650056625158</v>
          </cell>
          <cell r="CP499">
            <v>190.78114382785986</v>
          </cell>
          <cell r="CQ499">
            <v>190.78114382785986</v>
          </cell>
          <cell r="CR499">
            <v>0</v>
          </cell>
          <cell r="CS499">
            <v>4880045.9564788472</v>
          </cell>
          <cell r="CT499">
            <v>4880045.9564788472</v>
          </cell>
          <cell r="CU499">
            <v>0</v>
          </cell>
          <cell r="CV499">
            <v>140000</v>
          </cell>
          <cell r="CW499">
            <v>140000</v>
          </cell>
          <cell r="CX499">
            <v>1.0156360164</v>
          </cell>
          <cell r="CY499">
            <v>0</v>
          </cell>
          <cell r="CZ499">
            <v>78493.520904256977</v>
          </cell>
          <cell r="DA499">
            <v>78493.520904256977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  <cell r="DF499">
            <v>0</v>
          </cell>
          <cell r="DG499">
            <v>22480.799999999999</v>
          </cell>
          <cell r="DH499">
            <v>22480.799999999999</v>
          </cell>
          <cell r="DI499">
            <v>0</v>
          </cell>
          <cell r="DJ499">
            <v>0</v>
          </cell>
          <cell r="DK499">
            <v>22480.799999999999</v>
          </cell>
          <cell r="DL499">
            <v>0</v>
          </cell>
          <cell r="DM499">
            <v>22480.799999999999</v>
          </cell>
          <cell r="DN499">
            <v>0</v>
          </cell>
          <cell r="DO499">
            <v>0</v>
          </cell>
          <cell r="DP499">
            <v>0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240974.32090425695</v>
          </cell>
          <cell r="DW499">
            <v>240974.32090425695</v>
          </cell>
          <cell r="DX499">
            <v>0</v>
          </cell>
          <cell r="DY499">
            <v>5121020.277383104</v>
          </cell>
          <cell r="DZ499">
            <v>5121020.277383104</v>
          </cell>
          <cell r="EA499">
            <v>5098539.4773831042</v>
          </cell>
          <cell r="EB499">
            <v>5761.061556365089</v>
          </cell>
          <cell r="EC499">
            <v>5000</v>
          </cell>
          <cell r="ED499">
            <v>0</v>
          </cell>
          <cell r="EE499">
            <v>4425000</v>
          </cell>
          <cell r="EF499">
            <v>0</v>
          </cell>
          <cell r="EG499">
            <v>5121020.277383104</v>
          </cell>
          <cell r="EH499">
            <v>5055780.8083765358</v>
          </cell>
          <cell r="EI499">
            <v>0</v>
          </cell>
          <cell r="EJ499">
            <v>5121020.277383104</v>
          </cell>
        </row>
        <row r="500">
          <cell r="A500">
            <v>5436</v>
          </cell>
          <cell r="B500">
            <v>8815436</v>
          </cell>
          <cell r="C500"/>
          <cell r="D500"/>
          <cell r="E500" t="str">
            <v>Joyce Frankland Academy (was Newport Free Grammar)</v>
          </cell>
          <cell r="F500" t="str">
            <v>S</v>
          </cell>
          <cell r="G500"/>
          <cell r="I500" t="str">
            <v>Y</v>
          </cell>
          <cell r="J500" t="str">
            <v>VI</v>
          </cell>
          <cell r="K500">
            <v>5436</v>
          </cell>
          <cell r="L500">
            <v>138734</v>
          </cell>
          <cell r="N500">
            <v>25</v>
          </cell>
          <cell r="O500">
            <v>0</v>
          </cell>
          <cell r="P500">
            <v>3</v>
          </cell>
          <cell r="Q500">
            <v>2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183.58333333333334</v>
          </cell>
          <cell r="X500">
            <v>161</v>
          </cell>
          <cell r="Y500">
            <v>177</v>
          </cell>
          <cell r="Z500">
            <v>142</v>
          </cell>
          <cell r="AA500">
            <v>166</v>
          </cell>
          <cell r="AB500">
            <v>521.58333333333337</v>
          </cell>
          <cell r="AC500">
            <v>308</v>
          </cell>
          <cell r="AD500">
            <v>829.58333333333337</v>
          </cell>
          <cell r="AE500">
            <v>829.58333333333337</v>
          </cell>
          <cell r="AF500">
            <v>0</v>
          </cell>
          <cell r="AG500">
            <v>2230472.8875000002</v>
          </cell>
          <cell r="AH500">
            <v>1604023.96</v>
          </cell>
          <cell r="AI500">
            <v>3834496.8475000001</v>
          </cell>
          <cell r="AJ500">
            <v>3834496.8475000001</v>
          </cell>
          <cell r="AK500">
            <v>0</v>
          </cell>
          <cell r="AL500">
            <v>0</v>
          </cell>
          <cell r="AM500">
            <v>41.733640081799614</v>
          </cell>
          <cell r="AN500">
            <v>18237.60071574643</v>
          </cell>
          <cell r="AO500">
            <v>18237.60071574643</v>
          </cell>
          <cell r="AP500">
            <v>0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0</v>
          </cell>
          <cell r="BD500">
            <v>0</v>
          </cell>
          <cell r="BE500">
            <v>825.5117586912063</v>
          </cell>
          <cell r="BF500">
            <v>0</v>
          </cell>
          <cell r="BG500">
            <v>2.035787321063395</v>
          </cell>
          <cell r="BH500">
            <v>614.92991820040913</v>
          </cell>
          <cell r="BI500">
            <v>2.035787321063395</v>
          </cell>
          <cell r="BJ500">
            <v>751.59232106339482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P500">
            <v>0</v>
          </cell>
          <cell r="BQ500">
            <v>0</v>
          </cell>
          <cell r="BR500">
            <v>0</v>
          </cell>
          <cell r="BS500">
            <v>1366.5222392638038</v>
          </cell>
          <cell r="BT500">
            <v>1366.5222392638038</v>
          </cell>
          <cell r="BU500">
            <v>0</v>
          </cell>
          <cell r="BV500">
            <v>19604.122955010233</v>
          </cell>
          <cell r="BW500">
            <v>19604.122955010233</v>
          </cell>
          <cell r="BX500">
            <v>0</v>
          </cell>
          <cell r="BY500">
            <v>0</v>
          </cell>
          <cell r="BZ500">
            <v>40.158854166666671</v>
          </cell>
          <cell r="CA500">
            <v>25.913357640989584</v>
          </cell>
          <cell r="CB500">
            <v>37.882352941176499</v>
          </cell>
          <cell r="CC500">
            <v>24.087692242352958</v>
          </cell>
          <cell r="CD500">
            <v>47.779141104294396</v>
          </cell>
          <cell r="CE500">
            <v>27.733595959509156</v>
          </cell>
          <cell r="CF500">
            <v>56.382352941176507</v>
          </cell>
          <cell r="CG500">
            <v>27.074375685000017</v>
          </cell>
          <cell r="CH500">
            <v>23.714285714285737</v>
          </cell>
          <cell r="CI500">
            <v>23.714285714285737</v>
          </cell>
          <cell r="CJ500">
            <v>128.52330724213746</v>
          </cell>
          <cell r="CK500">
            <v>127437.2852959414</v>
          </cell>
          <cell r="CL500">
            <v>127437.2852959414</v>
          </cell>
          <cell r="CM500">
            <v>0</v>
          </cell>
          <cell r="CN500">
            <v>0</v>
          </cell>
          <cell r="CO500">
            <v>7.1252556237218778</v>
          </cell>
          <cell r="CP500">
            <v>1356.2924079754594</v>
          </cell>
          <cell r="CQ500">
            <v>1356.2924079754594</v>
          </cell>
          <cell r="CR500">
            <v>0</v>
          </cell>
          <cell r="CS500">
            <v>3982894.5481589274</v>
          </cell>
          <cell r="CT500">
            <v>3982894.5481589274</v>
          </cell>
          <cell r="CU500">
            <v>0</v>
          </cell>
          <cell r="CV500">
            <v>140000</v>
          </cell>
          <cell r="CW500">
            <v>140000</v>
          </cell>
          <cell r="CX500">
            <v>1</v>
          </cell>
          <cell r="CY500">
            <v>0</v>
          </cell>
          <cell r="CZ500">
            <v>0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  <cell r="DF500">
            <v>0</v>
          </cell>
          <cell r="DG500">
            <v>23368.2</v>
          </cell>
          <cell r="DH500">
            <v>23368.2</v>
          </cell>
          <cell r="DI500">
            <v>0</v>
          </cell>
          <cell r="DJ500">
            <v>0</v>
          </cell>
          <cell r="DK500">
            <v>23368.2</v>
          </cell>
          <cell r="DL500">
            <v>0</v>
          </cell>
          <cell r="DM500">
            <v>23368.2</v>
          </cell>
          <cell r="DN500">
            <v>0</v>
          </cell>
          <cell r="DO500">
            <v>0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163368.20000000001</v>
          </cell>
          <cell r="DW500">
            <v>163368.20000000001</v>
          </cell>
          <cell r="DX500">
            <v>0</v>
          </cell>
          <cell r="DY500">
            <v>4146262.7481589275</v>
          </cell>
          <cell r="DZ500">
            <v>4146262.7481589275</v>
          </cell>
          <cell r="EA500">
            <v>4122894.5481589274</v>
          </cell>
          <cell r="EB500">
            <v>4969.8377275647535</v>
          </cell>
          <cell r="EC500">
            <v>5000</v>
          </cell>
          <cell r="ED500">
            <v>30.16227243524645</v>
          </cell>
          <cell r="EE500">
            <v>4147916.666666667</v>
          </cell>
          <cell r="EF500">
            <v>25022.118507739622</v>
          </cell>
          <cell r="EG500">
            <v>4171284.8666666672</v>
          </cell>
          <cell r="EH500">
            <v>3971513.1023982773</v>
          </cell>
          <cell r="EI500">
            <v>0</v>
          </cell>
          <cell r="EJ500">
            <v>4171284.8666666672</v>
          </cell>
        </row>
        <row r="501">
          <cell r="A501">
            <v>5421</v>
          </cell>
          <cell r="B501">
            <v>8815421</v>
          </cell>
          <cell r="C501"/>
          <cell r="D501"/>
          <cell r="E501" t="str">
            <v>King Edmund, The, Rochford</v>
          </cell>
          <cell r="F501" t="str">
            <v>S</v>
          </cell>
          <cell r="G501"/>
          <cell r="I501" t="str">
            <v>Y</v>
          </cell>
          <cell r="J501" t="str">
            <v>VI</v>
          </cell>
          <cell r="K501">
            <v>5421</v>
          </cell>
          <cell r="L501">
            <v>136868</v>
          </cell>
          <cell r="O501">
            <v>0</v>
          </cell>
          <cell r="P501">
            <v>3</v>
          </cell>
          <cell r="Q501">
            <v>2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271</v>
          </cell>
          <cell r="X501">
            <v>269</v>
          </cell>
          <cell r="Y501">
            <v>270</v>
          </cell>
          <cell r="Z501">
            <v>263</v>
          </cell>
          <cell r="AA501">
            <v>255</v>
          </cell>
          <cell r="AB501">
            <v>810</v>
          </cell>
          <cell r="AC501">
            <v>518</v>
          </cell>
          <cell r="AD501">
            <v>1328</v>
          </cell>
          <cell r="AE501">
            <v>1328</v>
          </cell>
          <cell r="AF501">
            <v>0</v>
          </cell>
          <cell r="AG501">
            <v>3463843.5000000005</v>
          </cell>
          <cell r="AH501">
            <v>2697676.66</v>
          </cell>
          <cell r="AI501">
            <v>6161520.1600000001</v>
          </cell>
          <cell r="AJ501">
            <v>6161520.1600000001</v>
          </cell>
          <cell r="AK501">
            <v>0</v>
          </cell>
          <cell r="AL501">
            <v>0</v>
          </cell>
          <cell r="AM501">
            <v>197.00000000000011</v>
          </cell>
          <cell r="AN501">
            <v>86089.000000000044</v>
          </cell>
          <cell r="AO501">
            <v>86089.000000000044</v>
          </cell>
          <cell r="AP501">
            <v>0</v>
          </cell>
          <cell r="AQ501">
            <v>0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0</v>
          </cell>
          <cell r="BD501">
            <v>0</v>
          </cell>
          <cell r="BE501">
            <v>806.99999999999966</v>
          </cell>
          <cell r="BF501">
            <v>0</v>
          </cell>
          <cell r="BG501">
            <v>150.99999999999943</v>
          </cell>
          <cell r="BH501">
            <v>45611.05999999983</v>
          </cell>
          <cell r="BI501">
            <v>178.99999999999997</v>
          </cell>
          <cell r="BJ501">
            <v>66085.009999999995</v>
          </cell>
          <cell r="BK501">
            <v>46.99999999999995</v>
          </cell>
          <cell r="BL501">
            <v>20506.569999999978</v>
          </cell>
          <cell r="BM501">
            <v>16.999999999999989</v>
          </cell>
          <cell r="BN501">
            <v>8558.4799999999941</v>
          </cell>
          <cell r="BO501">
            <v>98.000000000000043</v>
          </cell>
          <cell r="BP501">
            <v>59203.760000000024</v>
          </cell>
          <cell r="BQ501">
            <v>29.000000000000053</v>
          </cell>
          <cell r="BR501">
            <v>29199.230000000054</v>
          </cell>
          <cell r="BS501">
            <v>229164.10999999987</v>
          </cell>
          <cell r="BT501">
            <v>229164.10999999987</v>
          </cell>
          <cell r="BU501">
            <v>0</v>
          </cell>
          <cell r="BV501">
            <v>315253.10999999993</v>
          </cell>
          <cell r="BW501">
            <v>315253.10999999993</v>
          </cell>
          <cell r="BX501">
            <v>0</v>
          </cell>
          <cell r="BY501">
            <v>0</v>
          </cell>
          <cell r="BZ501">
            <v>89.661710037174828</v>
          </cell>
          <cell r="CA501">
            <v>57.856131782379251</v>
          </cell>
          <cell r="CB501">
            <v>91.681647940074868</v>
          </cell>
          <cell r="CC501">
            <v>58.29625533771533</v>
          </cell>
          <cell r="CD501">
            <v>111.82835820895525</v>
          </cell>
          <cell r="CE501">
            <v>64.911223427238824</v>
          </cell>
          <cell r="CF501">
            <v>123.21653543307086</v>
          </cell>
          <cell r="CG501">
            <v>59.167640172795267</v>
          </cell>
          <cell r="CH501">
            <v>46.92</v>
          </cell>
          <cell r="CI501">
            <v>46.92</v>
          </cell>
          <cell r="CJ501">
            <v>287.15125072012864</v>
          </cell>
          <cell r="CK501">
            <v>284724.82265154354</v>
          </cell>
          <cell r="CL501">
            <v>284724.82265154354</v>
          </cell>
          <cell r="CM501">
            <v>0</v>
          </cell>
          <cell r="CN501">
            <v>0</v>
          </cell>
          <cell r="CO501">
            <v>3.9999999999999947</v>
          </cell>
          <cell r="CP501">
            <v>761.39999999999895</v>
          </cell>
          <cell r="CQ501">
            <v>761.39999999999895</v>
          </cell>
          <cell r="CR501">
            <v>0</v>
          </cell>
          <cell r="CS501">
            <v>6762259.4926515436</v>
          </cell>
          <cell r="CT501">
            <v>6762259.4926515436</v>
          </cell>
          <cell r="CU501">
            <v>0</v>
          </cell>
          <cell r="CV501">
            <v>140000</v>
          </cell>
          <cell r="CW501">
            <v>140000</v>
          </cell>
          <cell r="CX501">
            <v>1</v>
          </cell>
          <cell r="CY501">
            <v>0</v>
          </cell>
          <cell r="CZ501">
            <v>0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  <cell r="DF501">
            <v>0</v>
          </cell>
          <cell r="DG501">
            <v>38700.400000000001</v>
          </cell>
          <cell r="DH501">
            <v>38700.400000000001</v>
          </cell>
          <cell r="DI501">
            <v>0</v>
          </cell>
          <cell r="DJ501">
            <v>0</v>
          </cell>
          <cell r="DK501">
            <v>38700.400000000001</v>
          </cell>
          <cell r="DL501">
            <v>0</v>
          </cell>
          <cell r="DM501">
            <v>38700.400000000001</v>
          </cell>
          <cell r="DN501">
            <v>0</v>
          </cell>
          <cell r="DO501">
            <v>0</v>
          </cell>
          <cell r="DP501">
            <v>0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178700.4</v>
          </cell>
          <cell r="DW501">
            <v>178700.4</v>
          </cell>
          <cell r="DX501">
            <v>0</v>
          </cell>
          <cell r="DY501">
            <v>6940959.892651544</v>
          </cell>
          <cell r="DZ501">
            <v>6940959.892651544</v>
          </cell>
          <cell r="EA501">
            <v>6902259.4926515436</v>
          </cell>
          <cell r="EB501">
            <v>5197.4845577195356</v>
          </cell>
          <cell r="EC501">
            <v>5000</v>
          </cell>
          <cell r="ED501">
            <v>0</v>
          </cell>
          <cell r="EE501">
            <v>6640000</v>
          </cell>
          <cell r="EF501">
            <v>0</v>
          </cell>
          <cell r="EG501">
            <v>6940959.892651544</v>
          </cell>
          <cell r="EH501">
            <v>6690465.6105857361</v>
          </cell>
          <cell r="EI501">
            <v>0</v>
          </cell>
          <cell r="EJ501">
            <v>6940959.892651544</v>
          </cell>
        </row>
        <row r="502">
          <cell r="A502">
            <v>5411</v>
          </cell>
          <cell r="B502">
            <v>8815411</v>
          </cell>
          <cell r="C502"/>
          <cell r="D502"/>
          <cell r="E502" t="str">
            <v>King Edward VI Grammar, Chelmsford</v>
          </cell>
          <cell r="F502" t="str">
            <v>S</v>
          </cell>
          <cell r="G502"/>
          <cell r="I502" t="str">
            <v>Y</v>
          </cell>
          <cell r="J502" t="str">
            <v>VI</v>
          </cell>
          <cell r="K502">
            <v>5411</v>
          </cell>
          <cell r="L502">
            <v>136642</v>
          </cell>
          <cell r="O502">
            <v>0</v>
          </cell>
          <cell r="P502">
            <v>3</v>
          </cell>
          <cell r="Q502">
            <v>2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150</v>
          </cell>
          <cell r="X502">
            <v>150</v>
          </cell>
          <cell r="Y502">
            <v>150</v>
          </cell>
          <cell r="Z502">
            <v>150</v>
          </cell>
          <cell r="AA502">
            <v>149</v>
          </cell>
          <cell r="AB502">
            <v>450</v>
          </cell>
          <cell r="AC502">
            <v>299</v>
          </cell>
          <cell r="AD502">
            <v>749</v>
          </cell>
          <cell r="AE502">
            <v>749</v>
          </cell>
          <cell r="AF502">
            <v>0</v>
          </cell>
          <cell r="AG502">
            <v>1924357.5000000002</v>
          </cell>
          <cell r="AH502">
            <v>1557153.13</v>
          </cell>
          <cell r="AI502">
            <v>3481510.63</v>
          </cell>
          <cell r="AJ502">
            <v>3481510.63</v>
          </cell>
          <cell r="AK502">
            <v>0</v>
          </cell>
          <cell r="AL502">
            <v>0</v>
          </cell>
          <cell r="AM502">
            <v>6.9999999999999964</v>
          </cell>
          <cell r="AN502">
            <v>3058.9999999999982</v>
          </cell>
          <cell r="AO502">
            <v>3058.9999999999982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0</v>
          </cell>
          <cell r="BD502">
            <v>0</v>
          </cell>
          <cell r="BE502">
            <v>626.83689839572185</v>
          </cell>
          <cell r="BF502">
            <v>0</v>
          </cell>
          <cell r="BG502">
            <v>48.064171122994644</v>
          </cell>
          <cell r="BH502">
            <v>14518.263529411763</v>
          </cell>
          <cell r="BI502">
            <v>27.036096256684505</v>
          </cell>
          <cell r="BJ502">
            <v>9981.4563770053519</v>
          </cell>
          <cell r="BK502">
            <v>19.025401069518733</v>
          </cell>
          <cell r="BL502">
            <v>8300.9727406417187</v>
          </cell>
          <cell r="BM502">
            <v>10.013368983957255</v>
          </cell>
          <cell r="BN502">
            <v>5041.1304812834405</v>
          </cell>
          <cell r="BO502">
            <v>16.021390374331549</v>
          </cell>
          <cell r="BP502">
            <v>9678.8423529411757</v>
          </cell>
          <cell r="BQ502">
            <v>2.0026737967914436</v>
          </cell>
          <cell r="BR502">
            <v>2016.4321657754008</v>
          </cell>
          <cell r="BS502">
            <v>49537.09764705885</v>
          </cell>
          <cell r="BT502">
            <v>49537.09764705885</v>
          </cell>
          <cell r="BU502">
            <v>0</v>
          </cell>
          <cell r="BV502">
            <v>52596.09764705885</v>
          </cell>
          <cell r="BW502">
            <v>52596.09764705885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0</v>
          </cell>
          <cell r="CD502">
            <v>0</v>
          </cell>
          <cell r="CE502">
            <v>0</v>
          </cell>
          <cell r="CF502">
            <v>1.442307692307693</v>
          </cell>
          <cell r="CG502">
            <v>0.6925851490384618</v>
          </cell>
          <cell r="CH502">
            <v>0</v>
          </cell>
          <cell r="CI502">
            <v>0</v>
          </cell>
          <cell r="CJ502">
            <v>0.6925851490384618</v>
          </cell>
          <cell r="CK502">
            <v>686.73280452908682</v>
          </cell>
          <cell r="CL502">
            <v>686.73280452908682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3534793.4604515876</v>
          </cell>
          <cell r="CT502">
            <v>3534793.4604515876</v>
          </cell>
          <cell r="CU502">
            <v>0</v>
          </cell>
          <cell r="CV502">
            <v>140000</v>
          </cell>
          <cell r="CW502">
            <v>140000</v>
          </cell>
          <cell r="CX502">
            <v>1</v>
          </cell>
          <cell r="CY502">
            <v>0</v>
          </cell>
          <cell r="CZ502">
            <v>0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  <cell r="DF502">
            <v>0</v>
          </cell>
          <cell r="DG502">
            <v>31527.35</v>
          </cell>
          <cell r="DH502">
            <v>31527.35</v>
          </cell>
          <cell r="DI502">
            <v>0</v>
          </cell>
          <cell r="DJ502">
            <v>0</v>
          </cell>
          <cell r="DK502">
            <v>31527.35</v>
          </cell>
          <cell r="DL502">
            <v>0</v>
          </cell>
          <cell r="DM502">
            <v>31527.35</v>
          </cell>
          <cell r="DN502">
            <v>0</v>
          </cell>
          <cell r="DO502">
            <v>0</v>
          </cell>
          <cell r="DP502">
            <v>0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171527.35</v>
          </cell>
          <cell r="DW502">
            <v>171527.35</v>
          </cell>
          <cell r="DX502">
            <v>0</v>
          </cell>
          <cell r="DY502">
            <v>3706320.8104515877</v>
          </cell>
          <cell r="DZ502">
            <v>3706320.8104515877</v>
          </cell>
          <cell r="EA502">
            <v>3674793.4604515876</v>
          </cell>
          <cell r="EB502">
            <v>4906.2663023385685</v>
          </cell>
          <cell r="EC502">
            <v>5000</v>
          </cell>
          <cell r="ED502">
            <v>93.733697661431506</v>
          </cell>
          <cell r="EE502">
            <v>3745000</v>
          </cell>
          <cell r="EF502">
            <v>70206.539548412431</v>
          </cell>
          <cell r="EG502">
            <v>3776527.35</v>
          </cell>
          <cell r="EH502">
            <v>3530741.5256687501</v>
          </cell>
          <cell r="EI502">
            <v>0</v>
          </cell>
          <cell r="EJ502">
            <v>3776527.35</v>
          </cell>
        </row>
        <row r="503">
          <cell r="A503">
            <v>5415</v>
          </cell>
          <cell r="B503">
            <v>8815415</v>
          </cell>
          <cell r="C503"/>
          <cell r="D503"/>
          <cell r="E503" t="str">
            <v>King Harold, Waltham Abbey</v>
          </cell>
          <cell r="F503" t="str">
            <v>S</v>
          </cell>
          <cell r="G503"/>
          <cell r="I503" t="str">
            <v>Y</v>
          </cell>
          <cell r="K503">
            <v>5415</v>
          </cell>
          <cell r="L503">
            <v>136342</v>
          </cell>
          <cell r="O503">
            <v>0</v>
          </cell>
          <cell r="P503">
            <v>3</v>
          </cell>
          <cell r="Q503">
            <v>2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152</v>
          </cell>
          <cell r="X503">
            <v>140</v>
          </cell>
          <cell r="Y503">
            <v>126</v>
          </cell>
          <cell r="Z503">
            <v>106</v>
          </cell>
          <cell r="AA503">
            <v>100</v>
          </cell>
          <cell r="AB503">
            <v>418</v>
          </cell>
          <cell r="AC503">
            <v>206</v>
          </cell>
          <cell r="AD503">
            <v>624</v>
          </cell>
          <cell r="AE503">
            <v>624</v>
          </cell>
          <cell r="AF503">
            <v>0</v>
          </cell>
          <cell r="AG503">
            <v>1787514.3</v>
          </cell>
          <cell r="AH503">
            <v>1072821.22</v>
          </cell>
          <cell r="AI503">
            <v>2860335.52</v>
          </cell>
          <cell r="AJ503">
            <v>2860335.52</v>
          </cell>
          <cell r="AK503">
            <v>0</v>
          </cell>
          <cell r="AL503">
            <v>0</v>
          </cell>
          <cell r="AM503">
            <v>126.99999999999999</v>
          </cell>
          <cell r="AN503">
            <v>55498.999999999985</v>
          </cell>
          <cell r="AO503">
            <v>55498.999999999985</v>
          </cell>
          <cell r="AP503">
            <v>0</v>
          </cell>
          <cell r="AQ503">
            <v>0</v>
          </cell>
          <cell r="AR503">
            <v>0</v>
          </cell>
          <cell r="AS503">
            <v>0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0</v>
          </cell>
          <cell r="BD503">
            <v>0</v>
          </cell>
          <cell r="BE503">
            <v>334.99999999999977</v>
          </cell>
          <cell r="BF503">
            <v>0</v>
          </cell>
          <cell r="BG503">
            <v>74.000000000000256</v>
          </cell>
          <cell r="BH503">
            <v>22352.440000000079</v>
          </cell>
          <cell r="BI503">
            <v>185</v>
          </cell>
          <cell r="BJ503">
            <v>68300.149999999994</v>
          </cell>
          <cell r="BK503">
            <v>4.9999999999999982</v>
          </cell>
          <cell r="BL503">
            <v>2181.5499999999993</v>
          </cell>
          <cell r="BM503">
            <v>4.9999999999999982</v>
          </cell>
          <cell r="BN503">
            <v>2517.1999999999989</v>
          </cell>
          <cell r="BO503">
            <v>19.999999999999968</v>
          </cell>
          <cell r="BP503">
            <v>12082.399999999981</v>
          </cell>
          <cell r="BQ503">
            <v>0</v>
          </cell>
          <cell r="BR503">
            <v>0</v>
          </cell>
          <cell r="BS503">
            <v>107433.74000000005</v>
          </cell>
          <cell r="BT503">
            <v>107433.74000000005</v>
          </cell>
          <cell r="BU503">
            <v>0</v>
          </cell>
          <cell r="BV503">
            <v>162932.74000000005</v>
          </cell>
          <cell r="BW503">
            <v>162932.74000000005</v>
          </cell>
          <cell r="BX503">
            <v>0</v>
          </cell>
          <cell r="BY503">
            <v>0</v>
          </cell>
          <cell r="BZ503">
            <v>60.187919463087226</v>
          </cell>
          <cell r="CA503">
            <v>38.837539443758374</v>
          </cell>
          <cell r="CB503">
            <v>71.029411764705941</v>
          </cell>
          <cell r="CC503">
            <v>45.164422954411805</v>
          </cell>
          <cell r="CD503">
            <v>61.967213114754152</v>
          </cell>
          <cell r="CE503">
            <v>35.969119819672166</v>
          </cell>
          <cell r="CF503">
            <v>71.34615384615384</v>
          </cell>
          <cell r="CG503">
            <v>34.259878705769225</v>
          </cell>
          <cell r="CH503">
            <v>27.368421052631597</v>
          </cell>
          <cell r="CI503">
            <v>27.368421052631597</v>
          </cell>
          <cell r="CJ503">
            <v>181.59938197624317</v>
          </cell>
          <cell r="CK503">
            <v>180064.86719854391</v>
          </cell>
          <cell r="CL503">
            <v>180064.86719854391</v>
          </cell>
          <cell r="CM503">
            <v>0</v>
          </cell>
          <cell r="CN503">
            <v>0</v>
          </cell>
          <cell r="CO503">
            <v>5.0241545893719772</v>
          </cell>
          <cell r="CP503">
            <v>956.34782608695582</v>
          </cell>
          <cell r="CQ503">
            <v>956.34782608695582</v>
          </cell>
          <cell r="CR503">
            <v>0</v>
          </cell>
          <cell r="CS503">
            <v>3204289.4750246312</v>
          </cell>
          <cell r="CT503">
            <v>3204289.4750246312</v>
          </cell>
          <cell r="CU503">
            <v>0</v>
          </cell>
          <cell r="CV503">
            <v>140000</v>
          </cell>
          <cell r="CW503">
            <v>140000</v>
          </cell>
          <cell r="CX503">
            <v>1.0156360164</v>
          </cell>
          <cell r="CY503">
            <v>0</v>
          </cell>
          <cell r="CZ503">
            <v>52291.365077832554</v>
          </cell>
          <cell r="DA503">
            <v>52291.365077832554</v>
          </cell>
          <cell r="DB503">
            <v>0</v>
          </cell>
          <cell r="DC503">
            <v>0</v>
          </cell>
          <cell r="DD503">
            <v>0</v>
          </cell>
          <cell r="DE503">
            <v>0</v>
          </cell>
          <cell r="DF503">
            <v>0</v>
          </cell>
          <cell r="DG503">
            <v>19646.05</v>
          </cell>
          <cell r="DH503">
            <v>19646.05</v>
          </cell>
          <cell r="DI503">
            <v>0</v>
          </cell>
          <cell r="DJ503">
            <v>0</v>
          </cell>
          <cell r="DK503">
            <v>19646.05</v>
          </cell>
          <cell r="DL503">
            <v>0</v>
          </cell>
          <cell r="DM503">
            <v>19646.05</v>
          </cell>
          <cell r="DN503">
            <v>0</v>
          </cell>
          <cell r="DO503">
            <v>0</v>
          </cell>
          <cell r="DP503">
            <v>0</v>
          </cell>
          <cell r="DQ503">
            <v>0</v>
          </cell>
          <cell r="DR503">
            <v>32250</v>
          </cell>
          <cell r="DS503">
            <v>0.94402394915381971</v>
          </cell>
          <cell r="DT503">
            <v>0</v>
          </cell>
          <cell r="DU503">
            <v>0</v>
          </cell>
          <cell r="DV503">
            <v>211937.41507783253</v>
          </cell>
          <cell r="DW503">
            <v>211937.41507783253</v>
          </cell>
          <cell r="DX503">
            <v>0</v>
          </cell>
          <cell r="DY503">
            <v>3416226.8901024638</v>
          </cell>
          <cell r="DZ503">
            <v>3416226.8901024638</v>
          </cell>
          <cell r="EA503">
            <v>3396580.840102464</v>
          </cell>
          <cell r="EB503">
            <v>5443.2385258052309</v>
          </cell>
          <cell r="EC503">
            <v>5000</v>
          </cell>
          <cell r="ED503">
            <v>0</v>
          </cell>
          <cell r="EE503">
            <v>3120000</v>
          </cell>
          <cell r="EF503">
            <v>0</v>
          </cell>
          <cell r="EG503">
            <v>3416226.8901024638</v>
          </cell>
          <cell r="EH503">
            <v>3413156.7267220719</v>
          </cell>
          <cell r="EI503">
            <v>0</v>
          </cell>
          <cell r="EJ503">
            <v>3416226.8901024638</v>
          </cell>
        </row>
        <row r="504">
          <cell r="A504">
            <v>5403</v>
          </cell>
          <cell r="B504">
            <v>8815403</v>
          </cell>
          <cell r="C504"/>
          <cell r="D504"/>
          <cell r="E504" t="str">
            <v>King John, The, Thundersley</v>
          </cell>
          <cell r="F504" t="str">
            <v>S</v>
          </cell>
          <cell r="G504"/>
          <cell r="I504" t="str">
            <v>Y</v>
          </cell>
          <cell r="J504" t="str">
            <v>VI</v>
          </cell>
          <cell r="K504">
            <v>5403</v>
          </cell>
          <cell r="L504">
            <v>136577</v>
          </cell>
          <cell r="O504">
            <v>0</v>
          </cell>
          <cell r="P504">
            <v>3</v>
          </cell>
          <cell r="Q504">
            <v>2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  <cell r="W504">
            <v>345</v>
          </cell>
          <cell r="X504">
            <v>340</v>
          </cell>
          <cell r="Y504">
            <v>342</v>
          </cell>
          <cell r="Z504">
            <v>334</v>
          </cell>
          <cell r="AA504">
            <v>341</v>
          </cell>
          <cell r="AB504">
            <v>1027</v>
          </cell>
          <cell r="AC504">
            <v>675</v>
          </cell>
          <cell r="AD504">
            <v>1702</v>
          </cell>
          <cell r="AE504">
            <v>1702</v>
          </cell>
          <cell r="AF504">
            <v>0</v>
          </cell>
          <cell r="AG504">
            <v>4391811.45</v>
          </cell>
          <cell r="AH504">
            <v>3515312.25</v>
          </cell>
          <cell r="AI504">
            <v>7907123.7000000002</v>
          </cell>
          <cell r="AJ504">
            <v>7907123.7000000002</v>
          </cell>
          <cell r="AK504">
            <v>0</v>
          </cell>
          <cell r="AL504">
            <v>0</v>
          </cell>
          <cell r="AM504">
            <v>87.000000000000028</v>
          </cell>
          <cell r="AN504">
            <v>38019.000000000007</v>
          </cell>
          <cell r="AO504">
            <v>38019.000000000007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0</v>
          </cell>
          <cell r="BD504">
            <v>0</v>
          </cell>
          <cell r="BE504">
            <v>1265.7436801881254</v>
          </cell>
          <cell r="BF504">
            <v>0</v>
          </cell>
          <cell r="BG504">
            <v>140.08230452674897</v>
          </cell>
          <cell r="BH504">
            <v>42313.260905349794</v>
          </cell>
          <cell r="BI504">
            <v>113.06643151087592</v>
          </cell>
          <cell r="BJ504">
            <v>41742.995849500279</v>
          </cell>
          <cell r="BK504">
            <v>100.0587889476779</v>
          </cell>
          <cell r="BL504">
            <v>43656.650205761347</v>
          </cell>
          <cell r="BM504">
            <v>21.01234567901238</v>
          </cell>
          <cell r="BN504">
            <v>10578.455308641993</v>
          </cell>
          <cell r="BO504">
            <v>51.029982363315611</v>
          </cell>
          <cell r="BP504">
            <v>30828.232945326228</v>
          </cell>
          <cell r="BQ504">
            <v>11.006466784244557</v>
          </cell>
          <cell r="BR504">
            <v>11082.081211052317</v>
          </cell>
          <cell r="BS504">
            <v>180201.67642563194</v>
          </cell>
          <cell r="BT504">
            <v>180201.67642563194</v>
          </cell>
          <cell r="BU504">
            <v>0</v>
          </cell>
          <cell r="BV504">
            <v>218220.67642563194</v>
          </cell>
          <cell r="BW504">
            <v>218220.67642563194</v>
          </cell>
          <cell r="BX504">
            <v>0</v>
          </cell>
          <cell r="BY504">
            <v>0</v>
          </cell>
          <cell r="BZ504">
            <v>75.879765395894424</v>
          </cell>
          <cell r="CA504">
            <v>48.963037895894423</v>
          </cell>
          <cell r="CB504">
            <v>81.194029850746361</v>
          </cell>
          <cell r="CC504">
            <v>51.627648525373189</v>
          </cell>
          <cell r="CD504">
            <v>91.335311572700192</v>
          </cell>
          <cell r="CE504">
            <v>53.015951510385698</v>
          </cell>
          <cell r="CF504">
            <v>105.90243902439013</v>
          </cell>
          <cell r="CG504">
            <v>50.853543183902381</v>
          </cell>
          <cell r="CH504">
            <v>30.446428571428577</v>
          </cell>
          <cell r="CI504">
            <v>30.446428571428577</v>
          </cell>
          <cell r="CJ504">
            <v>234.9066096869843</v>
          </cell>
          <cell r="CK504">
            <v>232921.64883512928</v>
          </cell>
          <cell r="CL504">
            <v>232921.64883512928</v>
          </cell>
          <cell r="CM504">
            <v>0</v>
          </cell>
          <cell r="CN504">
            <v>0</v>
          </cell>
          <cell r="CO504">
            <v>1.0071005917159763</v>
          </cell>
          <cell r="CP504">
            <v>191.70159763313609</v>
          </cell>
          <cell r="CQ504">
            <v>191.70159763313609</v>
          </cell>
          <cell r="CR504">
            <v>0</v>
          </cell>
          <cell r="CS504">
            <v>8358457.7268583942</v>
          </cell>
          <cell r="CT504">
            <v>8358457.7268583942</v>
          </cell>
          <cell r="CU504">
            <v>0</v>
          </cell>
          <cell r="CV504">
            <v>140000</v>
          </cell>
          <cell r="CW504">
            <v>140000</v>
          </cell>
          <cell r="CX504">
            <v>1</v>
          </cell>
          <cell r="CY504">
            <v>0</v>
          </cell>
          <cell r="CZ504">
            <v>0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  <cell r="DF504">
            <v>0</v>
          </cell>
          <cell r="DG504">
            <v>40426</v>
          </cell>
          <cell r="DH504">
            <v>40426</v>
          </cell>
          <cell r="DI504">
            <v>0</v>
          </cell>
          <cell r="DJ504">
            <v>0</v>
          </cell>
          <cell r="DK504">
            <v>40426</v>
          </cell>
          <cell r="DL504">
            <v>0</v>
          </cell>
          <cell r="DM504">
            <v>40426</v>
          </cell>
          <cell r="DN504">
            <v>0</v>
          </cell>
          <cell r="DO504">
            <v>0</v>
          </cell>
          <cell r="DP504">
            <v>0</v>
          </cell>
          <cell r="DQ504">
            <v>0</v>
          </cell>
          <cell r="DR504">
            <v>0</v>
          </cell>
          <cell r="DS504">
            <v>0</v>
          </cell>
          <cell r="DT504">
            <v>0</v>
          </cell>
          <cell r="DU504">
            <v>0</v>
          </cell>
          <cell r="DV504">
            <v>180426</v>
          </cell>
          <cell r="DW504">
            <v>180426</v>
          </cell>
          <cell r="DX504">
            <v>0</v>
          </cell>
          <cell r="DY504">
            <v>8538883.7268583942</v>
          </cell>
          <cell r="DZ504">
            <v>8538883.7268583942</v>
          </cell>
          <cell r="EA504">
            <v>8498457.7268583942</v>
          </cell>
          <cell r="EB504">
            <v>4993.2184059097499</v>
          </cell>
          <cell r="EC504">
            <v>5000</v>
          </cell>
          <cell r="ED504">
            <v>6.7815940902501097</v>
          </cell>
          <cell r="EE504">
            <v>8510000</v>
          </cell>
          <cell r="EF504">
            <v>11542.27314160578</v>
          </cell>
          <cell r="EG504">
            <v>8550426</v>
          </cell>
          <cell r="EH504">
            <v>8171992.9320809273</v>
          </cell>
          <cell r="EI504">
            <v>0</v>
          </cell>
          <cell r="EJ504">
            <v>8550426</v>
          </cell>
        </row>
        <row r="505">
          <cell r="A505">
            <v>6907</v>
          </cell>
          <cell r="B505">
            <v>8816907</v>
          </cell>
          <cell r="C505"/>
          <cell r="D505"/>
          <cell r="E505" t="str">
            <v>Maltings Academy</v>
          </cell>
          <cell r="F505" t="str">
            <v>S</v>
          </cell>
          <cell r="G505"/>
          <cell r="I505" t="str">
            <v>Y</v>
          </cell>
          <cell r="J505" t="str">
            <v>VI</v>
          </cell>
          <cell r="K505">
            <v>6907</v>
          </cell>
          <cell r="L505">
            <v>135653</v>
          </cell>
          <cell r="O505">
            <v>0</v>
          </cell>
          <cell r="P505">
            <v>3</v>
          </cell>
          <cell r="Q505">
            <v>2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  <cell r="W505">
            <v>180</v>
          </cell>
          <cell r="X505">
            <v>180</v>
          </cell>
          <cell r="Y505">
            <v>180</v>
          </cell>
          <cell r="Z505">
            <v>180</v>
          </cell>
          <cell r="AA505">
            <v>178</v>
          </cell>
          <cell r="AB505">
            <v>540</v>
          </cell>
          <cell r="AC505">
            <v>358</v>
          </cell>
          <cell r="AD505">
            <v>898</v>
          </cell>
          <cell r="AE505">
            <v>898</v>
          </cell>
          <cell r="AF505">
            <v>0</v>
          </cell>
          <cell r="AG505">
            <v>2309229</v>
          </cell>
          <cell r="AH505">
            <v>1864417.46</v>
          </cell>
          <cell r="AI505">
            <v>4173646.46</v>
          </cell>
          <cell r="AJ505">
            <v>4173646.46</v>
          </cell>
          <cell r="AK505">
            <v>0</v>
          </cell>
          <cell r="AL505">
            <v>0</v>
          </cell>
          <cell r="AM505">
            <v>108.99999999999997</v>
          </cell>
          <cell r="AN505">
            <v>47632.999999999978</v>
          </cell>
          <cell r="AO505">
            <v>47632.999999999978</v>
          </cell>
          <cell r="AP505">
            <v>0</v>
          </cell>
          <cell r="AQ505">
            <v>0</v>
          </cell>
          <cell r="AR505">
            <v>0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0</v>
          </cell>
          <cell r="BD505">
            <v>0</v>
          </cell>
          <cell r="BE505">
            <v>526.99999999999989</v>
          </cell>
          <cell r="BF505">
            <v>0</v>
          </cell>
          <cell r="BG505">
            <v>106.99999999999989</v>
          </cell>
          <cell r="BH505">
            <v>32320.419999999966</v>
          </cell>
          <cell r="BI505">
            <v>253.99999999999977</v>
          </cell>
          <cell r="BJ505">
            <v>93774.259999999922</v>
          </cell>
          <cell r="BK505">
            <v>1.0000000000000002</v>
          </cell>
          <cell r="BL505">
            <v>436.31000000000012</v>
          </cell>
          <cell r="BM505">
            <v>8.9999999999999556</v>
          </cell>
          <cell r="BN505">
            <v>4530.9599999999773</v>
          </cell>
          <cell r="BO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131061.94999999987</v>
          </cell>
          <cell r="BT505">
            <v>131061.94999999987</v>
          </cell>
          <cell r="BU505">
            <v>0</v>
          </cell>
          <cell r="BV505">
            <v>178694.94999999984</v>
          </cell>
          <cell r="BW505">
            <v>178694.94999999984</v>
          </cell>
          <cell r="BX505">
            <v>0</v>
          </cell>
          <cell r="BY505">
            <v>0</v>
          </cell>
          <cell r="BZ505">
            <v>65.363128491620159</v>
          </cell>
          <cell r="CA505">
            <v>42.176953508379917</v>
          </cell>
          <cell r="CB505">
            <v>61.000000000000021</v>
          </cell>
          <cell r="CC505">
            <v>38.787169030000015</v>
          </cell>
          <cell r="CD505">
            <v>47.528089887640498</v>
          </cell>
          <cell r="CE505">
            <v>27.587872264044975</v>
          </cell>
          <cell r="CF505">
            <v>81.910112359550581</v>
          </cell>
          <cell r="CG505">
            <v>39.332610980898885</v>
          </cell>
          <cell r="CH505">
            <v>28.8092485549133</v>
          </cell>
          <cell r="CI505">
            <v>28.8092485549133</v>
          </cell>
          <cell r="CJ505">
            <v>176.69385433823709</v>
          </cell>
          <cell r="CK505">
            <v>175200.79126907897</v>
          </cell>
          <cell r="CL505">
            <v>175200.79126907897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4527542.201269079</v>
          </cell>
          <cell r="CT505">
            <v>4527542.201269079</v>
          </cell>
          <cell r="CU505">
            <v>0</v>
          </cell>
          <cell r="CV505">
            <v>140000</v>
          </cell>
          <cell r="CW505">
            <v>140000</v>
          </cell>
          <cell r="CX505">
            <v>1</v>
          </cell>
          <cell r="CY505">
            <v>0</v>
          </cell>
          <cell r="CZ505">
            <v>0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  <cell r="DF505">
            <v>0</v>
          </cell>
          <cell r="DG505">
            <v>55277.446000000004</v>
          </cell>
          <cell r="DH505">
            <v>55277.446000000004</v>
          </cell>
          <cell r="DI505">
            <v>0</v>
          </cell>
          <cell r="DJ505">
            <v>0</v>
          </cell>
          <cell r="DK505">
            <v>55277.45</v>
          </cell>
          <cell r="DL505">
            <v>0</v>
          </cell>
          <cell r="DM505">
            <v>55277.44999999999</v>
          </cell>
          <cell r="DN505">
            <v>0</v>
          </cell>
          <cell r="DO505">
            <v>0</v>
          </cell>
          <cell r="DP505">
            <v>0</v>
          </cell>
          <cell r="DQ505">
            <v>0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195277.44999999998</v>
          </cell>
          <cell r="DW505">
            <v>195277.44999999998</v>
          </cell>
          <cell r="DX505">
            <v>0</v>
          </cell>
          <cell r="DY505">
            <v>4722819.6512690792</v>
          </cell>
          <cell r="DZ505">
            <v>4722819.6512690792</v>
          </cell>
          <cell r="EA505">
            <v>4667542.201269079</v>
          </cell>
          <cell r="EB505">
            <v>5197.7084646648991</v>
          </cell>
          <cell r="EC505">
            <v>5000</v>
          </cell>
          <cell r="ED505">
            <v>0</v>
          </cell>
          <cell r="EE505">
            <v>4490000</v>
          </cell>
          <cell r="EF505">
            <v>0</v>
          </cell>
          <cell r="EG505">
            <v>4722819.6512690792</v>
          </cell>
          <cell r="EH505">
            <v>4530016.396995551</v>
          </cell>
          <cell r="EI505">
            <v>0</v>
          </cell>
          <cell r="EJ505">
            <v>4722819.6512690792</v>
          </cell>
        </row>
        <row r="506">
          <cell r="A506">
            <v>5470</v>
          </cell>
          <cell r="B506">
            <v>8815470</v>
          </cell>
          <cell r="C506"/>
          <cell r="D506"/>
          <cell r="E506" t="str">
            <v>Manningtree High</v>
          </cell>
          <cell r="F506" t="str">
            <v>S</v>
          </cell>
          <cell r="G506"/>
          <cell r="I506" t="str">
            <v>Y</v>
          </cell>
          <cell r="K506">
            <v>5470</v>
          </cell>
          <cell r="L506">
            <v>137945</v>
          </cell>
          <cell r="N506">
            <v>25</v>
          </cell>
          <cell r="O506">
            <v>0</v>
          </cell>
          <cell r="P506">
            <v>3</v>
          </cell>
          <cell r="Q506">
            <v>2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  <cell r="W506">
            <v>188.58333333333334</v>
          </cell>
          <cell r="X506">
            <v>179</v>
          </cell>
          <cell r="Y506">
            <v>174</v>
          </cell>
          <cell r="Z506">
            <v>172</v>
          </cell>
          <cell r="AA506">
            <v>159</v>
          </cell>
          <cell r="AB506">
            <v>541.58333333333337</v>
          </cell>
          <cell r="AC506">
            <v>331</v>
          </cell>
          <cell r="AD506">
            <v>872.58333333333337</v>
          </cell>
          <cell r="AE506">
            <v>872.58333333333337</v>
          </cell>
          <cell r="AF506">
            <v>0</v>
          </cell>
          <cell r="AG506">
            <v>2315999.8875000002</v>
          </cell>
          <cell r="AH506">
            <v>1723804.97</v>
          </cell>
          <cell r="AI506">
            <v>4039804.8574999999</v>
          </cell>
          <cell r="AJ506">
            <v>4039804.8574999999</v>
          </cell>
          <cell r="AK506">
            <v>0</v>
          </cell>
          <cell r="AL506">
            <v>0</v>
          </cell>
          <cell r="AM506">
            <v>83.393745143745164</v>
          </cell>
          <cell r="AN506">
            <v>36443.066627816632</v>
          </cell>
          <cell r="AO506">
            <v>36443.066627816632</v>
          </cell>
          <cell r="AP506">
            <v>0</v>
          </cell>
          <cell r="AQ506">
            <v>0</v>
          </cell>
          <cell r="AR506">
            <v>0</v>
          </cell>
          <cell r="AS506">
            <v>0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0</v>
          </cell>
          <cell r="BD506">
            <v>0</v>
          </cell>
          <cell r="BE506">
            <v>746.32856865033079</v>
          </cell>
          <cell r="BF506">
            <v>0</v>
          </cell>
          <cell r="BG506">
            <v>34.61824192921042</v>
          </cell>
          <cell r="BH506">
            <v>10456.7861571373</v>
          </cell>
          <cell r="BI506">
            <v>44.800077790742897</v>
          </cell>
          <cell r="BJ506">
            <v>16539.740719564368</v>
          </cell>
          <cell r="BK506">
            <v>4.0727343446129884</v>
          </cell>
          <cell r="BL506">
            <v>1776.9747218980931</v>
          </cell>
          <cell r="BM506">
            <v>12.218203033838932</v>
          </cell>
          <cell r="BN506">
            <v>6151.1321353558724</v>
          </cell>
          <cell r="BO506">
            <v>27.490956826137726</v>
          </cell>
          <cell r="BP506">
            <v>16607.836837806324</v>
          </cell>
          <cell r="BQ506">
            <v>3.0545507584597416</v>
          </cell>
          <cell r="BR506">
            <v>3075.5355221703599</v>
          </cell>
          <cell r="BS506">
            <v>54608.006093932316</v>
          </cell>
          <cell r="BT506">
            <v>54608.006093932316</v>
          </cell>
          <cell r="BU506">
            <v>0</v>
          </cell>
          <cell r="BV506">
            <v>91051.072721748948</v>
          </cell>
          <cell r="BW506">
            <v>91051.072721748948</v>
          </cell>
          <cell r="BX506">
            <v>0</v>
          </cell>
          <cell r="BY506">
            <v>0</v>
          </cell>
          <cell r="BZ506">
            <v>58.864161849710904</v>
          </cell>
          <cell r="CA506">
            <v>37.983356594739831</v>
          </cell>
          <cell r="CB506">
            <v>53.598870056497248</v>
          </cell>
          <cell r="CC506">
            <v>34.081121847514169</v>
          </cell>
          <cell r="CD506">
            <v>52.912280701754391</v>
          </cell>
          <cell r="CE506">
            <v>30.713147628070182</v>
          </cell>
          <cell r="CF506">
            <v>52.923076923076977</v>
          </cell>
          <cell r="CG506">
            <v>25.41325773538464</v>
          </cell>
          <cell r="CH506">
            <v>28.538461538461458</v>
          </cell>
          <cell r="CI506">
            <v>28.538461538461458</v>
          </cell>
          <cell r="CJ506">
            <v>156.72934534417027</v>
          </cell>
          <cell r="CK506">
            <v>155404.98237601202</v>
          </cell>
          <cell r="CL506">
            <v>155404.98237601202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</v>
          </cell>
          <cell r="CR506">
            <v>0</v>
          </cell>
          <cell r="CS506">
            <v>4286260.9125977606</v>
          </cell>
          <cell r="CT506">
            <v>4286260.9125977606</v>
          </cell>
          <cell r="CU506">
            <v>0</v>
          </cell>
          <cell r="CV506">
            <v>140000</v>
          </cell>
          <cell r="CW506">
            <v>140000</v>
          </cell>
          <cell r="CX506">
            <v>1</v>
          </cell>
          <cell r="CY506">
            <v>0</v>
          </cell>
          <cell r="CZ506">
            <v>0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  <cell r="DF506">
            <v>0</v>
          </cell>
          <cell r="DG506">
            <v>26967.1</v>
          </cell>
          <cell r="DH506">
            <v>26967.1</v>
          </cell>
          <cell r="DI506">
            <v>0</v>
          </cell>
          <cell r="DJ506">
            <v>0</v>
          </cell>
          <cell r="DK506">
            <v>26967.1</v>
          </cell>
          <cell r="DL506">
            <v>0</v>
          </cell>
          <cell r="DM506">
            <v>26967.1</v>
          </cell>
          <cell r="DN506">
            <v>0</v>
          </cell>
          <cell r="DO506">
            <v>0</v>
          </cell>
          <cell r="DP506">
            <v>0</v>
          </cell>
          <cell r="DQ506">
            <v>0</v>
          </cell>
          <cell r="DR506">
            <v>0</v>
          </cell>
          <cell r="DS506">
            <v>0</v>
          </cell>
          <cell r="DT506">
            <v>0</v>
          </cell>
          <cell r="DU506">
            <v>0</v>
          </cell>
          <cell r="DV506">
            <v>166967.1</v>
          </cell>
          <cell r="DW506">
            <v>166967.1</v>
          </cell>
          <cell r="DX506">
            <v>0</v>
          </cell>
          <cell r="DY506">
            <v>4453228.0125977602</v>
          </cell>
          <cell r="DZ506">
            <v>4453228.0125977602</v>
          </cell>
          <cell r="EA506">
            <v>4426260.9125977606</v>
          </cell>
          <cell r="EB506">
            <v>5072.5939214185009</v>
          </cell>
          <cell r="EC506">
            <v>5000</v>
          </cell>
          <cell r="ED506">
            <v>0</v>
          </cell>
          <cell r="EE506">
            <v>4362916.666666667</v>
          </cell>
          <cell r="EF506">
            <v>0</v>
          </cell>
          <cell r="EG506">
            <v>4453228.0125977602</v>
          </cell>
          <cell r="EH506">
            <v>4272064.1409362275</v>
          </cell>
          <cell r="EI506">
            <v>0</v>
          </cell>
          <cell r="EJ506">
            <v>4453228.0125977602</v>
          </cell>
        </row>
        <row r="507">
          <cell r="A507">
            <v>4009</v>
          </cell>
          <cell r="B507">
            <v>8814009</v>
          </cell>
          <cell r="C507"/>
          <cell r="D507"/>
          <cell r="E507" t="str">
            <v>Mark Hall School &amp; Sports College, Harlow</v>
          </cell>
          <cell r="F507" t="str">
            <v>S</v>
          </cell>
          <cell r="G507"/>
          <cell r="I507" t="str">
            <v>Y</v>
          </cell>
          <cell r="K507">
            <v>4009</v>
          </cell>
          <cell r="L507">
            <v>139271</v>
          </cell>
          <cell r="N507">
            <v>60</v>
          </cell>
          <cell r="O507">
            <v>0</v>
          </cell>
          <cell r="P507">
            <v>3</v>
          </cell>
          <cell r="Q507">
            <v>2</v>
          </cell>
          <cell r="R507">
            <v>0</v>
          </cell>
          <cell r="S507">
            <v>0</v>
          </cell>
          <cell r="T507">
            <v>0</v>
          </cell>
          <cell r="U507">
            <v>0</v>
          </cell>
          <cell r="V507">
            <v>0</v>
          </cell>
          <cell r="W507">
            <v>223</v>
          </cell>
          <cell r="X507">
            <v>185</v>
          </cell>
          <cell r="Y507">
            <v>125</v>
          </cell>
          <cell r="Z507">
            <v>123</v>
          </cell>
          <cell r="AA507">
            <v>148</v>
          </cell>
          <cell r="AB507">
            <v>533</v>
          </cell>
          <cell r="AC507">
            <v>271</v>
          </cell>
          <cell r="AD507">
            <v>804</v>
          </cell>
          <cell r="AE507">
            <v>804</v>
          </cell>
          <cell r="AF507">
            <v>0</v>
          </cell>
          <cell r="AG507">
            <v>2279294.5500000003</v>
          </cell>
          <cell r="AH507">
            <v>1411332.77</v>
          </cell>
          <cell r="AI507">
            <v>3690627.3200000003</v>
          </cell>
          <cell r="AJ507">
            <v>3690627.3200000003</v>
          </cell>
          <cell r="AK507">
            <v>0</v>
          </cell>
          <cell r="AL507">
            <v>0</v>
          </cell>
          <cell r="AM507">
            <v>140.09882964889482</v>
          </cell>
          <cell r="AN507">
            <v>61223.188556567031</v>
          </cell>
          <cell r="AO507">
            <v>61223.188556567031</v>
          </cell>
          <cell r="AP507">
            <v>0</v>
          </cell>
          <cell r="AQ507">
            <v>0</v>
          </cell>
          <cell r="AR507">
            <v>0</v>
          </cell>
          <cell r="AS507">
            <v>0</v>
          </cell>
          <cell r="AT507">
            <v>0</v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E507">
            <v>465.85937499999977</v>
          </cell>
          <cell r="BF507">
            <v>0</v>
          </cell>
          <cell r="BG507">
            <v>72.234375</v>
          </cell>
          <cell r="BH507">
            <v>21819.115312500002</v>
          </cell>
          <cell r="BI507">
            <v>167.49999999999974</v>
          </cell>
          <cell r="BJ507">
            <v>61839.324999999903</v>
          </cell>
          <cell r="BK507">
            <v>50.25</v>
          </cell>
          <cell r="BL507">
            <v>21924.577499999999</v>
          </cell>
          <cell r="BM507">
            <v>25.125</v>
          </cell>
          <cell r="BN507">
            <v>12648.93</v>
          </cell>
          <cell r="BO507">
            <v>23.031249999999975</v>
          </cell>
          <cell r="BP507">
            <v>13913.638749999986</v>
          </cell>
          <cell r="BQ507">
            <v>0</v>
          </cell>
          <cell r="BR507">
            <v>0</v>
          </cell>
          <cell r="BS507">
            <v>132145.5865624999</v>
          </cell>
          <cell r="BT507">
            <v>132145.5865624999</v>
          </cell>
          <cell r="BU507">
            <v>0</v>
          </cell>
          <cell r="BV507">
            <v>193368.77511906694</v>
          </cell>
          <cell r="BW507">
            <v>193368.77511906694</v>
          </cell>
          <cell r="BX507">
            <v>0</v>
          </cell>
          <cell r="BY507">
            <v>0</v>
          </cell>
          <cell r="BZ507">
            <v>85.191011235954974</v>
          </cell>
          <cell r="CA507">
            <v>54.971317976179719</v>
          </cell>
          <cell r="CB507">
            <v>81.271676300578051</v>
          </cell>
          <cell r="CC507">
            <v>51.677020426589607</v>
          </cell>
          <cell r="CD507">
            <v>53.571428571428626</v>
          </cell>
          <cell r="CE507">
            <v>31.095752678571465</v>
          </cell>
          <cell r="CF507">
            <v>64.736842105263122</v>
          </cell>
          <cell r="CG507">
            <v>31.086137636842086</v>
          </cell>
          <cell r="CH507">
            <v>39.328671328671369</v>
          </cell>
          <cell r="CI507">
            <v>39.328671328671369</v>
          </cell>
          <cell r="CJ507">
            <v>208.15890004685423</v>
          </cell>
          <cell r="CK507">
            <v>206399.9573414583</v>
          </cell>
          <cell r="CL507">
            <v>206399.9573414583</v>
          </cell>
          <cell r="CM507">
            <v>0</v>
          </cell>
          <cell r="CN507">
            <v>0</v>
          </cell>
          <cell r="CO507">
            <v>14.988015978695099</v>
          </cell>
          <cell r="CP507">
            <v>2852.9688415446121</v>
          </cell>
          <cell r="CQ507">
            <v>2852.9688415446121</v>
          </cell>
          <cell r="CR507">
            <v>0</v>
          </cell>
          <cell r="CS507">
            <v>4093249.02130207</v>
          </cell>
          <cell r="CT507">
            <v>4093249.02130207</v>
          </cell>
          <cell r="CU507">
            <v>0</v>
          </cell>
          <cell r="CV507">
            <v>140000</v>
          </cell>
          <cell r="CW507">
            <v>140000</v>
          </cell>
          <cell r="CX507">
            <v>1.0156360164</v>
          </cell>
          <cell r="CY507">
            <v>0</v>
          </cell>
          <cell r="CZ507">
            <v>66191.151122363153</v>
          </cell>
          <cell r="DA507">
            <v>66191.151122363153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  <cell r="DF507">
            <v>0</v>
          </cell>
          <cell r="DG507">
            <v>31482.516</v>
          </cell>
          <cell r="DH507">
            <v>31482.516</v>
          </cell>
          <cell r="DI507">
            <v>0</v>
          </cell>
          <cell r="DJ507">
            <v>0</v>
          </cell>
          <cell r="DK507">
            <v>31482.52</v>
          </cell>
          <cell r="DL507">
            <v>0</v>
          </cell>
          <cell r="DM507">
            <v>31482.520000000004</v>
          </cell>
          <cell r="DN507">
            <v>0</v>
          </cell>
          <cell r="DO507">
            <v>0</v>
          </cell>
          <cell r="DP507">
            <v>0</v>
          </cell>
          <cell r="DQ507">
            <v>0</v>
          </cell>
          <cell r="DR507">
            <v>0</v>
          </cell>
          <cell r="DS507">
            <v>0</v>
          </cell>
          <cell r="DT507">
            <v>0</v>
          </cell>
          <cell r="DU507">
            <v>0</v>
          </cell>
          <cell r="DV507">
            <v>237673.67112236319</v>
          </cell>
          <cell r="DW507">
            <v>237673.67112236319</v>
          </cell>
          <cell r="DX507">
            <v>0</v>
          </cell>
          <cell r="DY507">
            <v>4330922.6924244333</v>
          </cell>
          <cell r="DZ507">
            <v>4330922.6924244333</v>
          </cell>
          <cell r="EA507">
            <v>4299440.1724244338</v>
          </cell>
          <cell r="EB507">
            <v>5347.5624035129777</v>
          </cell>
          <cell r="EC507">
            <v>5000</v>
          </cell>
          <cell r="ED507">
            <v>0</v>
          </cell>
          <cell r="EE507">
            <v>4020000</v>
          </cell>
          <cell r="EF507">
            <v>0</v>
          </cell>
          <cell r="EG507">
            <v>4330922.6924244333</v>
          </cell>
          <cell r="EH507">
            <v>4163604.2947005359</v>
          </cell>
          <cell r="EI507">
            <v>0</v>
          </cell>
          <cell r="EJ507">
            <v>4330922.6924244333</v>
          </cell>
        </row>
        <row r="508">
          <cell r="A508">
            <v>4471</v>
          </cell>
          <cell r="B508">
            <v>8814471</v>
          </cell>
          <cell r="C508"/>
          <cell r="D508"/>
          <cell r="E508" t="str">
            <v>Mayflower High, Billericay</v>
          </cell>
          <cell r="F508" t="str">
            <v>S</v>
          </cell>
          <cell r="G508"/>
          <cell r="I508" t="str">
            <v>Y</v>
          </cell>
          <cell r="J508" t="str">
            <v>VI</v>
          </cell>
          <cell r="K508">
            <v>4471</v>
          </cell>
          <cell r="L508">
            <v>137048</v>
          </cell>
          <cell r="O508">
            <v>0</v>
          </cell>
          <cell r="P508">
            <v>3</v>
          </cell>
          <cell r="Q508">
            <v>2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269</v>
          </cell>
          <cell r="X508">
            <v>270</v>
          </cell>
          <cell r="Y508">
            <v>268</v>
          </cell>
          <cell r="Z508">
            <v>241</v>
          </cell>
          <cell r="AA508">
            <v>237</v>
          </cell>
          <cell r="AB508">
            <v>807</v>
          </cell>
          <cell r="AC508">
            <v>478</v>
          </cell>
          <cell r="AD508">
            <v>1285</v>
          </cell>
          <cell r="AE508">
            <v>1285</v>
          </cell>
          <cell r="AF508">
            <v>0</v>
          </cell>
          <cell r="AG508">
            <v>3451014.45</v>
          </cell>
          <cell r="AH508">
            <v>2489361.86</v>
          </cell>
          <cell r="AI508">
            <v>5940376.3100000005</v>
          </cell>
          <cell r="AJ508">
            <v>5940376.3100000005</v>
          </cell>
          <cell r="AK508">
            <v>0</v>
          </cell>
          <cell r="AL508">
            <v>0</v>
          </cell>
          <cell r="AM508">
            <v>64.999999999999943</v>
          </cell>
          <cell r="AN508">
            <v>28404.999999999971</v>
          </cell>
          <cell r="AO508">
            <v>28404.999999999971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E508">
            <v>1134.9999999999995</v>
          </cell>
          <cell r="BF508">
            <v>0</v>
          </cell>
          <cell r="BG508">
            <v>26.00000000000006</v>
          </cell>
          <cell r="BH508">
            <v>7853.5600000000186</v>
          </cell>
          <cell r="BI508">
            <v>95.000000000000057</v>
          </cell>
          <cell r="BJ508">
            <v>35073.050000000017</v>
          </cell>
          <cell r="BK508">
            <v>6.9999999999999964</v>
          </cell>
          <cell r="BL508">
            <v>3054.1699999999983</v>
          </cell>
          <cell r="BM508">
            <v>9.0000000000000018</v>
          </cell>
          <cell r="BN508">
            <v>4530.9600000000009</v>
          </cell>
          <cell r="BO508">
            <v>10.999999999999996</v>
          </cell>
          <cell r="BP508">
            <v>6645.3199999999979</v>
          </cell>
          <cell r="BQ508">
            <v>2.0000000000000062</v>
          </cell>
          <cell r="BR508">
            <v>2013.7400000000064</v>
          </cell>
          <cell r="BS508">
            <v>59170.800000000039</v>
          </cell>
          <cell r="BT508">
            <v>59170.800000000039</v>
          </cell>
          <cell r="BU508">
            <v>0</v>
          </cell>
          <cell r="BV508">
            <v>87575.800000000017</v>
          </cell>
          <cell r="BW508">
            <v>87575.800000000017</v>
          </cell>
          <cell r="BX508">
            <v>0</v>
          </cell>
          <cell r="BY508">
            <v>0</v>
          </cell>
          <cell r="BZ508">
            <v>68.568627450980458</v>
          </cell>
          <cell r="CA508">
            <v>44.245370117254943</v>
          </cell>
          <cell r="CB508">
            <v>71.439688715953324</v>
          </cell>
          <cell r="CC508">
            <v>45.425299699610903</v>
          </cell>
          <cell r="CD508">
            <v>81.65625</v>
          </cell>
          <cell r="CE508">
            <v>47.397701020312503</v>
          </cell>
          <cell r="CF508">
            <v>101.68776371308012</v>
          </cell>
          <cell r="CG508">
            <v>48.829688257383935</v>
          </cell>
          <cell r="CH508">
            <v>26.791304347826188</v>
          </cell>
          <cell r="CI508">
            <v>26.791304347826188</v>
          </cell>
          <cell r="CJ508">
            <v>212.68936344238847</v>
          </cell>
          <cell r="CK508">
            <v>210892.13832130027</v>
          </cell>
          <cell r="CL508">
            <v>210892.13832130027</v>
          </cell>
          <cell r="CM508">
            <v>0</v>
          </cell>
          <cell r="CN508">
            <v>0</v>
          </cell>
          <cell r="CO508">
            <v>2.0031176929072512</v>
          </cell>
          <cell r="CP508">
            <v>381.29345284489523</v>
          </cell>
          <cell r="CQ508">
            <v>381.29345284489523</v>
          </cell>
          <cell r="CR508">
            <v>0</v>
          </cell>
          <cell r="CS508">
            <v>6239225.5417741453</v>
          </cell>
          <cell r="CT508">
            <v>6239225.5417741453</v>
          </cell>
          <cell r="CU508">
            <v>0</v>
          </cell>
          <cell r="CV508">
            <v>140000</v>
          </cell>
          <cell r="CW508">
            <v>140000</v>
          </cell>
          <cell r="CX508">
            <v>1.0156360164</v>
          </cell>
          <cell r="CY508">
            <v>0</v>
          </cell>
          <cell r="CZ508">
            <v>99745.675190479466</v>
          </cell>
          <cell r="DA508">
            <v>99745.675190479466</v>
          </cell>
          <cell r="DB508">
            <v>0</v>
          </cell>
          <cell r="DC508">
            <v>0</v>
          </cell>
          <cell r="DD508">
            <v>0</v>
          </cell>
          <cell r="DE508">
            <v>0</v>
          </cell>
          <cell r="DF508">
            <v>0</v>
          </cell>
          <cell r="DG508">
            <v>31552</v>
          </cell>
          <cell r="DH508">
            <v>31552</v>
          </cell>
          <cell r="DI508">
            <v>0</v>
          </cell>
          <cell r="DJ508">
            <v>0</v>
          </cell>
          <cell r="DK508">
            <v>31552</v>
          </cell>
          <cell r="DL508">
            <v>0</v>
          </cell>
          <cell r="DM508">
            <v>31552</v>
          </cell>
          <cell r="DN508">
            <v>0</v>
          </cell>
          <cell r="DO508">
            <v>0</v>
          </cell>
          <cell r="DP508">
            <v>0</v>
          </cell>
          <cell r="DQ508">
            <v>0</v>
          </cell>
          <cell r="DR508">
            <v>0</v>
          </cell>
          <cell r="DS508">
            <v>0</v>
          </cell>
          <cell r="DT508">
            <v>0</v>
          </cell>
          <cell r="DU508">
            <v>0</v>
          </cell>
          <cell r="DV508">
            <v>271297.67519047949</v>
          </cell>
          <cell r="DW508">
            <v>271297.67519047949</v>
          </cell>
          <cell r="DX508">
            <v>0</v>
          </cell>
          <cell r="DY508">
            <v>6510523.2169646248</v>
          </cell>
          <cell r="DZ508">
            <v>6510523.2169646248</v>
          </cell>
          <cell r="EA508">
            <v>6478971.2169646248</v>
          </cell>
          <cell r="EB508">
            <v>5042.0009470541827</v>
          </cell>
          <cell r="EC508">
            <v>5000</v>
          </cell>
          <cell r="ED508">
            <v>0</v>
          </cell>
          <cell r="EE508">
            <v>6425000</v>
          </cell>
          <cell r="EF508">
            <v>0</v>
          </cell>
          <cell r="EG508">
            <v>6510523.2169646248</v>
          </cell>
          <cell r="EH508">
            <v>6266124.5143134324</v>
          </cell>
          <cell r="EI508">
            <v>0</v>
          </cell>
          <cell r="EJ508">
            <v>6510523.2169646248</v>
          </cell>
        </row>
        <row r="509">
          <cell r="A509">
            <v>4480</v>
          </cell>
          <cell r="B509">
            <v>8814480</v>
          </cell>
          <cell r="C509"/>
          <cell r="D509"/>
          <cell r="E509" t="str">
            <v>Moulsham High, Chelmsford</v>
          </cell>
          <cell r="F509" t="str">
            <v>S</v>
          </cell>
          <cell r="G509"/>
          <cell r="I509" t="str">
            <v>Y</v>
          </cell>
          <cell r="J509" t="str">
            <v>VI</v>
          </cell>
          <cell r="K509">
            <v>4480</v>
          </cell>
          <cell r="L509">
            <v>136863</v>
          </cell>
          <cell r="N509">
            <v>18</v>
          </cell>
          <cell r="O509">
            <v>0</v>
          </cell>
          <cell r="P509">
            <v>3</v>
          </cell>
          <cell r="Q509">
            <v>2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281.5</v>
          </cell>
          <cell r="X509">
            <v>269</v>
          </cell>
          <cell r="Y509">
            <v>251</v>
          </cell>
          <cell r="Z509">
            <v>250</v>
          </cell>
          <cell r="AA509">
            <v>245</v>
          </cell>
          <cell r="AB509">
            <v>801.5</v>
          </cell>
          <cell r="AC509">
            <v>495</v>
          </cell>
          <cell r="AD509">
            <v>1296.5</v>
          </cell>
          <cell r="AE509">
            <v>1296.5</v>
          </cell>
          <cell r="AF509">
            <v>0</v>
          </cell>
          <cell r="AG509">
            <v>3427494.5250000004</v>
          </cell>
          <cell r="AH509">
            <v>2577895.65</v>
          </cell>
          <cell r="AI509">
            <v>6005390.1750000007</v>
          </cell>
          <cell r="AJ509">
            <v>6005390.1750000007</v>
          </cell>
          <cell r="AK509">
            <v>0</v>
          </cell>
          <cell r="AL509">
            <v>0</v>
          </cell>
          <cell r="AM509">
            <v>94.767496111975163</v>
          </cell>
          <cell r="AN509">
            <v>41413.39580093314</v>
          </cell>
          <cell r="AO509">
            <v>41413.39580093314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E509">
            <v>1059.0272798129388</v>
          </cell>
          <cell r="BF509">
            <v>0</v>
          </cell>
          <cell r="BG509">
            <v>147.53624318004648</v>
          </cell>
          <cell r="BH509">
            <v>44564.797614964838</v>
          </cell>
          <cell r="BI509">
            <v>23.242010911925234</v>
          </cell>
          <cell r="BJ509">
            <v>8580.7180085736782</v>
          </cell>
          <cell r="BK509">
            <v>63.662899454403721</v>
          </cell>
          <cell r="BL509">
            <v>27776.759660950887</v>
          </cell>
          <cell r="BM509">
            <v>0</v>
          </cell>
          <cell r="BN509">
            <v>0</v>
          </cell>
          <cell r="BO509">
            <v>3.0315666406858965</v>
          </cell>
          <cell r="BP509">
            <v>1831.4300389711639</v>
          </cell>
          <cell r="BQ509">
            <v>0</v>
          </cell>
          <cell r="BR509">
            <v>0</v>
          </cell>
          <cell r="BS509">
            <v>82753.705323460556</v>
          </cell>
          <cell r="BT509">
            <v>82753.705323460556</v>
          </cell>
          <cell r="BU509">
            <v>0</v>
          </cell>
          <cell r="BV509">
            <v>124167.1011243937</v>
          </cell>
          <cell r="BW509">
            <v>124167.1011243937</v>
          </cell>
          <cell r="BX509">
            <v>0</v>
          </cell>
          <cell r="BY509">
            <v>0</v>
          </cell>
          <cell r="BZ509">
            <v>78.072265625</v>
          </cell>
          <cell r="CA509">
            <v>50.377795456679685</v>
          </cell>
          <cell r="CB509">
            <v>77.7578125</v>
          </cell>
          <cell r="CC509">
            <v>49.442711751484374</v>
          </cell>
          <cell r="CD509">
            <v>86.443983402489707</v>
          </cell>
          <cell r="CE509">
            <v>50.176760264107934</v>
          </cell>
          <cell r="CF509">
            <v>111.111111111111</v>
          </cell>
          <cell r="CG509">
            <v>53.354707777777719</v>
          </cell>
          <cell r="CH509">
            <v>40.833333333333414</v>
          </cell>
          <cell r="CI509">
            <v>40.833333333333414</v>
          </cell>
          <cell r="CJ509">
            <v>244.18530858338312</v>
          </cell>
          <cell r="CK509">
            <v>242121.94272585353</v>
          </cell>
          <cell r="CL509">
            <v>242121.94272585353</v>
          </cell>
          <cell r="CM509">
            <v>0</v>
          </cell>
          <cell r="CN509">
            <v>0</v>
          </cell>
          <cell r="CO509">
            <v>2.0194704049844181</v>
          </cell>
          <cell r="CP509">
            <v>384.406191588784</v>
          </cell>
          <cell r="CQ509">
            <v>384.406191588784</v>
          </cell>
          <cell r="CR509">
            <v>0</v>
          </cell>
          <cell r="CS509">
            <v>6372063.6250418359</v>
          </cell>
          <cell r="CT509">
            <v>6372063.6250418359</v>
          </cell>
          <cell r="CU509">
            <v>0</v>
          </cell>
          <cell r="CV509">
            <v>140000</v>
          </cell>
          <cell r="CW509">
            <v>140000</v>
          </cell>
          <cell r="CX509">
            <v>1</v>
          </cell>
          <cell r="CY509">
            <v>0</v>
          </cell>
          <cell r="CZ509">
            <v>0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  <cell r="DF509">
            <v>0</v>
          </cell>
          <cell r="DG509">
            <v>42151.5</v>
          </cell>
          <cell r="DH509">
            <v>42151.5</v>
          </cell>
          <cell r="DI509">
            <v>0</v>
          </cell>
          <cell r="DJ509">
            <v>0</v>
          </cell>
          <cell r="DK509">
            <v>42151.5</v>
          </cell>
          <cell r="DL509">
            <v>0</v>
          </cell>
          <cell r="DM509">
            <v>42151.5</v>
          </cell>
          <cell r="DN509">
            <v>0</v>
          </cell>
          <cell r="DO509">
            <v>0</v>
          </cell>
          <cell r="DP509">
            <v>0</v>
          </cell>
          <cell r="DQ509">
            <v>0</v>
          </cell>
          <cell r="DR509">
            <v>0</v>
          </cell>
          <cell r="DS509">
            <v>0</v>
          </cell>
          <cell r="DT509">
            <v>0</v>
          </cell>
          <cell r="DU509">
            <v>0</v>
          </cell>
          <cell r="DV509">
            <v>182151.5</v>
          </cell>
          <cell r="DW509">
            <v>182151.5</v>
          </cell>
          <cell r="DX509">
            <v>0</v>
          </cell>
          <cell r="DY509">
            <v>6554215.1250418359</v>
          </cell>
          <cell r="DZ509">
            <v>6554215.1250418359</v>
          </cell>
          <cell r="EA509">
            <v>6512063.6250418359</v>
          </cell>
          <cell r="EB509">
            <v>5022.8026417599967</v>
          </cell>
          <cell r="EC509">
            <v>5000</v>
          </cell>
          <cell r="ED509">
            <v>0</v>
          </cell>
          <cell r="EE509">
            <v>6482500</v>
          </cell>
          <cell r="EF509">
            <v>0</v>
          </cell>
          <cell r="EG509">
            <v>6554215.1250418359</v>
          </cell>
          <cell r="EH509">
            <v>6301709.213824911</v>
          </cell>
          <cell r="EI509">
            <v>0</v>
          </cell>
          <cell r="EJ509">
            <v>6554215.1250418359</v>
          </cell>
        </row>
        <row r="510">
          <cell r="A510">
            <v>6905</v>
          </cell>
          <cell r="B510">
            <v>8816905</v>
          </cell>
          <cell r="C510"/>
          <cell r="D510"/>
          <cell r="E510" t="str">
            <v>New Rickstones</v>
          </cell>
          <cell r="F510" t="str">
            <v>S</v>
          </cell>
          <cell r="G510"/>
          <cell r="I510" t="str">
            <v>Y</v>
          </cell>
          <cell r="J510" t="str">
            <v>VI</v>
          </cell>
          <cell r="K510">
            <v>6905</v>
          </cell>
          <cell r="L510">
            <v>135651</v>
          </cell>
          <cell r="O510">
            <v>0</v>
          </cell>
          <cell r="P510">
            <v>3</v>
          </cell>
          <cell r="Q510">
            <v>2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171</v>
          </cell>
          <cell r="X510">
            <v>172</v>
          </cell>
          <cell r="Y510">
            <v>104</v>
          </cell>
          <cell r="Z510">
            <v>155</v>
          </cell>
          <cell r="AA510">
            <v>98</v>
          </cell>
          <cell r="AB510">
            <v>447</v>
          </cell>
          <cell r="AC510">
            <v>253</v>
          </cell>
          <cell r="AD510">
            <v>700</v>
          </cell>
          <cell r="AE510">
            <v>700</v>
          </cell>
          <cell r="AF510">
            <v>0</v>
          </cell>
          <cell r="AG510">
            <v>1911528.4500000002</v>
          </cell>
          <cell r="AH510">
            <v>1317591.1099999999</v>
          </cell>
          <cell r="AI510">
            <v>3229119.56</v>
          </cell>
          <cell r="AJ510">
            <v>3229119.56</v>
          </cell>
          <cell r="AK510">
            <v>0</v>
          </cell>
          <cell r="AL510">
            <v>0</v>
          </cell>
          <cell r="AM510">
            <v>133</v>
          </cell>
          <cell r="AN510">
            <v>58120.999999999993</v>
          </cell>
          <cell r="AO510">
            <v>58120.999999999993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0</v>
          </cell>
          <cell r="BD510">
            <v>0</v>
          </cell>
          <cell r="BE510">
            <v>322</v>
          </cell>
          <cell r="BF510">
            <v>0</v>
          </cell>
          <cell r="BG510">
            <v>200.00000000000017</v>
          </cell>
          <cell r="BH510">
            <v>60412.000000000051</v>
          </cell>
          <cell r="BI510">
            <v>84.999999999999702</v>
          </cell>
          <cell r="BJ510">
            <v>31381.149999999889</v>
          </cell>
          <cell r="BK510">
            <v>7</v>
          </cell>
          <cell r="BL510">
            <v>3054.17</v>
          </cell>
          <cell r="BM510">
            <v>84</v>
          </cell>
          <cell r="BN510">
            <v>42288.959999999999</v>
          </cell>
          <cell r="BO510">
            <v>2.0000000000000022</v>
          </cell>
          <cell r="BP510">
            <v>1208.2400000000014</v>
          </cell>
          <cell r="BQ510">
            <v>0</v>
          </cell>
          <cell r="BR510">
            <v>0</v>
          </cell>
          <cell r="BS510">
            <v>138344.51999999993</v>
          </cell>
          <cell r="BT510">
            <v>138344.51999999993</v>
          </cell>
          <cell r="BU510">
            <v>0</v>
          </cell>
          <cell r="BV510">
            <v>196465.51999999993</v>
          </cell>
          <cell r="BW510">
            <v>196465.51999999993</v>
          </cell>
          <cell r="BX510">
            <v>0</v>
          </cell>
          <cell r="BY510">
            <v>0</v>
          </cell>
          <cell r="BZ510">
            <v>48.282352941176534</v>
          </cell>
          <cell r="CA510">
            <v>31.15521858070592</v>
          </cell>
          <cell r="CB510">
            <v>54.261904761904681</v>
          </cell>
          <cell r="CC510">
            <v>34.502715932618997</v>
          </cell>
          <cell r="CD510">
            <v>30.588235294117695</v>
          </cell>
          <cell r="CE510">
            <v>17.755065058823558</v>
          </cell>
          <cell r="CF510">
            <v>71.854304635761537</v>
          </cell>
          <cell r="CG510">
            <v>34.50388883774832</v>
          </cell>
          <cell r="CH510">
            <v>17.175257731958776</v>
          </cell>
          <cell r="CI510">
            <v>17.175257731958776</v>
          </cell>
          <cell r="CJ510">
            <v>135.09214614185558</v>
          </cell>
          <cell r="CK510">
            <v>133950.61750695689</v>
          </cell>
          <cell r="CL510">
            <v>133950.61750695689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3559535.6975069568</v>
          </cell>
          <cell r="CT510">
            <v>3559535.6975069568</v>
          </cell>
          <cell r="CU510">
            <v>0</v>
          </cell>
          <cell r="CV510">
            <v>140000</v>
          </cell>
          <cell r="CW510">
            <v>140000</v>
          </cell>
          <cell r="CX510">
            <v>1</v>
          </cell>
          <cell r="CY510">
            <v>0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</v>
          </cell>
          <cell r="DE510">
            <v>0</v>
          </cell>
          <cell r="DF510">
            <v>0</v>
          </cell>
          <cell r="DG510">
            <v>50967.05</v>
          </cell>
          <cell r="DH510">
            <v>50967.05</v>
          </cell>
          <cell r="DI510">
            <v>0</v>
          </cell>
          <cell r="DJ510">
            <v>0</v>
          </cell>
          <cell r="DK510">
            <v>50967.05</v>
          </cell>
          <cell r="DL510">
            <v>0</v>
          </cell>
          <cell r="DM510">
            <v>50967.05</v>
          </cell>
          <cell r="DN510">
            <v>0</v>
          </cell>
          <cell r="DO510">
            <v>0</v>
          </cell>
          <cell r="DP510">
            <v>0</v>
          </cell>
          <cell r="DQ510">
            <v>0</v>
          </cell>
          <cell r="DR510">
            <v>0</v>
          </cell>
          <cell r="DS510">
            <v>0</v>
          </cell>
          <cell r="DT510">
            <v>0</v>
          </cell>
          <cell r="DU510">
            <v>0</v>
          </cell>
          <cell r="DV510">
            <v>190967.05</v>
          </cell>
          <cell r="DW510">
            <v>190967.05</v>
          </cell>
          <cell r="DX510">
            <v>0</v>
          </cell>
          <cell r="DY510">
            <v>3750502.7475069566</v>
          </cell>
          <cell r="DZ510">
            <v>3750502.7475069566</v>
          </cell>
          <cell r="EA510">
            <v>3699535.6975069568</v>
          </cell>
          <cell r="EB510">
            <v>5285.0509964385101</v>
          </cell>
          <cell r="EC510">
            <v>5000</v>
          </cell>
          <cell r="ED510">
            <v>0</v>
          </cell>
          <cell r="EE510">
            <v>3500000</v>
          </cell>
          <cell r="EF510">
            <v>0</v>
          </cell>
          <cell r="EG510">
            <v>3750502.7475069566</v>
          </cell>
          <cell r="EH510">
            <v>3643168.9190538335</v>
          </cell>
          <cell r="EI510">
            <v>0</v>
          </cell>
          <cell r="EJ510">
            <v>3750502.7475069566</v>
          </cell>
        </row>
        <row r="511">
          <cell r="A511">
            <v>4420</v>
          </cell>
          <cell r="B511">
            <v>8814420</v>
          </cell>
          <cell r="C511"/>
          <cell r="D511"/>
          <cell r="E511" t="str">
            <v>Notley High, Braintree</v>
          </cell>
          <cell r="F511" t="str">
            <v>S</v>
          </cell>
          <cell r="G511"/>
          <cell r="I511" t="str">
            <v>Y</v>
          </cell>
          <cell r="J511" t="str">
            <v>VI</v>
          </cell>
          <cell r="K511">
            <v>4420</v>
          </cell>
          <cell r="L511">
            <v>137013</v>
          </cell>
          <cell r="O511">
            <v>0</v>
          </cell>
          <cell r="P511">
            <v>3</v>
          </cell>
          <cell r="Q511">
            <v>2</v>
          </cell>
          <cell r="R511">
            <v>0</v>
          </cell>
          <cell r="S511">
            <v>0</v>
          </cell>
          <cell r="T511">
            <v>0</v>
          </cell>
          <cell r="U511">
            <v>0</v>
          </cell>
          <cell r="V511">
            <v>0</v>
          </cell>
          <cell r="W511">
            <v>247</v>
          </cell>
          <cell r="X511">
            <v>250</v>
          </cell>
          <cell r="Y511">
            <v>247</v>
          </cell>
          <cell r="Z511">
            <v>247</v>
          </cell>
          <cell r="AA511">
            <v>237</v>
          </cell>
          <cell r="AB511">
            <v>744</v>
          </cell>
          <cell r="AC511">
            <v>484</v>
          </cell>
          <cell r="AD511">
            <v>1228</v>
          </cell>
          <cell r="AE511">
            <v>1228</v>
          </cell>
          <cell r="AF511">
            <v>0</v>
          </cell>
          <cell r="AG511">
            <v>3181604.4000000004</v>
          </cell>
          <cell r="AH511">
            <v>2520609.08</v>
          </cell>
          <cell r="AI511">
            <v>5702213.4800000004</v>
          </cell>
          <cell r="AJ511">
            <v>5702213.4800000004</v>
          </cell>
          <cell r="AK511">
            <v>0</v>
          </cell>
          <cell r="AL511">
            <v>0</v>
          </cell>
          <cell r="AM511">
            <v>111.00000000000004</v>
          </cell>
          <cell r="AN511">
            <v>48507.000000000015</v>
          </cell>
          <cell r="AO511">
            <v>48507.000000000015</v>
          </cell>
          <cell r="AP511">
            <v>0</v>
          </cell>
          <cell r="AQ511">
            <v>0</v>
          </cell>
          <cell r="AR511">
            <v>0</v>
          </cell>
          <cell r="AS511">
            <v>0</v>
          </cell>
          <cell r="AT511">
            <v>0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0</v>
          </cell>
          <cell r="BD511">
            <v>0</v>
          </cell>
          <cell r="BE511">
            <v>997.99999999999966</v>
          </cell>
          <cell r="BF511">
            <v>0</v>
          </cell>
          <cell r="BG511">
            <v>193.00000000000045</v>
          </cell>
          <cell r="BH511">
            <v>58297.58000000014</v>
          </cell>
          <cell r="BI511">
            <v>6.9999999999999964</v>
          </cell>
          <cell r="BJ511">
            <v>2584.3299999999986</v>
          </cell>
          <cell r="BK511">
            <v>19.000000000000046</v>
          </cell>
          <cell r="BL511">
            <v>8289.8900000000194</v>
          </cell>
          <cell r="BM511">
            <v>9.9999999999999964</v>
          </cell>
          <cell r="BN511">
            <v>5034.3999999999978</v>
          </cell>
          <cell r="BO511">
            <v>0.99999999999999967</v>
          </cell>
          <cell r="BP511">
            <v>604.11999999999978</v>
          </cell>
          <cell r="BQ511">
            <v>0</v>
          </cell>
          <cell r="BR511">
            <v>0</v>
          </cell>
          <cell r="BS511">
            <v>74810.320000000153</v>
          </cell>
          <cell r="BT511">
            <v>74810.320000000153</v>
          </cell>
          <cell r="BU511">
            <v>0</v>
          </cell>
          <cell r="BV511">
            <v>123317.32000000017</v>
          </cell>
          <cell r="BW511">
            <v>123317.32000000017</v>
          </cell>
          <cell r="BX511">
            <v>0</v>
          </cell>
          <cell r="BY511">
            <v>0</v>
          </cell>
          <cell r="BZ511">
            <v>97.180327868852544</v>
          </cell>
          <cell r="CA511">
            <v>62.707680385573823</v>
          </cell>
          <cell r="CB511">
            <v>100.80645161290325</v>
          </cell>
          <cell r="CC511">
            <v>64.09830947580646</v>
          </cell>
          <cell r="CD511">
            <v>86.349593495934869</v>
          </cell>
          <cell r="CE511">
            <v>50.121971260569055</v>
          </cell>
          <cell r="CF511">
            <v>111.45121951219514</v>
          </cell>
          <cell r="CG511">
            <v>53.518025236951225</v>
          </cell>
          <cell r="CH511">
            <v>45.969827586206826</v>
          </cell>
          <cell r="CI511">
            <v>45.969827586206826</v>
          </cell>
          <cell r="CJ511">
            <v>276.4158139451074</v>
          </cell>
          <cell r="CK511">
            <v>274080.10031727125</v>
          </cell>
          <cell r="CL511">
            <v>274080.10031727125</v>
          </cell>
          <cell r="CM511">
            <v>0</v>
          </cell>
          <cell r="CN511">
            <v>0</v>
          </cell>
          <cell r="CO511">
            <v>0.99999999999999967</v>
          </cell>
          <cell r="CP511">
            <v>190.34999999999994</v>
          </cell>
          <cell r="CQ511">
            <v>190.34999999999994</v>
          </cell>
          <cell r="CR511">
            <v>0</v>
          </cell>
          <cell r="CS511">
            <v>6099801.2503172718</v>
          </cell>
          <cell r="CT511">
            <v>6099801.2503172718</v>
          </cell>
          <cell r="CU511">
            <v>0</v>
          </cell>
          <cell r="CV511">
            <v>140000</v>
          </cell>
          <cell r="CW511">
            <v>140000</v>
          </cell>
          <cell r="CX511">
            <v>1</v>
          </cell>
          <cell r="CY511">
            <v>0</v>
          </cell>
          <cell r="CZ511">
            <v>0</v>
          </cell>
          <cell r="DA511">
            <v>0</v>
          </cell>
          <cell r="DB511">
            <v>0</v>
          </cell>
          <cell r="DC511">
            <v>0</v>
          </cell>
          <cell r="DD511">
            <v>0</v>
          </cell>
          <cell r="DE511">
            <v>0</v>
          </cell>
          <cell r="DF511">
            <v>0</v>
          </cell>
          <cell r="DG511">
            <v>44222.1</v>
          </cell>
          <cell r="DH511">
            <v>44222.1</v>
          </cell>
          <cell r="DI511">
            <v>0</v>
          </cell>
          <cell r="DJ511">
            <v>0</v>
          </cell>
          <cell r="DK511">
            <v>44222.1</v>
          </cell>
          <cell r="DL511">
            <v>0</v>
          </cell>
          <cell r="DM511">
            <v>44222.1</v>
          </cell>
          <cell r="DN511">
            <v>0</v>
          </cell>
          <cell r="DO511">
            <v>0</v>
          </cell>
          <cell r="DP511">
            <v>0</v>
          </cell>
          <cell r="DQ511">
            <v>0</v>
          </cell>
          <cell r="DR511">
            <v>0</v>
          </cell>
          <cell r="DS511">
            <v>0</v>
          </cell>
          <cell r="DT511">
            <v>0</v>
          </cell>
          <cell r="DU511">
            <v>0</v>
          </cell>
          <cell r="DV511">
            <v>184222.1</v>
          </cell>
          <cell r="DW511">
            <v>184222.1</v>
          </cell>
          <cell r="DX511">
            <v>0</v>
          </cell>
          <cell r="DY511">
            <v>6284023.3503172714</v>
          </cell>
          <cell r="DZ511">
            <v>6284023.3503172714</v>
          </cell>
          <cell r="EA511">
            <v>6239801.2503172718</v>
          </cell>
          <cell r="EB511">
            <v>5081.2713764798627</v>
          </cell>
          <cell r="EC511">
            <v>5000</v>
          </cell>
          <cell r="ED511">
            <v>0</v>
          </cell>
          <cell r="EE511">
            <v>6140000</v>
          </cell>
          <cell r="EF511">
            <v>0</v>
          </cell>
          <cell r="EG511">
            <v>6284023.3503172714</v>
          </cell>
          <cell r="EH511">
            <v>5996095.5482647149</v>
          </cell>
          <cell r="EI511">
            <v>0</v>
          </cell>
          <cell r="EJ511">
            <v>6284023.3503172714</v>
          </cell>
        </row>
        <row r="512">
          <cell r="A512">
            <v>4016</v>
          </cell>
          <cell r="B512">
            <v>8814016</v>
          </cell>
          <cell r="C512"/>
          <cell r="D512"/>
          <cell r="E512" t="str">
            <v>Ongar Academy</v>
          </cell>
          <cell r="F512" t="str">
            <v>S</v>
          </cell>
          <cell r="G512"/>
          <cell r="I512" t="str">
            <v>Y</v>
          </cell>
          <cell r="J512" t="str">
            <v>VI</v>
          </cell>
          <cell r="K512">
            <v>4016</v>
          </cell>
          <cell r="L512">
            <v>141947</v>
          </cell>
          <cell r="O512">
            <v>0</v>
          </cell>
          <cell r="P512">
            <v>3</v>
          </cell>
          <cell r="Q512">
            <v>2</v>
          </cell>
          <cell r="R512">
            <v>0</v>
          </cell>
          <cell r="S512">
            <v>0</v>
          </cell>
          <cell r="T512">
            <v>0</v>
          </cell>
          <cell r="U512">
            <v>0</v>
          </cell>
          <cell r="V512">
            <v>0</v>
          </cell>
          <cell r="W512">
            <v>123</v>
          </cell>
          <cell r="X512">
            <v>121</v>
          </cell>
          <cell r="Y512">
            <v>118</v>
          </cell>
          <cell r="Z512">
            <v>112</v>
          </cell>
          <cell r="AA512">
            <v>101</v>
          </cell>
          <cell r="AB512">
            <v>362</v>
          </cell>
          <cell r="AC512">
            <v>213</v>
          </cell>
          <cell r="AD512">
            <v>575</v>
          </cell>
          <cell r="AE512">
            <v>575</v>
          </cell>
          <cell r="AF512">
            <v>0</v>
          </cell>
          <cell r="AG512">
            <v>1548038.7000000002</v>
          </cell>
          <cell r="AH512">
            <v>1109276.31</v>
          </cell>
          <cell r="AI512">
            <v>2657315.0100000002</v>
          </cell>
          <cell r="AJ512">
            <v>2657315.0100000002</v>
          </cell>
          <cell r="AK512">
            <v>0</v>
          </cell>
          <cell r="AL512">
            <v>0</v>
          </cell>
          <cell r="AM512">
            <v>67.000000000000128</v>
          </cell>
          <cell r="AN512">
            <v>29279.000000000051</v>
          </cell>
          <cell r="AO512">
            <v>29279.000000000051</v>
          </cell>
          <cell r="AP512">
            <v>0</v>
          </cell>
          <cell r="AQ512">
            <v>0</v>
          </cell>
          <cell r="AR512">
            <v>0</v>
          </cell>
          <cell r="AS512">
            <v>0</v>
          </cell>
          <cell r="AT512">
            <v>0</v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0</v>
          </cell>
          <cell r="BD512">
            <v>0</v>
          </cell>
          <cell r="BE512">
            <v>381</v>
          </cell>
          <cell r="BF512">
            <v>0</v>
          </cell>
          <cell r="BG512">
            <v>41.000000000000021</v>
          </cell>
          <cell r="BH512">
            <v>12384.460000000006</v>
          </cell>
          <cell r="BI512">
            <v>136.00000000000011</v>
          </cell>
          <cell r="BJ512">
            <v>50209.84000000004</v>
          </cell>
          <cell r="BK512">
            <v>0</v>
          </cell>
          <cell r="BL512">
            <v>0</v>
          </cell>
          <cell r="BM512">
            <v>16.999999999999972</v>
          </cell>
          <cell r="BN512">
            <v>8558.479999999985</v>
          </cell>
          <cell r="BO512">
            <v>0</v>
          </cell>
          <cell r="BP512">
            <v>0</v>
          </cell>
          <cell r="BQ512">
            <v>0</v>
          </cell>
          <cell r="BR512">
            <v>0</v>
          </cell>
          <cell r="BS512">
            <v>71152.780000000028</v>
          </cell>
          <cell r="BT512">
            <v>71152.780000000028</v>
          </cell>
          <cell r="BU512">
            <v>0</v>
          </cell>
          <cell r="BV512">
            <v>100431.78000000009</v>
          </cell>
          <cell r="BW512">
            <v>100431.78000000009</v>
          </cell>
          <cell r="BX512">
            <v>0</v>
          </cell>
          <cell r="BY512">
            <v>0</v>
          </cell>
          <cell r="BZ512">
            <v>40.327868852458963</v>
          </cell>
          <cell r="CA512">
            <v>26.022417973770455</v>
          </cell>
          <cell r="CB512">
            <v>38.264957264957239</v>
          </cell>
          <cell r="CC512">
            <v>24.330973202649556</v>
          </cell>
          <cell r="CD512">
            <v>33.714285714285744</v>
          </cell>
          <cell r="CE512">
            <v>19.569593685714306</v>
          </cell>
          <cell r="CF512">
            <v>52.468468468468416</v>
          </cell>
          <cell r="CG512">
            <v>25.194958224144116</v>
          </cell>
          <cell r="CH512">
            <v>15.459183673469397</v>
          </cell>
          <cell r="CI512">
            <v>15.459183673469397</v>
          </cell>
          <cell r="CJ512">
            <v>110.57712675974783</v>
          </cell>
          <cell r="CK512">
            <v>109642.75003862796</v>
          </cell>
          <cell r="CL512">
            <v>109642.75003862796</v>
          </cell>
          <cell r="CM512">
            <v>0</v>
          </cell>
          <cell r="CN512">
            <v>0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2867389.540038628</v>
          </cell>
          <cell r="CT512">
            <v>2867389.540038628</v>
          </cell>
          <cell r="CU512">
            <v>0</v>
          </cell>
          <cell r="CV512">
            <v>140000</v>
          </cell>
          <cell r="CW512">
            <v>140000</v>
          </cell>
          <cell r="CX512">
            <v>1.0156360164</v>
          </cell>
          <cell r="CY512">
            <v>0</v>
          </cell>
          <cell r="CZ512">
            <v>47023.59216923247</v>
          </cell>
          <cell r="DA512">
            <v>47023.59216923247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  <cell r="DF512">
            <v>0</v>
          </cell>
          <cell r="DG512">
            <v>29333.5</v>
          </cell>
          <cell r="DH512">
            <v>29333.5</v>
          </cell>
          <cell r="DI512">
            <v>0</v>
          </cell>
          <cell r="DJ512">
            <v>0</v>
          </cell>
          <cell r="DK512">
            <v>29333.5</v>
          </cell>
          <cell r="DL512">
            <v>0</v>
          </cell>
          <cell r="DM512">
            <v>29333.5</v>
          </cell>
          <cell r="DN512">
            <v>0</v>
          </cell>
          <cell r="DO512">
            <v>0</v>
          </cell>
          <cell r="DP512">
            <v>0</v>
          </cell>
          <cell r="DQ512">
            <v>0</v>
          </cell>
          <cell r="DR512">
            <v>0</v>
          </cell>
          <cell r="DS512">
            <v>0</v>
          </cell>
          <cell r="DT512">
            <v>0</v>
          </cell>
          <cell r="DU512">
            <v>0</v>
          </cell>
          <cell r="DV512">
            <v>216357.09216923246</v>
          </cell>
          <cell r="DW512">
            <v>216357.09216923246</v>
          </cell>
          <cell r="DX512">
            <v>0</v>
          </cell>
          <cell r="DY512">
            <v>3083746.6322078607</v>
          </cell>
          <cell r="DZ512">
            <v>3083746.6322078607</v>
          </cell>
          <cell r="EA512">
            <v>3054413.1322078607</v>
          </cell>
          <cell r="EB512">
            <v>5312.0228386223662</v>
          </cell>
          <cell r="EC512">
            <v>5000</v>
          </cell>
          <cell r="ED512">
            <v>0</v>
          </cell>
          <cell r="EE512">
            <v>2875000</v>
          </cell>
          <cell r="EF512">
            <v>0</v>
          </cell>
          <cell r="EG512">
            <v>3083746.6322078607</v>
          </cell>
          <cell r="EH512">
            <v>2902021.775892491</v>
          </cell>
          <cell r="EI512">
            <v>0</v>
          </cell>
          <cell r="EJ512">
            <v>3083746.6322078607</v>
          </cell>
        </row>
        <row r="513">
          <cell r="A513">
            <v>4004</v>
          </cell>
          <cell r="B513">
            <v>8814004</v>
          </cell>
          <cell r="C513"/>
          <cell r="D513"/>
          <cell r="E513" t="str">
            <v>Ormiston Rivers</v>
          </cell>
          <cell r="F513" t="str">
            <v>S</v>
          </cell>
          <cell r="G513"/>
          <cell r="I513" t="str">
            <v>Y</v>
          </cell>
          <cell r="J513" t="str">
            <v>VI</v>
          </cell>
          <cell r="K513">
            <v>4004</v>
          </cell>
          <cell r="L513">
            <v>137152</v>
          </cell>
          <cell r="O513">
            <v>0</v>
          </cell>
          <cell r="P513">
            <v>3</v>
          </cell>
          <cell r="Q513">
            <v>2</v>
          </cell>
          <cell r="R513">
            <v>0</v>
          </cell>
          <cell r="S513">
            <v>0</v>
          </cell>
          <cell r="T513">
            <v>0</v>
          </cell>
          <cell r="U513">
            <v>0</v>
          </cell>
          <cell r="V513">
            <v>0</v>
          </cell>
          <cell r="W513">
            <v>213</v>
          </cell>
          <cell r="X513">
            <v>227</v>
          </cell>
          <cell r="Y513">
            <v>198</v>
          </cell>
          <cell r="Z513">
            <v>205</v>
          </cell>
          <cell r="AA513">
            <v>165</v>
          </cell>
          <cell r="AB513">
            <v>638</v>
          </cell>
          <cell r="AC513">
            <v>370</v>
          </cell>
          <cell r="AD513">
            <v>1008</v>
          </cell>
          <cell r="AE513">
            <v>1008</v>
          </cell>
          <cell r="AF513">
            <v>0</v>
          </cell>
          <cell r="AG513">
            <v>2728311.3000000003</v>
          </cell>
          <cell r="AH513">
            <v>1926911.9</v>
          </cell>
          <cell r="AI513">
            <v>4655223.2</v>
          </cell>
          <cell r="AJ513">
            <v>4655223.2</v>
          </cell>
          <cell r="AK513">
            <v>0</v>
          </cell>
          <cell r="AL513">
            <v>0</v>
          </cell>
          <cell r="AM513">
            <v>91.000000000000028</v>
          </cell>
          <cell r="AN513">
            <v>39767.000000000007</v>
          </cell>
          <cell r="AO513">
            <v>39767.000000000007</v>
          </cell>
          <cell r="AP513">
            <v>0</v>
          </cell>
          <cell r="AQ513">
            <v>0</v>
          </cell>
          <cell r="AR513">
            <v>0</v>
          </cell>
          <cell r="AS513">
            <v>0</v>
          </cell>
          <cell r="AT513">
            <v>0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0</v>
          </cell>
          <cell r="BD513">
            <v>0</v>
          </cell>
          <cell r="BE513">
            <v>776.99999999999966</v>
          </cell>
          <cell r="BF513">
            <v>0</v>
          </cell>
          <cell r="BG513">
            <v>229.00000000000034</v>
          </cell>
          <cell r="BH513">
            <v>69171.740000000107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1.999999999999996</v>
          </cell>
          <cell r="BP513">
            <v>1208.2399999999975</v>
          </cell>
          <cell r="BQ513">
            <v>0</v>
          </cell>
          <cell r="BR513">
            <v>0</v>
          </cell>
          <cell r="BS513">
            <v>70379.980000000098</v>
          </cell>
          <cell r="BT513">
            <v>70379.980000000098</v>
          </cell>
          <cell r="BU513">
            <v>0</v>
          </cell>
          <cell r="BV513">
            <v>110146.9800000001</v>
          </cell>
          <cell r="BW513">
            <v>110146.9800000001</v>
          </cell>
          <cell r="BX513">
            <v>0</v>
          </cell>
          <cell r="BY513">
            <v>0</v>
          </cell>
          <cell r="BZ513">
            <v>72.378640776698944</v>
          </cell>
          <cell r="CA513">
            <v>46.703862521359163</v>
          </cell>
          <cell r="CB513">
            <v>71.63111111111121</v>
          </cell>
          <cell r="CC513">
            <v>45.547016630711177</v>
          </cell>
          <cell r="CD513">
            <v>67.015384615384519</v>
          </cell>
          <cell r="CE513">
            <v>38.899351412307638</v>
          </cell>
          <cell r="CF513">
            <v>104.52970297029705</v>
          </cell>
          <cell r="CG513">
            <v>50.194365804702976</v>
          </cell>
          <cell r="CH513">
            <v>29.720496894409862</v>
          </cell>
          <cell r="CI513">
            <v>29.720496894409862</v>
          </cell>
          <cell r="CJ513">
            <v>211.06509326349084</v>
          </cell>
          <cell r="CK513">
            <v>209281.59322541434</v>
          </cell>
          <cell r="CL513">
            <v>209281.59322541434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4974651.7732254146</v>
          </cell>
          <cell r="CT513">
            <v>4974651.7732254146</v>
          </cell>
          <cell r="CU513">
            <v>0</v>
          </cell>
          <cell r="CV513">
            <v>140000</v>
          </cell>
          <cell r="CW513">
            <v>140000</v>
          </cell>
          <cell r="CX513">
            <v>1</v>
          </cell>
          <cell r="CY513">
            <v>0</v>
          </cell>
          <cell r="CZ513">
            <v>0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  <cell r="DF513">
            <v>0</v>
          </cell>
          <cell r="DG513">
            <v>25389.5</v>
          </cell>
          <cell r="DH513">
            <v>25389.5</v>
          </cell>
          <cell r="DI513">
            <v>0</v>
          </cell>
          <cell r="DJ513">
            <v>0</v>
          </cell>
          <cell r="DK513">
            <v>25389.5</v>
          </cell>
          <cell r="DL513">
            <v>0</v>
          </cell>
          <cell r="DM513">
            <v>25389.5</v>
          </cell>
          <cell r="DN513">
            <v>0</v>
          </cell>
          <cell r="DO513">
            <v>0</v>
          </cell>
          <cell r="DP513">
            <v>0</v>
          </cell>
          <cell r="DQ513">
            <v>0</v>
          </cell>
          <cell r="DR513">
            <v>0</v>
          </cell>
          <cell r="DS513">
            <v>0</v>
          </cell>
          <cell r="DT513">
            <v>0</v>
          </cell>
          <cell r="DU513">
            <v>0</v>
          </cell>
          <cell r="DV513">
            <v>165389.5</v>
          </cell>
          <cell r="DW513">
            <v>165389.5</v>
          </cell>
          <cell r="DX513">
            <v>0</v>
          </cell>
          <cell r="DY513">
            <v>5140041.2732254146</v>
          </cell>
          <cell r="DZ513">
            <v>5140041.2732254146</v>
          </cell>
          <cell r="EA513">
            <v>5114651.7732254146</v>
          </cell>
          <cell r="EB513">
            <v>5074.0592988347371</v>
          </cell>
          <cell r="EC513">
            <v>5000</v>
          </cell>
          <cell r="ED513">
            <v>0</v>
          </cell>
          <cell r="EE513">
            <v>5040000</v>
          </cell>
          <cell r="EF513">
            <v>0</v>
          </cell>
          <cell r="EG513">
            <v>5140041.2732254146</v>
          </cell>
          <cell r="EH513">
            <v>4923645.7102429904</v>
          </cell>
          <cell r="EI513">
            <v>0</v>
          </cell>
          <cell r="EJ513">
            <v>5140041.2732254146</v>
          </cell>
        </row>
        <row r="514">
          <cell r="A514">
            <v>4323</v>
          </cell>
          <cell r="B514">
            <v>8814323</v>
          </cell>
          <cell r="C514"/>
          <cell r="D514"/>
          <cell r="E514" t="str">
            <v>Passmores School, Harlow</v>
          </cell>
          <cell r="F514" t="str">
            <v>S</v>
          </cell>
          <cell r="G514"/>
          <cell r="I514" t="str">
            <v>Y</v>
          </cell>
          <cell r="K514">
            <v>4323</v>
          </cell>
          <cell r="L514">
            <v>137445</v>
          </cell>
          <cell r="N514">
            <v>25</v>
          </cell>
          <cell r="O514">
            <v>0</v>
          </cell>
          <cell r="P514">
            <v>3</v>
          </cell>
          <cell r="Q514">
            <v>2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258.58333333333331</v>
          </cell>
          <cell r="X514">
            <v>240</v>
          </cell>
          <cell r="Y514">
            <v>239</v>
          </cell>
          <cell r="Z514">
            <v>233</v>
          </cell>
          <cell r="AA514">
            <v>208</v>
          </cell>
          <cell r="AB514">
            <v>737.58333333333337</v>
          </cell>
          <cell r="AC514">
            <v>441</v>
          </cell>
          <cell r="AD514">
            <v>1178.5833333333335</v>
          </cell>
          <cell r="AE514">
            <v>1178.5833333333335</v>
          </cell>
          <cell r="AF514">
            <v>0</v>
          </cell>
          <cell r="AG514">
            <v>3154164.4875000003</v>
          </cell>
          <cell r="AH514">
            <v>2296670.67</v>
          </cell>
          <cell r="AI514">
            <v>5450835.1575000007</v>
          </cell>
          <cell r="AJ514">
            <v>5450835.1575000007</v>
          </cell>
          <cell r="AK514">
            <v>0</v>
          </cell>
          <cell r="AL514">
            <v>0</v>
          </cell>
          <cell r="AM514">
            <v>219.71871420389468</v>
          </cell>
          <cell r="AN514">
            <v>96017.078107101959</v>
          </cell>
          <cell r="AO514">
            <v>96017.078107101959</v>
          </cell>
          <cell r="AP514">
            <v>0</v>
          </cell>
          <cell r="AQ514">
            <v>0</v>
          </cell>
          <cell r="AR514">
            <v>0</v>
          </cell>
          <cell r="AS514">
            <v>0</v>
          </cell>
          <cell r="AT514">
            <v>0</v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0</v>
          </cell>
          <cell r="BD514">
            <v>0</v>
          </cell>
          <cell r="BE514">
            <v>265.28250286368848</v>
          </cell>
          <cell r="BF514">
            <v>0</v>
          </cell>
          <cell r="BG514">
            <v>441.46248568155772</v>
          </cell>
          <cell r="BH514">
            <v>133348.15842497133</v>
          </cell>
          <cell r="BI514">
            <v>382.73582474226799</v>
          </cell>
          <cell r="BJ514">
            <v>141302.23913659793</v>
          </cell>
          <cell r="BK514">
            <v>29.363330469644865</v>
          </cell>
          <cell r="BL514">
            <v>12811.514717210752</v>
          </cell>
          <cell r="BM514">
            <v>56.701603665521162</v>
          </cell>
          <cell r="BN514">
            <v>28545.855349369973</v>
          </cell>
          <cell r="BO514">
            <v>3.0375859106529259</v>
          </cell>
          <cell r="BP514">
            <v>1835.0664003436457</v>
          </cell>
          <cell r="BQ514">
            <v>0</v>
          </cell>
          <cell r="BR514">
            <v>0</v>
          </cell>
          <cell r="BS514">
            <v>317842.83402849361</v>
          </cell>
          <cell r="BT514">
            <v>317842.83402849361</v>
          </cell>
          <cell r="BU514">
            <v>0</v>
          </cell>
          <cell r="BV514">
            <v>413859.91213559557</v>
          </cell>
          <cell r="BW514">
            <v>413859.91213559557</v>
          </cell>
          <cell r="BX514">
            <v>0</v>
          </cell>
          <cell r="BY514">
            <v>0</v>
          </cell>
          <cell r="BZ514">
            <v>98.712309820193724</v>
          </cell>
          <cell r="CA514">
            <v>63.696224432171562</v>
          </cell>
          <cell r="CB514">
            <v>93.333333333333357</v>
          </cell>
          <cell r="CC514">
            <v>59.346488133333345</v>
          </cell>
          <cell r="CD514">
            <v>106.69642857142847</v>
          </cell>
          <cell r="CE514">
            <v>61.932374084821376</v>
          </cell>
          <cell r="CF514">
            <v>112.93886462882091</v>
          </cell>
          <cell r="CG514">
            <v>54.232381071222683</v>
          </cell>
          <cell r="CH514">
            <v>57.663366336633608</v>
          </cell>
          <cell r="CI514">
            <v>57.663366336633608</v>
          </cell>
          <cell r="CJ514">
            <v>296.8708340581826</v>
          </cell>
          <cell r="CK514">
            <v>294362.27551039093</v>
          </cell>
          <cell r="CL514">
            <v>294362.27551039093</v>
          </cell>
          <cell r="CM514">
            <v>0</v>
          </cell>
          <cell r="CN514">
            <v>0</v>
          </cell>
          <cell r="CO514">
            <v>6.0751718213058403</v>
          </cell>
          <cell r="CP514">
            <v>1156.4089561855667</v>
          </cell>
          <cell r="CQ514">
            <v>1156.4089561855667</v>
          </cell>
          <cell r="CR514">
            <v>0</v>
          </cell>
          <cell r="CS514">
            <v>6160213.7541021733</v>
          </cell>
          <cell r="CT514">
            <v>6160213.7541021733</v>
          </cell>
          <cell r="CU514">
            <v>0</v>
          </cell>
          <cell r="CV514">
            <v>140000</v>
          </cell>
          <cell r="CW514">
            <v>140000</v>
          </cell>
          <cell r="CX514">
            <v>1.0156360164</v>
          </cell>
          <cell r="CY514">
            <v>0</v>
          </cell>
          <cell r="CZ514">
            <v>98510.2455826472</v>
          </cell>
          <cell r="DA514">
            <v>98510.2455826472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  <cell r="DF514">
            <v>0</v>
          </cell>
          <cell r="DG514">
            <v>69506.77</v>
          </cell>
          <cell r="DH514">
            <v>69506.77</v>
          </cell>
          <cell r="DI514">
            <v>0</v>
          </cell>
          <cell r="DJ514">
            <v>0</v>
          </cell>
          <cell r="DK514">
            <v>69506.77</v>
          </cell>
          <cell r="DL514">
            <v>0</v>
          </cell>
          <cell r="DM514">
            <v>69506.77</v>
          </cell>
          <cell r="DN514">
            <v>0</v>
          </cell>
          <cell r="DO514">
            <v>0</v>
          </cell>
          <cell r="DP514">
            <v>0</v>
          </cell>
          <cell r="DQ514">
            <v>0</v>
          </cell>
          <cell r="DR514">
            <v>0</v>
          </cell>
          <cell r="DS514">
            <v>0</v>
          </cell>
          <cell r="DT514">
            <v>0</v>
          </cell>
          <cell r="DU514">
            <v>0</v>
          </cell>
          <cell r="DV514">
            <v>308017.01558264723</v>
          </cell>
          <cell r="DW514">
            <v>308017.01558264723</v>
          </cell>
          <cell r="DX514">
            <v>0</v>
          </cell>
          <cell r="DY514">
            <v>6468230.7696848204</v>
          </cell>
          <cell r="DZ514">
            <v>6468230.7696848204</v>
          </cell>
          <cell r="EA514">
            <v>6398723.9996848209</v>
          </cell>
          <cell r="EB514">
            <v>5429.1655233131469</v>
          </cell>
          <cell r="EC514">
            <v>5000</v>
          </cell>
          <cell r="ED514">
            <v>0</v>
          </cell>
          <cell r="EE514">
            <v>5892916.666666667</v>
          </cell>
          <cell r="EF514">
            <v>0</v>
          </cell>
          <cell r="EG514">
            <v>6468230.7696848204</v>
          </cell>
          <cell r="EH514">
            <v>6245213.1042234963</v>
          </cell>
          <cell r="EI514">
            <v>0</v>
          </cell>
          <cell r="EJ514">
            <v>6468230.7696848204</v>
          </cell>
        </row>
        <row r="515">
          <cell r="A515">
            <v>4034</v>
          </cell>
          <cell r="B515">
            <v>8814034</v>
          </cell>
          <cell r="C515"/>
          <cell r="D515"/>
          <cell r="E515" t="str">
            <v>Paxman Academy</v>
          </cell>
          <cell r="F515" t="str">
            <v>S</v>
          </cell>
          <cell r="G515"/>
          <cell r="I515" t="str">
            <v>Y</v>
          </cell>
          <cell r="K515">
            <v>4034</v>
          </cell>
          <cell r="L515">
            <v>147080</v>
          </cell>
          <cell r="N515">
            <v>181</v>
          </cell>
          <cell r="O515">
            <v>0</v>
          </cell>
          <cell r="P515">
            <v>2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284.58333333333331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284.58333333333331</v>
          </cell>
          <cell r="AC515">
            <v>0</v>
          </cell>
          <cell r="AD515">
            <v>284.58333333333331</v>
          </cell>
          <cell r="AE515">
            <v>284.58333333333331</v>
          </cell>
          <cell r="AF515">
            <v>0</v>
          </cell>
          <cell r="AG515">
            <v>1216977.9375</v>
          </cell>
          <cell r="AH515">
            <v>0</v>
          </cell>
          <cell r="AI515">
            <v>1216977.9375</v>
          </cell>
          <cell r="AJ515">
            <v>1216977.9375</v>
          </cell>
          <cell r="AK515">
            <v>0</v>
          </cell>
          <cell r="AL515">
            <v>0</v>
          </cell>
          <cell r="AM515">
            <v>31.797020484171323</v>
          </cell>
          <cell r="AN515">
            <v>13895.297951582867</v>
          </cell>
          <cell r="AO515">
            <v>13895.297951582867</v>
          </cell>
          <cell r="AP515">
            <v>0</v>
          </cell>
          <cell r="AQ515">
            <v>0</v>
          </cell>
          <cell r="AR515">
            <v>0</v>
          </cell>
          <cell r="AS515">
            <v>0</v>
          </cell>
          <cell r="AT515">
            <v>0</v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0</v>
          </cell>
          <cell r="BD515">
            <v>0</v>
          </cell>
          <cell r="BE515">
            <v>181.24301675977645</v>
          </cell>
          <cell r="BF515">
            <v>0</v>
          </cell>
          <cell r="BG515">
            <v>38.156424581005645</v>
          </cell>
          <cell r="BH515">
            <v>11525.529608938565</v>
          </cell>
          <cell r="BI515">
            <v>12.718808193668528</v>
          </cell>
          <cell r="BJ515">
            <v>4695.6567970204833</v>
          </cell>
          <cell r="BK515">
            <v>20.668063314711372</v>
          </cell>
          <cell r="BL515">
            <v>9017.6827048417181</v>
          </cell>
          <cell r="BM515">
            <v>25.437616387337055</v>
          </cell>
          <cell r="BN515">
            <v>12806.313594040967</v>
          </cell>
          <cell r="BO515">
            <v>0</v>
          </cell>
          <cell r="BP515">
            <v>0</v>
          </cell>
          <cell r="BQ515">
            <v>6.3594040968342638</v>
          </cell>
          <cell r="BR515">
            <v>6403.0932029795149</v>
          </cell>
          <cell r="BS515">
            <v>44448.275907821248</v>
          </cell>
          <cell r="BT515">
            <v>44448.275907821248</v>
          </cell>
          <cell r="BU515">
            <v>0</v>
          </cell>
          <cell r="BV515">
            <v>58343.573859404118</v>
          </cell>
          <cell r="BW515">
            <v>58343.573859404118</v>
          </cell>
          <cell r="BX515">
            <v>0</v>
          </cell>
          <cell r="BY515">
            <v>0</v>
          </cell>
          <cell r="BZ515">
            <v>88.932291666666657</v>
          </cell>
          <cell r="CA515">
            <v>57.385459013020828</v>
          </cell>
          <cell r="CB515">
            <v>0</v>
          </cell>
          <cell r="CC515">
            <v>0</v>
          </cell>
          <cell r="CD515">
            <v>0</v>
          </cell>
          <cell r="CE515">
            <v>0</v>
          </cell>
          <cell r="CF515">
            <v>0</v>
          </cell>
          <cell r="CG515">
            <v>0</v>
          </cell>
          <cell r="CH515">
            <v>0</v>
          </cell>
          <cell r="CI515">
            <v>0</v>
          </cell>
          <cell r="CJ515">
            <v>57.385459013020828</v>
          </cell>
          <cell r="CK515">
            <v>56900.551884360801</v>
          </cell>
          <cell r="CL515">
            <v>56900.551884360801</v>
          </cell>
          <cell r="CM515">
            <v>0</v>
          </cell>
          <cell r="CN515">
            <v>0</v>
          </cell>
          <cell r="CO515">
            <v>1.5898510242085659</v>
          </cell>
          <cell r="CP515">
            <v>302.62814245810051</v>
          </cell>
          <cell r="CQ515">
            <v>302.62814245810051</v>
          </cell>
          <cell r="CR515">
            <v>0</v>
          </cell>
          <cell r="CS515">
            <v>1332524.6913862231</v>
          </cell>
          <cell r="CT515">
            <v>1332524.6913862231</v>
          </cell>
          <cell r="CU515">
            <v>0</v>
          </cell>
          <cell r="CV515">
            <v>140000</v>
          </cell>
          <cell r="CW515">
            <v>140000</v>
          </cell>
          <cell r="CX515">
            <v>1</v>
          </cell>
          <cell r="CY515">
            <v>0</v>
          </cell>
          <cell r="CZ515">
            <v>0</v>
          </cell>
          <cell r="DA515">
            <v>0</v>
          </cell>
          <cell r="DB515">
            <v>0</v>
          </cell>
          <cell r="DC515">
            <v>0</v>
          </cell>
          <cell r="DD515">
            <v>0</v>
          </cell>
          <cell r="DE515">
            <v>0</v>
          </cell>
          <cell r="DF515">
            <v>0</v>
          </cell>
          <cell r="DG515">
            <v>0</v>
          </cell>
          <cell r="DH515">
            <v>0</v>
          </cell>
          <cell r="DI515">
            <v>0</v>
          </cell>
          <cell r="DJ515">
            <v>0</v>
          </cell>
          <cell r="DK515">
            <v>0</v>
          </cell>
          <cell r="DL515">
            <v>0</v>
          </cell>
          <cell r="DM515">
            <v>0</v>
          </cell>
          <cell r="DN515">
            <v>0</v>
          </cell>
          <cell r="DO515">
            <v>0</v>
          </cell>
          <cell r="DP515">
            <v>0</v>
          </cell>
          <cell r="DQ515">
            <v>0</v>
          </cell>
          <cell r="DR515">
            <v>0</v>
          </cell>
          <cell r="DS515">
            <v>0</v>
          </cell>
          <cell r="DT515">
            <v>0</v>
          </cell>
          <cell r="DU515">
            <v>0</v>
          </cell>
          <cell r="DV515">
            <v>140000</v>
          </cell>
          <cell r="DW515">
            <v>140000</v>
          </cell>
          <cell r="DX515">
            <v>0</v>
          </cell>
          <cell r="DY515">
            <v>1472524.6913862231</v>
          </cell>
          <cell r="DZ515">
            <v>1472524.6913862231</v>
          </cell>
          <cell r="EA515">
            <v>1472524.6913862231</v>
          </cell>
          <cell r="EB515">
            <v>5174.3180956470505</v>
          </cell>
          <cell r="EC515">
            <v>4800</v>
          </cell>
          <cell r="ED515">
            <v>0</v>
          </cell>
          <cell r="EE515">
            <v>1366000</v>
          </cell>
          <cell r="EF515">
            <v>0</v>
          </cell>
          <cell r="EG515">
            <v>1472524.6913862231</v>
          </cell>
          <cell r="EH515">
            <v>140000</v>
          </cell>
          <cell r="EI515">
            <v>0</v>
          </cell>
          <cell r="EJ515">
            <v>1472524.6913862231</v>
          </cell>
        </row>
        <row r="516">
          <cell r="A516">
            <v>4031</v>
          </cell>
          <cell r="B516">
            <v>8814031</v>
          </cell>
          <cell r="C516"/>
          <cell r="D516"/>
          <cell r="E516" t="str">
            <v>Philip Morant, The, Colchester</v>
          </cell>
          <cell r="F516" t="str">
            <v>S</v>
          </cell>
          <cell r="G516"/>
          <cell r="I516" t="str">
            <v>Y</v>
          </cell>
          <cell r="J516" t="str">
            <v>VI</v>
          </cell>
          <cell r="K516">
            <v>4031</v>
          </cell>
          <cell r="L516">
            <v>146794</v>
          </cell>
          <cell r="N516">
            <v>50</v>
          </cell>
          <cell r="O516">
            <v>0</v>
          </cell>
          <cell r="P516">
            <v>3</v>
          </cell>
          <cell r="Q516">
            <v>2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296.16666666666669</v>
          </cell>
          <cell r="X516">
            <v>329</v>
          </cell>
          <cell r="Y516">
            <v>312</v>
          </cell>
          <cell r="Z516">
            <v>291</v>
          </cell>
          <cell r="AA516">
            <v>296</v>
          </cell>
          <cell r="AB516">
            <v>937.16666666666663</v>
          </cell>
          <cell r="AC516">
            <v>587</v>
          </cell>
          <cell r="AD516">
            <v>1524.1666666666665</v>
          </cell>
          <cell r="AE516">
            <v>1524.1666666666665</v>
          </cell>
          <cell r="AF516">
            <v>0</v>
          </cell>
          <cell r="AG516">
            <v>4007652.6750000003</v>
          </cell>
          <cell r="AH516">
            <v>3057019.69</v>
          </cell>
          <cell r="AI516">
            <v>7064672.3650000002</v>
          </cell>
          <cell r="AJ516">
            <v>7064672.3650000002</v>
          </cell>
          <cell r="AK516">
            <v>0</v>
          </cell>
          <cell r="AL516">
            <v>0</v>
          </cell>
          <cell r="AM516">
            <v>170.25808249721277</v>
          </cell>
          <cell r="AN516">
            <v>74402.782051281974</v>
          </cell>
          <cell r="AO516">
            <v>74402.782051281974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0</v>
          </cell>
          <cell r="BD516">
            <v>0</v>
          </cell>
          <cell r="BE516">
            <v>1089.5649263721552</v>
          </cell>
          <cell r="BF516">
            <v>0</v>
          </cell>
          <cell r="BG516">
            <v>175.47300312360517</v>
          </cell>
          <cell r="BH516">
            <v>53003.375323516178</v>
          </cell>
          <cell r="BI516">
            <v>99.978804105310076</v>
          </cell>
          <cell r="BJ516">
            <v>36911.174687639425</v>
          </cell>
          <cell r="BK516">
            <v>72.433623382418503</v>
          </cell>
          <cell r="BL516">
            <v>31603.514217983018</v>
          </cell>
          <cell r="BM516">
            <v>52.02978580990635</v>
          </cell>
          <cell r="BN516">
            <v>26193.875368139252</v>
          </cell>
          <cell r="BO516">
            <v>9.181726907630523</v>
          </cell>
          <cell r="BP516">
            <v>5546.8648594377519</v>
          </cell>
          <cell r="BQ516">
            <v>25.504796965640384</v>
          </cell>
          <cell r="BR516">
            <v>25680.014920794332</v>
          </cell>
          <cell r="BS516">
            <v>178938.81937750994</v>
          </cell>
          <cell r="BT516">
            <v>178938.81937750994</v>
          </cell>
          <cell r="BU516">
            <v>0</v>
          </cell>
          <cell r="BV516">
            <v>253341.60142879191</v>
          </cell>
          <cell r="BW516">
            <v>253341.60142879191</v>
          </cell>
          <cell r="BX516">
            <v>0</v>
          </cell>
          <cell r="BY516">
            <v>0</v>
          </cell>
          <cell r="BZ516">
            <v>94.130490956072322</v>
          </cell>
          <cell r="CA516">
            <v>60.739708034082668</v>
          </cell>
          <cell r="CB516">
            <v>98.067307692307679</v>
          </cell>
          <cell r="CC516">
            <v>62.356610488173068</v>
          </cell>
          <cell r="CD516">
            <v>99.178807947019948</v>
          </cell>
          <cell r="CE516">
            <v>57.568740747019916</v>
          </cell>
          <cell r="CF516">
            <v>102.88928571428583</v>
          </cell>
          <cell r="CG516">
            <v>49.406649954750058</v>
          </cell>
          <cell r="CH516">
            <v>49.508896797152929</v>
          </cell>
          <cell r="CI516">
            <v>49.508896797152929</v>
          </cell>
          <cell r="CJ516">
            <v>279.5806060211786</v>
          </cell>
          <cell r="CK516">
            <v>277218.14990029961</v>
          </cell>
          <cell r="CL516">
            <v>277218.14990029961</v>
          </cell>
          <cell r="CM516">
            <v>0</v>
          </cell>
          <cell r="CN516">
            <v>0</v>
          </cell>
          <cell r="CO516">
            <v>17.331661092530684</v>
          </cell>
          <cell r="CP516">
            <v>3299.0816889632156</v>
          </cell>
          <cell r="CQ516">
            <v>3299.0816889632156</v>
          </cell>
          <cell r="CR516">
            <v>0</v>
          </cell>
          <cell r="CS516">
            <v>7598531.1980180545</v>
          </cell>
          <cell r="CT516">
            <v>7598531.1980180545</v>
          </cell>
          <cell r="CU516">
            <v>0</v>
          </cell>
          <cell r="CV516">
            <v>140000</v>
          </cell>
          <cell r="CW516">
            <v>140000</v>
          </cell>
          <cell r="CX516">
            <v>1</v>
          </cell>
          <cell r="CY516">
            <v>0</v>
          </cell>
          <cell r="CZ516">
            <v>0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  <cell r="DF516">
            <v>0</v>
          </cell>
          <cell r="DG516">
            <v>38454</v>
          </cell>
          <cell r="DH516">
            <v>38454</v>
          </cell>
          <cell r="DI516">
            <v>0</v>
          </cell>
          <cell r="DJ516">
            <v>0</v>
          </cell>
          <cell r="DK516">
            <v>38454</v>
          </cell>
          <cell r="DL516">
            <v>0</v>
          </cell>
          <cell r="DM516">
            <v>38454</v>
          </cell>
          <cell r="DN516">
            <v>0</v>
          </cell>
          <cell r="DO516">
            <v>0</v>
          </cell>
          <cell r="DP516">
            <v>0</v>
          </cell>
          <cell r="DQ516">
            <v>0</v>
          </cell>
          <cell r="DR516">
            <v>0</v>
          </cell>
          <cell r="DS516">
            <v>0</v>
          </cell>
          <cell r="DT516">
            <v>0</v>
          </cell>
          <cell r="DU516">
            <v>0</v>
          </cell>
          <cell r="DV516">
            <v>178454</v>
          </cell>
          <cell r="DW516">
            <v>178454</v>
          </cell>
          <cell r="DX516">
            <v>0</v>
          </cell>
          <cell r="DY516">
            <v>7776985.1980180545</v>
          </cell>
          <cell r="DZ516">
            <v>7776985.1980180545</v>
          </cell>
          <cell r="EA516">
            <v>7738531.1980180545</v>
          </cell>
          <cell r="EB516">
            <v>5077.2211249981774</v>
          </cell>
          <cell r="EC516">
            <v>5000</v>
          </cell>
          <cell r="ED516">
            <v>0</v>
          </cell>
          <cell r="EE516">
            <v>7620833.333333333</v>
          </cell>
          <cell r="EF516">
            <v>0</v>
          </cell>
          <cell r="EG516">
            <v>7776985.1980180545</v>
          </cell>
          <cell r="EH516">
            <v>7418063.0060731573</v>
          </cell>
          <cell r="EI516">
            <v>0</v>
          </cell>
          <cell r="EJ516">
            <v>7776985.1980180545</v>
          </cell>
        </row>
        <row r="517">
          <cell r="A517">
            <v>5402</v>
          </cell>
          <cell r="B517">
            <v>8815402</v>
          </cell>
          <cell r="C517"/>
          <cell r="D517"/>
          <cell r="E517" t="str">
            <v>Plume, Maldon</v>
          </cell>
          <cell r="F517" t="str">
            <v>S</v>
          </cell>
          <cell r="G517"/>
          <cell r="I517" t="str">
            <v>Y</v>
          </cell>
          <cell r="J517" t="str">
            <v>VI</v>
          </cell>
          <cell r="K517">
            <v>5402</v>
          </cell>
          <cell r="L517">
            <v>137790</v>
          </cell>
          <cell r="O517">
            <v>0</v>
          </cell>
          <cell r="P517">
            <v>3</v>
          </cell>
          <cell r="Q517">
            <v>2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304</v>
          </cell>
          <cell r="X517">
            <v>298</v>
          </cell>
          <cell r="Y517">
            <v>290</v>
          </cell>
          <cell r="Z517">
            <v>310</v>
          </cell>
          <cell r="AA517">
            <v>269</v>
          </cell>
          <cell r="AB517">
            <v>892</v>
          </cell>
          <cell r="AC517">
            <v>579</v>
          </cell>
          <cell r="AD517">
            <v>1471</v>
          </cell>
          <cell r="AE517">
            <v>1471</v>
          </cell>
          <cell r="AF517">
            <v>0</v>
          </cell>
          <cell r="AG517">
            <v>3814504.2</v>
          </cell>
          <cell r="AH517">
            <v>3015356.73</v>
          </cell>
          <cell r="AI517">
            <v>6829860.9299999997</v>
          </cell>
          <cell r="AJ517">
            <v>6829860.9299999997</v>
          </cell>
          <cell r="AK517">
            <v>0</v>
          </cell>
          <cell r="AL517">
            <v>0</v>
          </cell>
          <cell r="AM517">
            <v>179.00000000000037</v>
          </cell>
          <cell r="AN517">
            <v>78223.000000000146</v>
          </cell>
          <cell r="AO517">
            <v>78223.000000000146</v>
          </cell>
          <cell r="AP517">
            <v>0</v>
          </cell>
          <cell r="AQ517">
            <v>0</v>
          </cell>
          <cell r="AR517">
            <v>0</v>
          </cell>
          <cell r="AS517">
            <v>0</v>
          </cell>
          <cell r="AT517">
            <v>0</v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0</v>
          </cell>
          <cell r="BD517">
            <v>0</v>
          </cell>
          <cell r="BE517">
            <v>1030.9999999999998</v>
          </cell>
          <cell r="BF517">
            <v>0</v>
          </cell>
          <cell r="BG517">
            <v>195.99999999999991</v>
          </cell>
          <cell r="BH517">
            <v>59203.759999999973</v>
          </cell>
          <cell r="BI517">
            <v>98.999999999999986</v>
          </cell>
          <cell r="BJ517">
            <v>36549.81</v>
          </cell>
          <cell r="BK517">
            <v>97.999999999999957</v>
          </cell>
          <cell r="BL517">
            <v>42758.379999999983</v>
          </cell>
          <cell r="BM517">
            <v>0</v>
          </cell>
          <cell r="BN517">
            <v>0</v>
          </cell>
          <cell r="BO517">
            <v>46.999999999999986</v>
          </cell>
          <cell r="BP517">
            <v>28393.639999999992</v>
          </cell>
          <cell r="BQ517">
            <v>0</v>
          </cell>
          <cell r="BR517">
            <v>0</v>
          </cell>
          <cell r="BS517">
            <v>166905.58999999994</v>
          </cell>
          <cell r="BT517">
            <v>166905.58999999994</v>
          </cell>
          <cell r="BU517">
            <v>0</v>
          </cell>
          <cell r="BV517">
            <v>245128.59000000008</v>
          </cell>
          <cell r="BW517">
            <v>245128.59000000008</v>
          </cell>
          <cell r="BX517">
            <v>0</v>
          </cell>
          <cell r="BY517">
            <v>0</v>
          </cell>
          <cell r="BZ517">
            <v>81.965870307167364</v>
          </cell>
          <cell r="CA517">
            <v>52.890226967372094</v>
          </cell>
          <cell r="CB517">
            <v>81.643835616438352</v>
          </cell>
          <cell r="CC517">
            <v>51.913659873972598</v>
          </cell>
          <cell r="CD517">
            <v>107.59717314487628</v>
          </cell>
          <cell r="CE517">
            <v>62.455214920494676</v>
          </cell>
          <cell r="CF517">
            <v>137.43333333333322</v>
          </cell>
          <cell r="CG517">
            <v>65.994438050333272</v>
          </cell>
          <cell r="CH517">
            <v>60.007692307692288</v>
          </cell>
          <cell r="CI517">
            <v>60.007692307692288</v>
          </cell>
          <cell r="CJ517">
            <v>293.26123211986493</v>
          </cell>
          <cell r="CK517">
            <v>290783.17470845208</v>
          </cell>
          <cell r="CL517">
            <v>290783.17470845208</v>
          </cell>
          <cell r="CM517">
            <v>0</v>
          </cell>
          <cell r="CN517">
            <v>0</v>
          </cell>
          <cell r="CO517">
            <v>2.9999999999999996</v>
          </cell>
          <cell r="CP517">
            <v>571.04999999999995</v>
          </cell>
          <cell r="CQ517">
            <v>571.04999999999995</v>
          </cell>
          <cell r="CR517">
            <v>0</v>
          </cell>
          <cell r="CS517">
            <v>7366343.7447084514</v>
          </cell>
          <cell r="CT517">
            <v>7366343.7447084514</v>
          </cell>
          <cell r="CU517">
            <v>0</v>
          </cell>
          <cell r="CV517">
            <v>140000</v>
          </cell>
          <cell r="CW517">
            <v>140000</v>
          </cell>
          <cell r="CX517">
            <v>1</v>
          </cell>
          <cell r="CY517">
            <v>0</v>
          </cell>
          <cell r="CZ517">
            <v>0</v>
          </cell>
          <cell r="DA517">
            <v>0</v>
          </cell>
          <cell r="DB517">
            <v>0</v>
          </cell>
          <cell r="DC517" t="str">
            <v>B</v>
          </cell>
          <cell r="DD517">
            <v>0</v>
          </cell>
          <cell r="DE517">
            <v>204469</v>
          </cell>
          <cell r="DF517">
            <v>204469</v>
          </cell>
          <cell r="DG517">
            <v>41498.17</v>
          </cell>
          <cell r="DH517">
            <v>41498.17</v>
          </cell>
          <cell r="DI517">
            <v>0</v>
          </cell>
          <cell r="DJ517">
            <v>0</v>
          </cell>
          <cell r="DK517">
            <v>41498.17</v>
          </cell>
          <cell r="DL517">
            <v>0</v>
          </cell>
          <cell r="DM517">
            <v>41498.17</v>
          </cell>
          <cell r="DN517">
            <v>0</v>
          </cell>
          <cell r="DO517">
            <v>0</v>
          </cell>
          <cell r="DP517">
            <v>0</v>
          </cell>
          <cell r="DQ517">
            <v>0</v>
          </cell>
          <cell r="DR517">
            <v>0</v>
          </cell>
          <cell r="DS517">
            <v>0</v>
          </cell>
          <cell r="DT517">
            <v>0</v>
          </cell>
          <cell r="DU517">
            <v>0</v>
          </cell>
          <cell r="DV517">
            <v>385967.17</v>
          </cell>
          <cell r="DW517">
            <v>385967.17</v>
          </cell>
          <cell r="DX517">
            <v>0</v>
          </cell>
          <cell r="DY517">
            <v>7752310.9147084514</v>
          </cell>
          <cell r="DZ517">
            <v>7752310.9147084514</v>
          </cell>
          <cell r="EA517">
            <v>7506343.7447084514</v>
          </cell>
          <cell r="EB517">
            <v>5102.884938618934</v>
          </cell>
          <cell r="EC517">
            <v>5000</v>
          </cell>
          <cell r="ED517">
            <v>0</v>
          </cell>
          <cell r="EE517">
            <v>7355000</v>
          </cell>
          <cell r="EF517">
            <v>0</v>
          </cell>
          <cell r="EG517">
            <v>7752310.9147084514</v>
          </cell>
          <cell r="EH517">
            <v>7523701.362250899</v>
          </cell>
          <cell r="EI517">
            <v>0</v>
          </cell>
          <cell r="EJ517">
            <v>7752310.9147084514</v>
          </cell>
        </row>
        <row r="518">
          <cell r="A518">
            <v>4008</v>
          </cell>
          <cell r="B518">
            <v>8814008</v>
          </cell>
          <cell r="C518"/>
          <cell r="D518"/>
          <cell r="E518" t="str">
            <v>Ramsey, The, Halstead</v>
          </cell>
          <cell r="F518" t="str">
            <v>S</v>
          </cell>
          <cell r="G518"/>
          <cell r="I518" t="str">
            <v>Y</v>
          </cell>
          <cell r="K518">
            <v>4008</v>
          </cell>
          <cell r="L518">
            <v>139248</v>
          </cell>
          <cell r="N518">
            <v>20</v>
          </cell>
          <cell r="O518">
            <v>0</v>
          </cell>
          <cell r="P518">
            <v>3</v>
          </cell>
          <cell r="Q518">
            <v>2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176.66666666666666</v>
          </cell>
          <cell r="X518">
            <v>148</v>
          </cell>
          <cell r="Y518">
            <v>159</v>
          </cell>
          <cell r="Z518">
            <v>122</v>
          </cell>
          <cell r="AA518">
            <v>116</v>
          </cell>
          <cell r="AB518">
            <v>483.66666666666669</v>
          </cell>
          <cell r="AC518">
            <v>238</v>
          </cell>
          <cell r="AD518">
            <v>721.66666666666674</v>
          </cell>
          <cell r="AE518">
            <v>721.66666666666674</v>
          </cell>
          <cell r="AF518">
            <v>0</v>
          </cell>
          <cell r="AG518">
            <v>2068327.9500000002</v>
          </cell>
          <cell r="AH518">
            <v>1239473.06</v>
          </cell>
          <cell r="AI518">
            <v>3307801.0100000002</v>
          </cell>
          <cell r="AJ518">
            <v>3307801.0100000002</v>
          </cell>
          <cell r="AK518">
            <v>0</v>
          </cell>
          <cell r="AL518">
            <v>0</v>
          </cell>
          <cell r="AM518">
            <v>96.561032863849448</v>
          </cell>
          <cell r="AN518">
            <v>42197.171361502202</v>
          </cell>
          <cell r="AO518">
            <v>42197.171361502202</v>
          </cell>
          <cell r="AP518">
            <v>0</v>
          </cell>
          <cell r="AQ518">
            <v>0</v>
          </cell>
          <cell r="AR518">
            <v>0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0</v>
          </cell>
          <cell r="BD518">
            <v>0</v>
          </cell>
          <cell r="BE518">
            <v>580.38262910798119</v>
          </cell>
          <cell r="BF518">
            <v>0</v>
          </cell>
          <cell r="BG518">
            <v>59.969483568075141</v>
          </cell>
          <cell r="BH518">
            <v>18114.382206572776</v>
          </cell>
          <cell r="BI518">
            <v>79.281690140844745</v>
          </cell>
          <cell r="BJ518">
            <v>29270.007183098471</v>
          </cell>
          <cell r="BK518">
            <v>0</v>
          </cell>
          <cell r="BL518">
            <v>0</v>
          </cell>
          <cell r="BM518">
            <v>2.0328638497652554</v>
          </cell>
          <cell r="BN518">
            <v>1023.4249765258202</v>
          </cell>
          <cell r="BO518">
            <v>0</v>
          </cell>
          <cell r="BP518">
            <v>0</v>
          </cell>
          <cell r="BQ518">
            <v>0</v>
          </cell>
          <cell r="BR518">
            <v>0</v>
          </cell>
          <cell r="BS518">
            <v>48407.814366197068</v>
          </cell>
          <cell r="BT518">
            <v>48407.814366197068</v>
          </cell>
          <cell r="BU518">
            <v>0</v>
          </cell>
          <cell r="BV518">
            <v>90604.98572769927</v>
          </cell>
          <cell r="BW518">
            <v>90604.98572769927</v>
          </cell>
          <cell r="BX518">
            <v>0</v>
          </cell>
          <cell r="BY518">
            <v>0</v>
          </cell>
          <cell r="BZ518">
            <v>73.25203252032513</v>
          </cell>
          <cell r="CA518">
            <v>47.267437182113774</v>
          </cell>
          <cell r="CB518">
            <v>69.888888888888857</v>
          </cell>
          <cell r="CC518">
            <v>44.439215518888865</v>
          </cell>
          <cell r="CD518">
            <v>73.858064516129019</v>
          </cell>
          <cell r="CE518">
            <v>42.871212673548385</v>
          </cell>
          <cell r="CF518">
            <v>73.2</v>
          </cell>
          <cell r="CG518">
            <v>35.150081483999998</v>
          </cell>
          <cell r="CH518">
            <v>27.171171171171146</v>
          </cell>
          <cell r="CI518">
            <v>27.171171171171146</v>
          </cell>
          <cell r="CJ518">
            <v>196.89911802972222</v>
          </cell>
          <cell r="CK518">
            <v>195235.32048237105</v>
          </cell>
          <cell r="CL518">
            <v>195235.32048237105</v>
          </cell>
          <cell r="CM518">
            <v>0</v>
          </cell>
          <cell r="CN518">
            <v>0</v>
          </cell>
          <cell r="CO518">
            <v>4.207968901846451</v>
          </cell>
          <cell r="CP518">
            <v>800.98688046647192</v>
          </cell>
          <cell r="CQ518">
            <v>800.98688046647192</v>
          </cell>
          <cell r="CR518">
            <v>0</v>
          </cell>
          <cell r="CS518">
            <v>3594442.303090537</v>
          </cell>
          <cell r="CT518">
            <v>3594442.303090537</v>
          </cell>
          <cell r="CU518">
            <v>0</v>
          </cell>
          <cell r="CV518">
            <v>140000</v>
          </cell>
          <cell r="CW518">
            <v>140000</v>
          </cell>
          <cell r="CX518">
            <v>1</v>
          </cell>
          <cell r="CY518">
            <v>0</v>
          </cell>
          <cell r="CZ518">
            <v>0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  <cell r="DF518">
            <v>0</v>
          </cell>
          <cell r="DG518">
            <v>15776</v>
          </cell>
          <cell r="DH518">
            <v>15776</v>
          </cell>
          <cell r="DI518">
            <v>0</v>
          </cell>
          <cell r="DJ518">
            <v>0</v>
          </cell>
          <cell r="DK518">
            <v>15776</v>
          </cell>
          <cell r="DL518">
            <v>0</v>
          </cell>
          <cell r="DM518">
            <v>15776</v>
          </cell>
          <cell r="DN518">
            <v>0</v>
          </cell>
          <cell r="DO518">
            <v>0</v>
          </cell>
          <cell r="DP518">
            <v>0</v>
          </cell>
          <cell r="DQ518">
            <v>0</v>
          </cell>
          <cell r="DR518">
            <v>27000</v>
          </cell>
          <cell r="DS518">
            <v>0.71995808824647434</v>
          </cell>
          <cell r="DT518">
            <v>0</v>
          </cell>
          <cell r="DU518">
            <v>0</v>
          </cell>
          <cell r="DV518">
            <v>155776</v>
          </cell>
          <cell r="DW518">
            <v>155776</v>
          </cell>
          <cell r="DX518">
            <v>0</v>
          </cell>
          <cell r="DY518">
            <v>3750218.303090537</v>
          </cell>
          <cell r="DZ518">
            <v>3750218.303090537</v>
          </cell>
          <cell r="EA518">
            <v>3734442.303090537</v>
          </cell>
          <cell r="EB518">
            <v>5174.7468403102121</v>
          </cell>
          <cell r="EC518">
            <v>5000</v>
          </cell>
          <cell r="ED518">
            <v>0</v>
          </cell>
          <cell r="EE518">
            <v>3608333.3333333335</v>
          </cell>
          <cell r="EF518">
            <v>0</v>
          </cell>
          <cell r="EG518">
            <v>3750218.303090537</v>
          </cell>
          <cell r="EH518">
            <v>3625848.1994613125</v>
          </cell>
          <cell r="EI518">
            <v>0</v>
          </cell>
          <cell r="EJ518">
            <v>3750218.303090537</v>
          </cell>
        </row>
        <row r="519">
          <cell r="A519">
            <v>4499</v>
          </cell>
          <cell r="B519">
            <v>8814499</v>
          </cell>
          <cell r="C519"/>
          <cell r="D519"/>
          <cell r="E519" t="str">
            <v>Roding Valley High, Loughton</v>
          </cell>
          <cell r="F519" t="str">
            <v>S</v>
          </cell>
          <cell r="G519"/>
          <cell r="I519" t="str">
            <v>Y</v>
          </cell>
          <cell r="K519">
            <v>4499</v>
          </cell>
          <cell r="L519">
            <v>145597</v>
          </cell>
          <cell r="N519">
            <v>25</v>
          </cell>
          <cell r="O519">
            <v>0</v>
          </cell>
          <cell r="P519">
            <v>3</v>
          </cell>
          <cell r="Q519">
            <v>2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239.58333333333334</v>
          </cell>
          <cell r="X519">
            <v>243</v>
          </cell>
          <cell r="Y519">
            <v>228</v>
          </cell>
          <cell r="Z519">
            <v>221</v>
          </cell>
          <cell r="AA519">
            <v>237</v>
          </cell>
          <cell r="AB519">
            <v>710.58333333333337</v>
          </cell>
          <cell r="AC519">
            <v>458</v>
          </cell>
          <cell r="AD519">
            <v>1168.5833333333335</v>
          </cell>
          <cell r="AE519">
            <v>1168.5833333333335</v>
          </cell>
          <cell r="AF519">
            <v>0</v>
          </cell>
          <cell r="AG519">
            <v>3038703.0375000006</v>
          </cell>
          <cell r="AH519">
            <v>2385204.46</v>
          </cell>
          <cell r="AI519">
            <v>5423907.4975000005</v>
          </cell>
          <cell r="AJ519">
            <v>5423907.4975000005</v>
          </cell>
          <cell r="AK519">
            <v>0</v>
          </cell>
          <cell r="AL519">
            <v>0</v>
          </cell>
          <cell r="AM519">
            <v>128.6049248989024</v>
          </cell>
          <cell r="AN519">
            <v>56200.352180820337</v>
          </cell>
          <cell r="AO519">
            <v>56200.352180820337</v>
          </cell>
          <cell r="AP519">
            <v>0</v>
          </cell>
          <cell r="AQ519">
            <v>0</v>
          </cell>
          <cell r="AR519">
            <v>0</v>
          </cell>
          <cell r="AS519">
            <v>0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E519">
            <v>826.85661444734603</v>
          </cell>
          <cell r="BF519">
            <v>0</v>
          </cell>
          <cell r="BG519">
            <v>52.886277922831468</v>
          </cell>
          <cell r="BH519">
            <v>15974.829109370474</v>
          </cell>
          <cell r="BI519">
            <v>200.35762982303498</v>
          </cell>
          <cell r="BJ519">
            <v>73970.033354366285</v>
          </cell>
          <cell r="BK519">
            <v>24.4090513489991</v>
          </cell>
          <cell r="BL519">
            <v>10649.913194081797</v>
          </cell>
          <cell r="BM519">
            <v>62.03967217870607</v>
          </cell>
          <cell r="BN519">
            <v>31233.252561647783</v>
          </cell>
          <cell r="BO519">
            <v>2.0340876124165961</v>
          </cell>
          <cell r="BP519">
            <v>1228.8330084131139</v>
          </cell>
          <cell r="BQ519">
            <v>0</v>
          </cell>
          <cell r="BR519">
            <v>0</v>
          </cell>
          <cell r="BS519">
            <v>133056.86122787948</v>
          </cell>
          <cell r="BT519">
            <v>133056.86122787948</v>
          </cell>
          <cell r="BU519">
            <v>0</v>
          </cell>
          <cell r="BV519">
            <v>189257.21340869981</v>
          </cell>
          <cell r="BW519">
            <v>189257.21340869981</v>
          </cell>
          <cell r="BX519">
            <v>0</v>
          </cell>
          <cell r="BY519">
            <v>0</v>
          </cell>
          <cell r="BZ519">
            <v>94.718992248061937</v>
          </cell>
          <cell r="CA519">
            <v>61.119451051356535</v>
          </cell>
          <cell r="CB519">
            <v>83.103896103896105</v>
          </cell>
          <cell r="CC519">
            <v>52.842046971038961</v>
          </cell>
          <cell r="CD519">
            <v>98.33175355450247</v>
          </cell>
          <cell r="CE519">
            <v>57.077064594312859</v>
          </cell>
          <cell r="CF519">
            <v>120.15533980582536</v>
          </cell>
          <cell r="CG519">
            <v>57.697677389514617</v>
          </cell>
          <cell r="CH519">
            <v>38.402777777777771</v>
          </cell>
          <cell r="CI519">
            <v>38.402777777777771</v>
          </cell>
          <cell r="CJ519">
            <v>267.13901778400077</v>
          </cell>
          <cell r="CK519">
            <v>264881.69308372593</v>
          </cell>
          <cell r="CL519">
            <v>264881.69308372593</v>
          </cell>
          <cell r="CM519">
            <v>0</v>
          </cell>
          <cell r="CN519">
            <v>0</v>
          </cell>
          <cell r="CO519">
            <v>13.233086527293857</v>
          </cell>
          <cell r="CP519">
            <v>2518.9180204703857</v>
          </cell>
          <cell r="CQ519">
            <v>2518.9180204703857</v>
          </cell>
          <cell r="CR519">
            <v>0</v>
          </cell>
          <cell r="CS519">
            <v>5880565.3220128957</v>
          </cell>
          <cell r="CT519">
            <v>5880565.3220128957</v>
          </cell>
          <cell r="CU519">
            <v>0</v>
          </cell>
          <cell r="CV519">
            <v>140000</v>
          </cell>
          <cell r="CW519">
            <v>140000</v>
          </cell>
          <cell r="CX519">
            <v>1.0156360164</v>
          </cell>
          <cell r="CY519">
            <v>0</v>
          </cell>
          <cell r="CZ519">
            <v>94137.658112264966</v>
          </cell>
          <cell r="DA519">
            <v>94137.658112264966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  <cell r="DF519">
            <v>0</v>
          </cell>
          <cell r="DG519">
            <v>28296.45</v>
          </cell>
          <cell r="DH519">
            <v>28296.45</v>
          </cell>
          <cell r="DI519">
            <v>0</v>
          </cell>
          <cell r="DJ519">
            <v>0</v>
          </cell>
          <cell r="DK519">
            <v>28296.45</v>
          </cell>
          <cell r="DL519">
            <v>0</v>
          </cell>
          <cell r="DM519">
            <v>28296.45</v>
          </cell>
          <cell r="DN519">
            <v>0</v>
          </cell>
          <cell r="DO519">
            <v>0</v>
          </cell>
          <cell r="DP519">
            <v>0</v>
          </cell>
          <cell r="DQ519">
            <v>0</v>
          </cell>
          <cell r="DR519">
            <v>0</v>
          </cell>
          <cell r="DS519">
            <v>0</v>
          </cell>
          <cell r="DT519">
            <v>0</v>
          </cell>
          <cell r="DU519">
            <v>0</v>
          </cell>
          <cell r="DV519">
            <v>262434.10811226495</v>
          </cell>
          <cell r="DW519">
            <v>262434.10811226495</v>
          </cell>
          <cell r="DX519">
            <v>0</v>
          </cell>
          <cell r="DY519">
            <v>6142999.4301251611</v>
          </cell>
          <cell r="DZ519">
            <v>6142999.4301251611</v>
          </cell>
          <cell r="EA519">
            <v>6114702.9801251609</v>
          </cell>
          <cell r="EB519">
            <v>5232.5776054697226</v>
          </cell>
          <cell r="EC519">
            <v>5000</v>
          </cell>
          <cell r="ED519">
            <v>0</v>
          </cell>
          <cell r="EE519">
            <v>5842916.666666667</v>
          </cell>
          <cell r="EF519">
            <v>0</v>
          </cell>
          <cell r="EG519">
            <v>6142999.4301251611</v>
          </cell>
          <cell r="EH519">
            <v>5892856.7192630684</v>
          </cell>
          <cell r="EI519">
            <v>0</v>
          </cell>
          <cell r="EJ519">
            <v>6142999.4301251611</v>
          </cell>
        </row>
        <row r="520">
          <cell r="A520">
            <v>5408</v>
          </cell>
          <cell r="B520">
            <v>8815408</v>
          </cell>
          <cell r="C520"/>
          <cell r="D520"/>
          <cell r="E520" t="str">
            <v>Saffron Walden Co High</v>
          </cell>
          <cell r="F520" t="str">
            <v>S</v>
          </cell>
          <cell r="G520"/>
          <cell r="I520" t="str">
            <v>Y</v>
          </cell>
          <cell r="J520" t="str">
            <v>VI</v>
          </cell>
          <cell r="K520">
            <v>5408</v>
          </cell>
          <cell r="L520">
            <v>136776</v>
          </cell>
          <cell r="O520">
            <v>0</v>
          </cell>
          <cell r="P520">
            <v>3</v>
          </cell>
          <cell r="Q520">
            <v>2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300</v>
          </cell>
          <cell r="X520">
            <v>300</v>
          </cell>
          <cell r="Y520">
            <v>291</v>
          </cell>
          <cell r="Z520">
            <v>289</v>
          </cell>
          <cell r="AA520">
            <v>292</v>
          </cell>
          <cell r="AB520">
            <v>891</v>
          </cell>
          <cell r="AC520">
            <v>581</v>
          </cell>
          <cell r="AD520">
            <v>1472</v>
          </cell>
          <cell r="AE520">
            <v>1472</v>
          </cell>
          <cell r="AF520">
            <v>0</v>
          </cell>
          <cell r="AG520">
            <v>3810227.85</v>
          </cell>
          <cell r="AH520">
            <v>3025772.4699999997</v>
          </cell>
          <cell r="AI520">
            <v>6836000.3200000003</v>
          </cell>
          <cell r="AJ520">
            <v>6836000.3200000003</v>
          </cell>
          <cell r="AK520">
            <v>0</v>
          </cell>
          <cell r="AL520">
            <v>0</v>
          </cell>
          <cell r="AM520">
            <v>70.000000000000071</v>
          </cell>
          <cell r="AN520">
            <v>30590.000000000025</v>
          </cell>
          <cell r="AO520">
            <v>30590.000000000025</v>
          </cell>
          <cell r="AP520">
            <v>0</v>
          </cell>
          <cell r="AQ520">
            <v>0</v>
          </cell>
          <cell r="AR520">
            <v>0</v>
          </cell>
          <cell r="AS520">
            <v>0</v>
          </cell>
          <cell r="AT520">
            <v>0</v>
          </cell>
          <cell r="AU520">
            <v>0</v>
          </cell>
          <cell r="AV520">
            <v>0</v>
          </cell>
          <cell r="AW520">
            <v>0</v>
          </cell>
          <cell r="AX520">
            <v>0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E520">
            <v>1469.9986403806936</v>
          </cell>
          <cell r="BF520">
            <v>0</v>
          </cell>
          <cell r="BG520">
            <v>1.0006798096532974</v>
          </cell>
          <cell r="BH520">
            <v>302.265343303875</v>
          </cell>
          <cell r="BI520">
            <v>1.0006798096532974</v>
          </cell>
          <cell r="BJ520">
            <v>369.44097892590088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P520">
            <v>0</v>
          </cell>
          <cell r="BQ520">
            <v>0</v>
          </cell>
          <cell r="BR520">
            <v>0</v>
          </cell>
          <cell r="BS520">
            <v>671.70632222977588</v>
          </cell>
          <cell r="BT520">
            <v>671.70632222977588</v>
          </cell>
          <cell r="BU520">
            <v>0</v>
          </cell>
          <cell r="BV520">
            <v>31261.706322229802</v>
          </cell>
          <cell r="BW520">
            <v>31261.706322229802</v>
          </cell>
          <cell r="BX520">
            <v>0</v>
          </cell>
          <cell r="BY520">
            <v>0</v>
          </cell>
          <cell r="BZ520">
            <v>44.680851063829799</v>
          </cell>
          <cell r="CA520">
            <v>28.831272638297879</v>
          </cell>
          <cell r="CB520">
            <v>71.134020618556804</v>
          </cell>
          <cell r="CC520">
            <v>45.230939041237178</v>
          </cell>
          <cell r="CD520">
            <v>64.549090909090964</v>
          </cell>
          <cell r="CE520">
            <v>37.467781242000036</v>
          </cell>
          <cell r="CF520">
            <v>74.344202898550677</v>
          </cell>
          <cell r="CG520">
            <v>35.699518985615917</v>
          </cell>
          <cell r="CH520">
            <v>30.792727272727138</v>
          </cell>
          <cell r="CI520">
            <v>30.792727272727138</v>
          </cell>
          <cell r="CJ520">
            <v>178.02223917987817</v>
          </cell>
          <cell r="CK520">
            <v>176517.9512588082</v>
          </cell>
          <cell r="CL520">
            <v>176517.9512588082</v>
          </cell>
          <cell r="CM520">
            <v>0</v>
          </cell>
          <cell r="CN520">
            <v>0</v>
          </cell>
          <cell r="CO520">
            <v>3.0000000000000004</v>
          </cell>
          <cell r="CP520">
            <v>571.05000000000007</v>
          </cell>
          <cell r="CQ520">
            <v>571.05000000000007</v>
          </cell>
          <cell r="CR520">
            <v>0</v>
          </cell>
          <cell r="CS520">
            <v>7044351.027581038</v>
          </cell>
          <cell r="CT520">
            <v>7044351.027581038</v>
          </cell>
          <cell r="CU520">
            <v>0</v>
          </cell>
          <cell r="CV520">
            <v>140000</v>
          </cell>
          <cell r="CW520">
            <v>140000</v>
          </cell>
          <cell r="CX520">
            <v>1</v>
          </cell>
          <cell r="CY520">
            <v>0</v>
          </cell>
          <cell r="CZ520">
            <v>0</v>
          </cell>
          <cell r="DA520">
            <v>0</v>
          </cell>
          <cell r="DB520">
            <v>0</v>
          </cell>
          <cell r="DC520">
            <v>0</v>
          </cell>
          <cell r="DD520">
            <v>0</v>
          </cell>
          <cell r="DE520">
            <v>0</v>
          </cell>
          <cell r="DF520">
            <v>0</v>
          </cell>
          <cell r="DG520">
            <v>48067.5</v>
          </cell>
          <cell r="DH520">
            <v>48067.5</v>
          </cell>
          <cell r="DI520">
            <v>0</v>
          </cell>
          <cell r="DJ520">
            <v>0</v>
          </cell>
          <cell r="DK520">
            <v>48067.5</v>
          </cell>
          <cell r="DL520">
            <v>0</v>
          </cell>
          <cell r="DM520">
            <v>48067.5</v>
          </cell>
          <cell r="DN520">
            <v>0</v>
          </cell>
          <cell r="DO520">
            <v>0</v>
          </cell>
          <cell r="DP520">
            <v>0</v>
          </cell>
          <cell r="DQ520">
            <v>0</v>
          </cell>
          <cell r="DR520">
            <v>0</v>
          </cell>
          <cell r="DS520">
            <v>0</v>
          </cell>
          <cell r="DT520">
            <v>0</v>
          </cell>
          <cell r="DU520">
            <v>0</v>
          </cell>
          <cell r="DV520">
            <v>188067.5</v>
          </cell>
          <cell r="DW520">
            <v>188067.5</v>
          </cell>
          <cell r="DX520">
            <v>0</v>
          </cell>
          <cell r="DY520">
            <v>7232418.527581038</v>
          </cell>
          <cell r="DZ520">
            <v>7232418.527581038</v>
          </cell>
          <cell r="EA520">
            <v>7184351.027581038</v>
          </cell>
          <cell r="EB520">
            <v>4880.6732524327699</v>
          </cell>
          <cell r="EC520">
            <v>5000</v>
          </cell>
          <cell r="ED520">
            <v>119.32674756723009</v>
          </cell>
          <cell r="EE520">
            <v>7360000</v>
          </cell>
          <cell r="EF520">
            <v>175648.97241896205</v>
          </cell>
          <cell r="EG520">
            <v>7408067.5</v>
          </cell>
          <cell r="EH520">
            <v>6917056.3484052029</v>
          </cell>
          <cell r="EI520">
            <v>0</v>
          </cell>
          <cell r="EJ520">
            <v>7408067.5</v>
          </cell>
        </row>
        <row r="521">
          <cell r="A521">
            <v>5463</v>
          </cell>
          <cell r="B521">
            <v>8815463</v>
          </cell>
          <cell r="C521"/>
          <cell r="D521"/>
          <cell r="E521" t="str">
            <v>Sandon, The</v>
          </cell>
          <cell r="F521" t="str">
            <v>S</v>
          </cell>
          <cell r="G521"/>
          <cell r="I521" t="str">
            <v>Y</v>
          </cell>
          <cell r="J521" t="str">
            <v>VI</v>
          </cell>
          <cell r="K521">
            <v>5463</v>
          </cell>
          <cell r="L521">
            <v>137240</v>
          </cell>
          <cell r="O521">
            <v>0</v>
          </cell>
          <cell r="P521">
            <v>3</v>
          </cell>
          <cell r="Q521">
            <v>2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222</v>
          </cell>
          <cell r="X521">
            <v>213</v>
          </cell>
          <cell r="Y521">
            <v>216</v>
          </cell>
          <cell r="Z521">
            <v>223</v>
          </cell>
          <cell r="AA521">
            <v>212</v>
          </cell>
          <cell r="AB521">
            <v>651</v>
          </cell>
          <cell r="AC521">
            <v>435</v>
          </cell>
          <cell r="AD521">
            <v>1086</v>
          </cell>
          <cell r="AE521">
            <v>1086</v>
          </cell>
          <cell r="AF521">
            <v>0</v>
          </cell>
          <cell r="AG521">
            <v>2783903.85</v>
          </cell>
          <cell r="AH521">
            <v>2265423.4499999997</v>
          </cell>
          <cell r="AI521">
            <v>5049327.3</v>
          </cell>
          <cell r="AJ521">
            <v>5049327.3</v>
          </cell>
          <cell r="AK521">
            <v>0</v>
          </cell>
          <cell r="AL521">
            <v>0</v>
          </cell>
          <cell r="AM521">
            <v>80.999999999999972</v>
          </cell>
          <cell r="AN521">
            <v>35396.999999999985</v>
          </cell>
          <cell r="AO521">
            <v>35396.999999999985</v>
          </cell>
          <cell r="AP521">
            <v>0</v>
          </cell>
          <cell r="AQ521">
            <v>0</v>
          </cell>
          <cell r="AR521">
            <v>0</v>
          </cell>
          <cell r="AS521">
            <v>0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E521">
            <v>1026.9456221198154</v>
          </cell>
          <cell r="BF521">
            <v>0</v>
          </cell>
          <cell r="BG521">
            <v>45.041474654377893</v>
          </cell>
          <cell r="BH521">
            <v>13605.227834101386</v>
          </cell>
          <cell r="BI521">
            <v>1.0009216589861749</v>
          </cell>
          <cell r="BJ521">
            <v>369.53026728110592</v>
          </cell>
          <cell r="BK521">
            <v>12.01105990783412</v>
          </cell>
          <cell r="BL521">
            <v>5240.5455483871046</v>
          </cell>
          <cell r="BM521">
            <v>0</v>
          </cell>
          <cell r="BN521">
            <v>0</v>
          </cell>
          <cell r="BO521">
            <v>1.0009216589861749</v>
          </cell>
          <cell r="BP521">
            <v>604.676792626728</v>
          </cell>
          <cell r="BQ521">
            <v>0</v>
          </cell>
          <cell r="BR521">
            <v>0</v>
          </cell>
          <cell r="BS521">
            <v>19819.980442396325</v>
          </cell>
          <cell r="BT521">
            <v>19819.980442396325</v>
          </cell>
          <cell r="BU521">
            <v>0</v>
          </cell>
          <cell r="BV521">
            <v>55216.980442396307</v>
          </cell>
          <cell r="BW521">
            <v>55216.980442396307</v>
          </cell>
          <cell r="BX521">
            <v>0</v>
          </cell>
          <cell r="BY521">
            <v>0</v>
          </cell>
          <cell r="BZ521">
            <v>56.267281105990847</v>
          </cell>
          <cell r="CA521">
            <v>36.307663877419394</v>
          </cell>
          <cell r="CB521">
            <v>72.02898550724629</v>
          </cell>
          <cell r="CC521">
            <v>45.800007146376757</v>
          </cell>
          <cell r="CD521">
            <v>70.635071090047461</v>
          </cell>
          <cell r="CE521">
            <v>41.000413086255968</v>
          </cell>
          <cell r="CF521">
            <v>92.311627906976739</v>
          </cell>
          <cell r="CG521">
            <v>44.327339383209299</v>
          </cell>
          <cell r="CH521">
            <v>24.699029126213585</v>
          </cell>
          <cell r="CI521">
            <v>24.699029126213585</v>
          </cell>
          <cell r="CJ521">
            <v>192.13445261947501</v>
          </cell>
          <cell r="CK521">
            <v>190510.91649484044</v>
          </cell>
          <cell r="CL521">
            <v>190510.91649484044</v>
          </cell>
          <cell r="CM521">
            <v>0</v>
          </cell>
          <cell r="CN521">
            <v>0</v>
          </cell>
          <cell r="CO521">
            <v>0</v>
          </cell>
          <cell r="CP521">
            <v>0</v>
          </cell>
          <cell r="CQ521">
            <v>0</v>
          </cell>
          <cell r="CR521">
            <v>0</v>
          </cell>
          <cell r="CS521">
            <v>5295055.1969372369</v>
          </cell>
          <cell r="CT521">
            <v>5295055.1969372369</v>
          </cell>
          <cell r="CU521">
            <v>0</v>
          </cell>
          <cell r="CV521">
            <v>140000</v>
          </cell>
          <cell r="CW521">
            <v>140000</v>
          </cell>
          <cell r="CX521">
            <v>1</v>
          </cell>
          <cell r="CY521">
            <v>0</v>
          </cell>
          <cell r="CZ521">
            <v>0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  <cell r="DF521">
            <v>0</v>
          </cell>
          <cell r="DG521">
            <v>30319.5</v>
          </cell>
          <cell r="DH521">
            <v>30319.5</v>
          </cell>
          <cell r="DI521">
            <v>0</v>
          </cell>
          <cell r="DJ521">
            <v>0</v>
          </cell>
          <cell r="DK521">
            <v>30319.5</v>
          </cell>
          <cell r="DL521">
            <v>0</v>
          </cell>
          <cell r="DM521">
            <v>30319.5</v>
          </cell>
          <cell r="DN521">
            <v>0</v>
          </cell>
          <cell r="DO521">
            <v>0</v>
          </cell>
          <cell r="DP521">
            <v>0</v>
          </cell>
          <cell r="DQ521">
            <v>0</v>
          </cell>
          <cell r="DR521">
            <v>0</v>
          </cell>
          <cell r="DS521">
            <v>0</v>
          </cell>
          <cell r="DT521">
            <v>0</v>
          </cell>
          <cell r="DU521">
            <v>0</v>
          </cell>
          <cell r="DV521">
            <v>170319.5</v>
          </cell>
          <cell r="DW521">
            <v>170319.5</v>
          </cell>
          <cell r="DX521">
            <v>0</v>
          </cell>
          <cell r="DY521">
            <v>5465374.6969372369</v>
          </cell>
          <cell r="DZ521">
            <v>5465374.6969372369</v>
          </cell>
          <cell r="EA521">
            <v>5435055.1969372369</v>
          </cell>
          <cell r="EB521">
            <v>5004.6548774744351</v>
          </cell>
          <cell r="EC521">
            <v>5000</v>
          </cell>
          <cell r="ED521">
            <v>0</v>
          </cell>
          <cell r="EE521">
            <v>5430000</v>
          </cell>
          <cell r="EF521">
            <v>0</v>
          </cell>
          <cell r="EG521">
            <v>5465374.6969372369</v>
          </cell>
          <cell r="EH521">
            <v>5243505.2312243758</v>
          </cell>
          <cell r="EI521">
            <v>0</v>
          </cell>
          <cell r="EJ521">
            <v>5465374.6969372369</v>
          </cell>
        </row>
        <row r="522">
          <cell r="A522">
            <v>5467</v>
          </cell>
          <cell r="B522">
            <v>8815467</v>
          </cell>
          <cell r="C522"/>
          <cell r="D522"/>
          <cell r="E522" t="str">
            <v>Shenfield High, Brentwood</v>
          </cell>
          <cell r="F522" t="str">
            <v>S</v>
          </cell>
          <cell r="G522"/>
          <cell r="I522" t="str">
            <v>Y</v>
          </cell>
          <cell r="J522" t="str">
            <v>VI</v>
          </cell>
          <cell r="K522">
            <v>5467</v>
          </cell>
          <cell r="L522">
            <v>137877</v>
          </cell>
          <cell r="O522">
            <v>0</v>
          </cell>
          <cell r="P522">
            <v>3</v>
          </cell>
          <cell r="Q522">
            <v>2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248</v>
          </cell>
          <cell r="X522">
            <v>243</v>
          </cell>
          <cell r="Y522">
            <v>217</v>
          </cell>
          <cell r="Z522">
            <v>175</v>
          </cell>
          <cell r="AA522">
            <v>153</v>
          </cell>
          <cell r="AB522">
            <v>708</v>
          </cell>
          <cell r="AC522">
            <v>328</v>
          </cell>
          <cell r="AD522">
            <v>1036</v>
          </cell>
          <cell r="AE522">
            <v>1036</v>
          </cell>
          <cell r="AF522">
            <v>0</v>
          </cell>
          <cell r="AG522">
            <v>3027655.8000000003</v>
          </cell>
          <cell r="AH522">
            <v>1708181.3599999999</v>
          </cell>
          <cell r="AI522">
            <v>4735837.16</v>
          </cell>
          <cell r="AJ522">
            <v>4735837.16</v>
          </cell>
          <cell r="AK522">
            <v>0</v>
          </cell>
          <cell r="AL522">
            <v>0</v>
          </cell>
          <cell r="AM522">
            <v>75.000000000000014</v>
          </cell>
          <cell r="AN522">
            <v>32775</v>
          </cell>
          <cell r="AO522">
            <v>32775</v>
          </cell>
          <cell r="AP522">
            <v>0</v>
          </cell>
          <cell r="AQ522">
            <v>0</v>
          </cell>
          <cell r="AR522">
            <v>0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E522">
            <v>768.99999999999966</v>
          </cell>
          <cell r="BF522">
            <v>0</v>
          </cell>
          <cell r="BG522">
            <v>90.000000000000028</v>
          </cell>
          <cell r="BH522">
            <v>27185.400000000009</v>
          </cell>
          <cell r="BI522">
            <v>106.99999999999972</v>
          </cell>
          <cell r="BJ522">
            <v>39503.329999999893</v>
          </cell>
          <cell r="BK522">
            <v>27.000000000000039</v>
          </cell>
          <cell r="BL522">
            <v>11780.370000000017</v>
          </cell>
          <cell r="BM522">
            <v>24.999999999999968</v>
          </cell>
          <cell r="BN522">
            <v>12585.999999999984</v>
          </cell>
          <cell r="BO522">
            <v>15.000000000000021</v>
          </cell>
          <cell r="BP522">
            <v>9061.8000000000138</v>
          </cell>
          <cell r="BQ522">
            <v>3.0000000000000044</v>
          </cell>
          <cell r="BR522">
            <v>3020.6100000000047</v>
          </cell>
          <cell r="BS522">
            <v>103137.50999999992</v>
          </cell>
          <cell r="BT522">
            <v>103137.50999999992</v>
          </cell>
          <cell r="BU522">
            <v>0</v>
          </cell>
          <cell r="BV522">
            <v>135912.50999999992</v>
          </cell>
          <cell r="BW522">
            <v>135912.50999999992</v>
          </cell>
          <cell r="BX522">
            <v>0</v>
          </cell>
          <cell r="BY522">
            <v>0</v>
          </cell>
          <cell r="BZ522">
            <v>85.028571428571468</v>
          </cell>
          <cell r="CA522">
            <v>54.866500224000021</v>
          </cell>
          <cell r="CB522">
            <v>72.899999999999991</v>
          </cell>
          <cell r="CC522">
            <v>46.353846266999994</v>
          </cell>
          <cell r="CD522">
            <v>68.580188679245367</v>
          </cell>
          <cell r="CE522">
            <v>39.807648268632128</v>
          </cell>
          <cell r="CF522">
            <v>74.425287356321832</v>
          </cell>
          <cell r="CG522">
            <v>35.738455123563213</v>
          </cell>
          <cell r="CH522">
            <v>24.268965517241316</v>
          </cell>
          <cell r="CI522">
            <v>24.268965517241316</v>
          </cell>
          <cell r="CJ522">
            <v>201.0354154004367</v>
          </cell>
          <cell r="CK522">
            <v>199336.66614030302</v>
          </cell>
          <cell r="CL522">
            <v>199336.66614030302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</v>
          </cell>
          <cell r="CS522">
            <v>5071086.3361403029</v>
          </cell>
          <cell r="CT522">
            <v>5071086.3361403029</v>
          </cell>
          <cell r="CU522">
            <v>0</v>
          </cell>
          <cell r="CV522">
            <v>140000</v>
          </cell>
          <cell r="CW522">
            <v>140000</v>
          </cell>
          <cell r="CX522">
            <v>1.0156360164</v>
          </cell>
          <cell r="CY522">
            <v>0</v>
          </cell>
          <cell r="CZ522">
            <v>81480.631413705734</v>
          </cell>
          <cell r="DA522">
            <v>81480.631413705734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  <cell r="DF522">
            <v>0</v>
          </cell>
          <cell r="DG522">
            <v>34127.07</v>
          </cell>
          <cell r="DH522">
            <v>34127.07</v>
          </cell>
          <cell r="DI522">
            <v>0</v>
          </cell>
          <cell r="DJ522">
            <v>0</v>
          </cell>
          <cell r="DK522">
            <v>34127.07</v>
          </cell>
          <cell r="DL522">
            <v>0</v>
          </cell>
          <cell r="DM522">
            <v>34127.07</v>
          </cell>
          <cell r="DN522">
            <v>0</v>
          </cell>
          <cell r="DO522">
            <v>0</v>
          </cell>
          <cell r="DP522">
            <v>0</v>
          </cell>
          <cell r="DQ522">
            <v>0</v>
          </cell>
          <cell r="DR522">
            <v>0</v>
          </cell>
          <cell r="DS522">
            <v>0</v>
          </cell>
          <cell r="DT522">
            <v>0</v>
          </cell>
          <cell r="DU522">
            <v>0</v>
          </cell>
          <cell r="DV522">
            <v>255607.70141370574</v>
          </cell>
          <cell r="DW522">
            <v>255607.70141370574</v>
          </cell>
          <cell r="DX522">
            <v>0</v>
          </cell>
          <cell r="DY522">
            <v>5326694.0375540089</v>
          </cell>
          <cell r="DZ522">
            <v>5326694.0375540089</v>
          </cell>
          <cell r="EA522">
            <v>5292566.9675540086</v>
          </cell>
          <cell r="EB522">
            <v>5108.6553740868812</v>
          </cell>
          <cell r="EC522">
            <v>5000</v>
          </cell>
          <cell r="ED522">
            <v>0</v>
          </cell>
          <cell r="EE522">
            <v>5180000</v>
          </cell>
          <cell r="EF522">
            <v>0</v>
          </cell>
          <cell r="EG522">
            <v>5326694.0375540089</v>
          </cell>
          <cell r="EH522">
            <v>5142668.7304386161</v>
          </cell>
          <cell r="EI522">
            <v>0</v>
          </cell>
          <cell r="EJ522">
            <v>5326694.0375540089</v>
          </cell>
        </row>
        <row r="523">
          <cell r="A523">
            <v>4019</v>
          </cell>
          <cell r="B523">
            <v>8814019</v>
          </cell>
          <cell r="C523"/>
          <cell r="D523"/>
          <cell r="E523" t="str">
            <v>Sir Frederick Gibberd College</v>
          </cell>
          <cell r="F523" t="str">
            <v>S</v>
          </cell>
          <cell r="G523"/>
          <cell r="I523" t="str">
            <v>Y</v>
          </cell>
          <cell r="K523">
            <v>4019</v>
          </cell>
          <cell r="L523">
            <v>143697</v>
          </cell>
          <cell r="N523">
            <v>120</v>
          </cell>
          <cell r="O523">
            <v>0</v>
          </cell>
          <cell r="P523">
            <v>2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190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190</v>
          </cell>
          <cell r="AC523">
            <v>0</v>
          </cell>
          <cell r="AD523">
            <v>190</v>
          </cell>
          <cell r="AE523">
            <v>190</v>
          </cell>
          <cell r="AF523">
            <v>0</v>
          </cell>
          <cell r="AG523">
            <v>812506.50000000012</v>
          </cell>
          <cell r="AH523">
            <v>0</v>
          </cell>
          <cell r="AI523">
            <v>812506.50000000012</v>
          </cell>
          <cell r="AJ523">
            <v>812506.50000000012</v>
          </cell>
          <cell r="AK523">
            <v>0</v>
          </cell>
          <cell r="AL523">
            <v>0</v>
          </cell>
          <cell r="AM523">
            <v>34.833333333333265</v>
          </cell>
          <cell r="AN523">
            <v>15222.166666666635</v>
          </cell>
          <cell r="AO523">
            <v>15222.166666666635</v>
          </cell>
          <cell r="AP523">
            <v>0</v>
          </cell>
          <cell r="AQ523">
            <v>0</v>
          </cell>
          <cell r="AR523">
            <v>0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0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E523">
            <v>64.916666666666728</v>
          </cell>
          <cell r="BF523">
            <v>0</v>
          </cell>
          <cell r="BG523">
            <v>71.25</v>
          </cell>
          <cell r="BH523">
            <v>21521.775000000001</v>
          </cell>
          <cell r="BI523">
            <v>23.75</v>
          </cell>
          <cell r="BJ523">
            <v>8768.2625000000007</v>
          </cell>
          <cell r="BK523">
            <v>22.166666666666732</v>
          </cell>
          <cell r="BL523">
            <v>9671.5383333333612</v>
          </cell>
          <cell r="BM523">
            <v>1.5833333333333326</v>
          </cell>
          <cell r="BN523">
            <v>797.113333333333</v>
          </cell>
          <cell r="BO523">
            <v>6.3333333333333268</v>
          </cell>
          <cell r="BP523">
            <v>3826.0933333333296</v>
          </cell>
          <cell r="BQ523">
            <v>0</v>
          </cell>
          <cell r="BR523">
            <v>0</v>
          </cell>
          <cell r="BS523">
            <v>44584.78250000003</v>
          </cell>
          <cell r="BT523">
            <v>44584.78250000003</v>
          </cell>
          <cell r="BU523">
            <v>0</v>
          </cell>
          <cell r="BV523">
            <v>59806.949166666665</v>
          </cell>
          <cell r="BW523">
            <v>59806.949166666665</v>
          </cell>
          <cell r="BX523">
            <v>0</v>
          </cell>
          <cell r="BY523">
            <v>0</v>
          </cell>
          <cell r="BZ523">
            <v>69.237288135593232</v>
          </cell>
          <cell r="CA523">
            <v>44.676837693220342</v>
          </cell>
          <cell r="CB523">
            <v>0</v>
          </cell>
          <cell r="CC523">
            <v>0</v>
          </cell>
          <cell r="CD523">
            <v>0</v>
          </cell>
          <cell r="CE523">
            <v>0</v>
          </cell>
          <cell r="CF523">
            <v>0</v>
          </cell>
          <cell r="CG523">
            <v>0</v>
          </cell>
          <cell r="CH523">
            <v>0</v>
          </cell>
          <cell r="CI523">
            <v>0</v>
          </cell>
          <cell r="CJ523">
            <v>44.676837693220342</v>
          </cell>
          <cell r="CK523">
            <v>44299.31841471263</v>
          </cell>
          <cell r="CL523">
            <v>44299.31841471263</v>
          </cell>
          <cell r="CM523">
            <v>0</v>
          </cell>
          <cell r="CN523">
            <v>0</v>
          </cell>
          <cell r="CO523">
            <v>3.1666666666666732</v>
          </cell>
          <cell r="CP523">
            <v>602.77500000000123</v>
          </cell>
          <cell r="CQ523">
            <v>602.77500000000123</v>
          </cell>
          <cell r="CR523">
            <v>0</v>
          </cell>
          <cell r="CS523">
            <v>917215.54258137941</v>
          </cell>
          <cell r="CT523">
            <v>917215.54258137941</v>
          </cell>
          <cell r="CU523">
            <v>0</v>
          </cell>
          <cell r="CV523">
            <v>140000</v>
          </cell>
          <cell r="CW523">
            <v>140000</v>
          </cell>
          <cell r="CX523">
            <v>1.0156360164</v>
          </cell>
          <cell r="CY523">
            <v>0</v>
          </cell>
          <cell r="CZ523">
            <v>16530.639562137356</v>
          </cell>
          <cell r="DA523">
            <v>16530.639562137356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  <cell r="DF523">
            <v>0</v>
          </cell>
          <cell r="DG523">
            <v>0</v>
          </cell>
          <cell r="DH523">
            <v>0</v>
          </cell>
          <cell r="DI523">
            <v>0</v>
          </cell>
          <cell r="DJ523">
            <v>0</v>
          </cell>
          <cell r="DK523">
            <v>0</v>
          </cell>
          <cell r="DL523">
            <v>0</v>
          </cell>
          <cell r="DM523">
            <v>0</v>
          </cell>
          <cell r="DN523">
            <v>0</v>
          </cell>
          <cell r="DO523">
            <v>0</v>
          </cell>
          <cell r="DP523">
            <v>0</v>
          </cell>
          <cell r="DQ523">
            <v>0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156530.63956213737</v>
          </cell>
          <cell r="DW523">
            <v>156530.63956213737</v>
          </cell>
          <cell r="DX523">
            <v>0</v>
          </cell>
          <cell r="DY523">
            <v>1073746.1821435168</v>
          </cell>
          <cell r="DZ523">
            <v>1073746.1821435168</v>
          </cell>
          <cell r="EA523">
            <v>1073746.1821435168</v>
          </cell>
          <cell r="EB523">
            <v>5651.2956954921938</v>
          </cell>
          <cell r="EC523">
            <v>4800</v>
          </cell>
          <cell r="ED523">
            <v>0</v>
          </cell>
          <cell r="EE523">
            <v>912000</v>
          </cell>
          <cell r="EF523">
            <v>0</v>
          </cell>
          <cell r="EG523">
            <v>1073746.1821435168</v>
          </cell>
          <cell r="EH523">
            <v>142189.042296</v>
          </cell>
          <cell r="EI523">
            <v>0</v>
          </cell>
          <cell r="EJ523">
            <v>1073746.1821435168</v>
          </cell>
        </row>
        <row r="524">
          <cell r="A524">
            <v>5466</v>
          </cell>
          <cell r="B524">
            <v>8815466</v>
          </cell>
          <cell r="C524">
            <v>5890</v>
          </cell>
          <cell r="D524" t="str">
            <v>GMSS5890</v>
          </cell>
          <cell r="E524" t="str">
            <v>St Benedict's Cath College, Colchester</v>
          </cell>
          <cell r="F524" t="str">
            <v>S</v>
          </cell>
          <cell r="G524" t="str">
            <v>Y</v>
          </cell>
          <cell r="H524">
            <v>10023500</v>
          </cell>
          <cell r="I524" t="str">
            <v/>
          </cell>
          <cell r="K524">
            <v>5466</v>
          </cell>
          <cell r="L524">
            <v>115382</v>
          </cell>
          <cell r="O524">
            <v>0</v>
          </cell>
          <cell r="P524">
            <v>3</v>
          </cell>
          <cell r="Q524">
            <v>2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180</v>
          </cell>
          <cell r="X524">
            <v>175</v>
          </cell>
          <cell r="Y524">
            <v>178</v>
          </cell>
          <cell r="Z524">
            <v>175</v>
          </cell>
          <cell r="AA524">
            <v>166</v>
          </cell>
          <cell r="AB524">
            <v>533</v>
          </cell>
          <cell r="AC524">
            <v>341</v>
          </cell>
          <cell r="AD524">
            <v>874</v>
          </cell>
          <cell r="AE524">
            <v>874</v>
          </cell>
          <cell r="AF524">
            <v>0</v>
          </cell>
          <cell r="AG524">
            <v>2279294.5500000003</v>
          </cell>
          <cell r="AH524">
            <v>1775883.67</v>
          </cell>
          <cell r="AI524">
            <v>4055178.22</v>
          </cell>
          <cell r="AJ524">
            <v>4055178.22</v>
          </cell>
          <cell r="AK524">
            <v>0</v>
          </cell>
          <cell r="AL524">
            <v>0</v>
          </cell>
          <cell r="AM524">
            <v>89.999999999999972</v>
          </cell>
          <cell r="AN524">
            <v>39329.999999999985</v>
          </cell>
          <cell r="AO524">
            <v>39329.999999999985</v>
          </cell>
          <cell r="AP524">
            <v>0</v>
          </cell>
          <cell r="AQ524">
            <v>0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E524">
            <v>519.00000000000011</v>
          </cell>
          <cell r="BF524">
            <v>0</v>
          </cell>
          <cell r="BG524">
            <v>92.000000000000142</v>
          </cell>
          <cell r="BH524">
            <v>27789.520000000044</v>
          </cell>
          <cell r="BI524">
            <v>112.00000000000013</v>
          </cell>
          <cell r="BJ524">
            <v>41349.28000000005</v>
          </cell>
          <cell r="BK524">
            <v>34.999999999999986</v>
          </cell>
          <cell r="BL524">
            <v>15270.849999999993</v>
          </cell>
          <cell r="BM524">
            <v>68.999999999999972</v>
          </cell>
          <cell r="BN524">
            <v>34737.359999999986</v>
          </cell>
          <cell r="BO524">
            <v>16.999999999999993</v>
          </cell>
          <cell r="BP524">
            <v>10270.039999999995</v>
          </cell>
          <cell r="BQ524">
            <v>29.999999999999989</v>
          </cell>
          <cell r="BR524">
            <v>30206.099999999988</v>
          </cell>
          <cell r="BS524">
            <v>159623.15000000005</v>
          </cell>
          <cell r="BT524">
            <v>159623.15000000005</v>
          </cell>
          <cell r="BU524">
            <v>0</v>
          </cell>
          <cell r="BV524">
            <v>198953.15000000002</v>
          </cell>
          <cell r="BW524">
            <v>198953.15000000002</v>
          </cell>
          <cell r="BX524">
            <v>0</v>
          </cell>
          <cell r="BY524">
            <v>0</v>
          </cell>
          <cell r="BZ524">
            <v>34.941176470588324</v>
          </cell>
          <cell r="CA524">
            <v>22.546539762352996</v>
          </cell>
          <cell r="CB524">
            <v>45.029239766081901</v>
          </cell>
          <cell r="CC524">
            <v>28.632077608187153</v>
          </cell>
          <cell r="CD524">
            <v>56.87573964497043</v>
          </cell>
          <cell r="CE524">
            <v>33.013753423668653</v>
          </cell>
          <cell r="CF524">
            <v>60.090361445783202</v>
          </cell>
          <cell r="CG524">
            <v>28.85493307680726</v>
          </cell>
          <cell r="CH524">
            <v>25.013698630136933</v>
          </cell>
          <cell r="CI524">
            <v>25.013698630136933</v>
          </cell>
          <cell r="CJ524">
            <v>138.06100250115301</v>
          </cell>
          <cell r="CK524">
            <v>136894.38703001826</v>
          </cell>
          <cell r="CL524">
            <v>136894.38703001826</v>
          </cell>
          <cell r="CM524">
            <v>0</v>
          </cell>
          <cell r="CN524">
            <v>0</v>
          </cell>
          <cell r="CO524">
            <v>7.9999999999999973</v>
          </cell>
          <cell r="CP524">
            <v>1522.7999999999995</v>
          </cell>
          <cell r="CQ524">
            <v>1522.7999999999995</v>
          </cell>
          <cell r="CR524">
            <v>0</v>
          </cell>
          <cell r="CS524">
            <v>4392548.5570300184</v>
          </cell>
          <cell r="CT524">
            <v>4392548.5570300184</v>
          </cell>
          <cell r="CU524">
            <v>0</v>
          </cell>
          <cell r="CV524">
            <v>140000</v>
          </cell>
          <cell r="CW524">
            <v>140000</v>
          </cell>
          <cell r="CX524">
            <v>1</v>
          </cell>
          <cell r="CY524">
            <v>0</v>
          </cell>
          <cell r="CZ524">
            <v>0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  <cell r="DF524">
            <v>0</v>
          </cell>
          <cell r="DG524">
            <v>21768.6</v>
          </cell>
          <cell r="DH524">
            <v>21768.6</v>
          </cell>
          <cell r="DI524">
            <v>0</v>
          </cell>
          <cell r="DJ524">
            <v>0</v>
          </cell>
          <cell r="DK524">
            <v>21768.6</v>
          </cell>
          <cell r="DL524">
            <v>0</v>
          </cell>
          <cell r="DM524">
            <v>21768.6</v>
          </cell>
          <cell r="DN524">
            <v>0</v>
          </cell>
          <cell r="DO524">
            <v>0</v>
          </cell>
          <cell r="DP524">
            <v>0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161768.6</v>
          </cell>
          <cell r="DW524">
            <v>161768.6</v>
          </cell>
          <cell r="DX524">
            <v>0</v>
          </cell>
          <cell r="DY524">
            <v>4554317.157030018</v>
          </cell>
          <cell r="DZ524">
            <v>4554317.157030018</v>
          </cell>
          <cell r="EA524">
            <v>4532548.5570300184</v>
          </cell>
          <cell r="EB524">
            <v>5185.9823306979615</v>
          </cell>
          <cell r="EC524">
            <v>5000</v>
          </cell>
          <cell r="ED524">
            <v>0</v>
          </cell>
          <cell r="EE524">
            <v>4370000</v>
          </cell>
          <cell r="EF524">
            <v>0</v>
          </cell>
          <cell r="EG524">
            <v>4554317.157030018</v>
          </cell>
          <cell r="EH524">
            <v>4405340.0077410406</v>
          </cell>
          <cell r="EI524">
            <v>0</v>
          </cell>
          <cell r="EJ524">
            <v>4554317.157030018</v>
          </cell>
        </row>
        <row r="525">
          <cell r="A525">
            <v>5448</v>
          </cell>
          <cell r="B525">
            <v>8815448</v>
          </cell>
          <cell r="C525"/>
          <cell r="D525"/>
          <cell r="E525" t="str">
            <v>St Helena, Colchester</v>
          </cell>
          <cell r="F525" t="str">
            <v>S</v>
          </cell>
          <cell r="G525"/>
          <cell r="I525" t="str">
            <v>Y</v>
          </cell>
          <cell r="K525">
            <v>5448</v>
          </cell>
          <cell r="L525">
            <v>137944</v>
          </cell>
          <cell r="O525">
            <v>0</v>
          </cell>
          <cell r="P525">
            <v>3</v>
          </cell>
          <cell r="Q525">
            <v>2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199</v>
          </cell>
          <cell r="X525">
            <v>199</v>
          </cell>
          <cell r="Y525">
            <v>190</v>
          </cell>
          <cell r="Z525">
            <v>188</v>
          </cell>
          <cell r="AA525">
            <v>194</v>
          </cell>
          <cell r="AB525">
            <v>588</v>
          </cell>
          <cell r="AC525">
            <v>382</v>
          </cell>
          <cell r="AD525">
            <v>970</v>
          </cell>
          <cell r="AE525">
            <v>970</v>
          </cell>
          <cell r="AF525">
            <v>0</v>
          </cell>
          <cell r="AG525">
            <v>2514493.8000000003</v>
          </cell>
          <cell r="AH525">
            <v>1989406.3399999999</v>
          </cell>
          <cell r="AI525">
            <v>4503900.1400000006</v>
          </cell>
          <cell r="AJ525">
            <v>4503900.1400000006</v>
          </cell>
          <cell r="AK525">
            <v>0</v>
          </cell>
          <cell r="AL525">
            <v>0</v>
          </cell>
          <cell r="AM525">
            <v>131.00000000000043</v>
          </cell>
          <cell r="AN525">
            <v>57247.000000000182</v>
          </cell>
          <cell r="AO525">
            <v>57247.000000000182</v>
          </cell>
          <cell r="AP525">
            <v>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E525">
            <v>468.00000000000028</v>
          </cell>
          <cell r="BF525">
            <v>0</v>
          </cell>
          <cell r="BG525">
            <v>170.99999999999957</v>
          </cell>
          <cell r="BH525">
            <v>51652.259999999871</v>
          </cell>
          <cell r="BI525">
            <v>168.0000000000002</v>
          </cell>
          <cell r="BJ525">
            <v>62023.920000000071</v>
          </cell>
          <cell r="BK525">
            <v>43.999999999999957</v>
          </cell>
          <cell r="BL525">
            <v>19197.639999999981</v>
          </cell>
          <cell r="BM525">
            <v>41.99999999999995</v>
          </cell>
          <cell r="BN525">
            <v>21144.479999999974</v>
          </cell>
          <cell r="BO525">
            <v>9.0000000000000018</v>
          </cell>
          <cell r="BP525">
            <v>5437.0800000000008</v>
          </cell>
          <cell r="BQ525">
            <v>68.000000000000043</v>
          </cell>
          <cell r="BR525">
            <v>68467.160000000047</v>
          </cell>
          <cell r="BS525">
            <v>227922.53999999992</v>
          </cell>
          <cell r="BT525">
            <v>227922.53999999992</v>
          </cell>
          <cell r="BU525">
            <v>0</v>
          </cell>
          <cell r="BV525">
            <v>285169.5400000001</v>
          </cell>
          <cell r="BW525">
            <v>285169.5400000001</v>
          </cell>
          <cell r="BX525">
            <v>0</v>
          </cell>
          <cell r="BY525">
            <v>0</v>
          </cell>
          <cell r="BZ525">
            <v>80.404040404040387</v>
          </cell>
          <cell r="CA525">
            <v>51.882422892929277</v>
          </cell>
          <cell r="CB525">
            <v>87.978947368421103</v>
          </cell>
          <cell r="CC525">
            <v>55.941873814105293</v>
          </cell>
          <cell r="CD525">
            <v>76.830601092896259</v>
          </cell>
          <cell r="CE525">
            <v>44.596633568306061</v>
          </cell>
          <cell r="CF525">
            <v>84.868571428571357</v>
          </cell>
          <cell r="CG525">
            <v>40.753240452799965</v>
          </cell>
          <cell r="CH525">
            <v>50.098901098901052</v>
          </cell>
          <cell r="CI525">
            <v>50.098901098901052</v>
          </cell>
          <cell r="CJ525">
            <v>243.27307182704166</v>
          </cell>
          <cell r="CK525">
            <v>241217.41437010316</v>
          </cell>
          <cell r="CL525">
            <v>241217.41437010316</v>
          </cell>
          <cell r="CM525">
            <v>0</v>
          </cell>
          <cell r="CN525">
            <v>0</v>
          </cell>
          <cell r="CO525">
            <v>10.031023784901722</v>
          </cell>
          <cell r="CP525">
            <v>1909.4053774560427</v>
          </cell>
          <cell r="CQ525">
            <v>1909.4053774560427</v>
          </cell>
          <cell r="CR525">
            <v>0</v>
          </cell>
          <cell r="CS525">
            <v>5032196.4997475594</v>
          </cell>
          <cell r="CT525">
            <v>5032196.4997475594</v>
          </cell>
          <cell r="CU525">
            <v>0</v>
          </cell>
          <cell r="CV525">
            <v>140000</v>
          </cell>
          <cell r="CW525">
            <v>140000</v>
          </cell>
          <cell r="CX525">
            <v>1</v>
          </cell>
          <cell r="CY525">
            <v>0</v>
          </cell>
          <cell r="CZ525">
            <v>0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  <cell r="DF525">
            <v>0</v>
          </cell>
          <cell r="DG525">
            <v>21966.493999999999</v>
          </cell>
          <cell r="DH525">
            <v>21966.493999999999</v>
          </cell>
          <cell r="DI525">
            <v>0</v>
          </cell>
          <cell r="DJ525">
            <v>0</v>
          </cell>
          <cell r="DK525">
            <v>21966.49</v>
          </cell>
          <cell r="DL525">
            <v>0</v>
          </cell>
          <cell r="DM525">
            <v>21966.49</v>
          </cell>
          <cell r="DN525">
            <v>0</v>
          </cell>
          <cell r="DO525">
            <v>0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161966.49</v>
          </cell>
          <cell r="DW525">
            <v>161966.49</v>
          </cell>
          <cell r="DX525">
            <v>0</v>
          </cell>
          <cell r="DY525">
            <v>5194162.9897475597</v>
          </cell>
          <cell r="DZ525">
            <v>5194162.9897475597</v>
          </cell>
          <cell r="EA525">
            <v>5172196.4997475594</v>
          </cell>
          <cell r="EB525">
            <v>5332.1613399459375</v>
          </cell>
          <cell r="EC525">
            <v>5000</v>
          </cell>
          <cell r="ED525">
            <v>0</v>
          </cell>
          <cell r="EE525">
            <v>4850000</v>
          </cell>
          <cell r="EF525">
            <v>0</v>
          </cell>
          <cell r="EG525">
            <v>5194162.9897475597</v>
          </cell>
          <cell r="EH525">
            <v>5009783.9697662471</v>
          </cell>
          <cell r="EI525">
            <v>0</v>
          </cell>
          <cell r="EJ525">
            <v>5194162.9897475597</v>
          </cell>
        </row>
        <row r="526">
          <cell r="A526">
            <v>4701</v>
          </cell>
          <cell r="B526">
            <v>8814701</v>
          </cell>
          <cell r="C526">
            <v>5690</v>
          </cell>
          <cell r="D526" t="str">
            <v>RB055690</v>
          </cell>
          <cell r="E526" t="str">
            <v>St John Payne Cath Comp, Chelmsford</v>
          </cell>
          <cell r="F526" t="str">
            <v>S</v>
          </cell>
          <cell r="G526" t="str">
            <v>Y</v>
          </cell>
          <cell r="H526">
            <v>10023592</v>
          </cell>
          <cell r="I526" t="str">
            <v/>
          </cell>
          <cell r="J526" t="str">
            <v>VI</v>
          </cell>
          <cell r="K526">
            <v>4701</v>
          </cell>
          <cell r="L526">
            <v>115238</v>
          </cell>
          <cell r="O526">
            <v>0</v>
          </cell>
          <cell r="P526">
            <v>3</v>
          </cell>
          <cell r="Q526">
            <v>2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190</v>
          </cell>
          <cell r="X526">
            <v>189</v>
          </cell>
          <cell r="Y526">
            <v>192</v>
          </cell>
          <cell r="Z526">
            <v>191</v>
          </cell>
          <cell r="AA526">
            <v>191</v>
          </cell>
          <cell r="AB526">
            <v>571</v>
          </cell>
          <cell r="AC526">
            <v>382</v>
          </cell>
          <cell r="AD526">
            <v>953</v>
          </cell>
          <cell r="AE526">
            <v>953</v>
          </cell>
          <cell r="AF526">
            <v>0</v>
          </cell>
          <cell r="AG526">
            <v>2441795.85</v>
          </cell>
          <cell r="AH526">
            <v>1989406.3399999999</v>
          </cell>
          <cell r="AI526">
            <v>4431202.1899999995</v>
          </cell>
          <cell r="AJ526">
            <v>4431202.1899999995</v>
          </cell>
          <cell r="AK526">
            <v>0</v>
          </cell>
          <cell r="AL526">
            <v>0</v>
          </cell>
          <cell r="AM526">
            <v>83.000000000000014</v>
          </cell>
          <cell r="AN526">
            <v>36271</v>
          </cell>
          <cell r="AO526">
            <v>36271</v>
          </cell>
          <cell r="AP526">
            <v>0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E526">
            <v>614.64495798319297</v>
          </cell>
          <cell r="BF526">
            <v>0</v>
          </cell>
          <cell r="BG526">
            <v>108.11344537815174</v>
          </cell>
          <cell r="BH526">
            <v>32656.747310924515</v>
          </cell>
          <cell r="BI526">
            <v>39.040966386554572</v>
          </cell>
          <cell r="BJ526">
            <v>14413.534380252082</v>
          </cell>
          <cell r="BK526">
            <v>132.13865546218494</v>
          </cell>
          <cell r="BL526">
            <v>57653.416764705915</v>
          </cell>
          <cell r="BM526">
            <v>5.0052521008403312</v>
          </cell>
          <cell r="BN526">
            <v>2519.8441176470565</v>
          </cell>
          <cell r="BO526">
            <v>53.055672268907543</v>
          </cell>
          <cell r="BP526">
            <v>32051.992731092425</v>
          </cell>
          <cell r="BQ526">
            <v>1.0010504201680703</v>
          </cell>
          <cell r="BR526">
            <v>1007.927636554625</v>
          </cell>
          <cell r="BS526">
            <v>140303.46294117664</v>
          </cell>
          <cell r="BT526">
            <v>140303.46294117664</v>
          </cell>
          <cell r="BU526">
            <v>0</v>
          </cell>
          <cell r="BV526">
            <v>176574.46294117664</v>
          </cell>
          <cell r="BW526">
            <v>176574.46294117664</v>
          </cell>
          <cell r="BX526">
            <v>0</v>
          </cell>
          <cell r="BY526">
            <v>0</v>
          </cell>
          <cell r="BZ526">
            <v>54.585635359116019</v>
          </cell>
          <cell r="CA526">
            <v>35.222546072928175</v>
          </cell>
          <cell r="CB526">
            <v>52.793296089385386</v>
          </cell>
          <cell r="CC526">
            <v>33.568893427374242</v>
          </cell>
          <cell r="CD526">
            <v>66.098360655737665</v>
          </cell>
          <cell r="CE526">
            <v>38.367061140983587</v>
          </cell>
          <cell r="CF526">
            <v>69.062146892655406</v>
          </cell>
          <cell r="CG526">
            <v>33.163115993672335</v>
          </cell>
          <cell r="CH526">
            <v>25.540697674418574</v>
          </cell>
          <cell r="CI526">
            <v>25.540697674418574</v>
          </cell>
          <cell r="CJ526">
            <v>165.8623143093769</v>
          </cell>
          <cell r="CK526">
            <v>164460.77775346267</v>
          </cell>
          <cell r="CL526">
            <v>164460.77775346267</v>
          </cell>
          <cell r="CM526">
            <v>0</v>
          </cell>
          <cell r="CN526">
            <v>0</v>
          </cell>
          <cell r="CO526">
            <v>3.2123595505617955</v>
          </cell>
          <cell r="CP526">
            <v>611.47264044943779</v>
          </cell>
          <cell r="CQ526">
            <v>611.47264044943779</v>
          </cell>
          <cell r="CR526">
            <v>0</v>
          </cell>
          <cell r="CS526">
            <v>4772848.9033350879</v>
          </cell>
          <cell r="CT526">
            <v>4772848.9033350879</v>
          </cell>
          <cell r="CU526">
            <v>0</v>
          </cell>
          <cell r="CV526">
            <v>140000</v>
          </cell>
          <cell r="CW526">
            <v>140000</v>
          </cell>
          <cell r="CX526">
            <v>1</v>
          </cell>
          <cell r="CY526">
            <v>0</v>
          </cell>
          <cell r="CZ526">
            <v>0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  <cell r="DF526">
            <v>0</v>
          </cell>
          <cell r="DG526">
            <v>29165</v>
          </cell>
          <cell r="DH526">
            <v>33012</v>
          </cell>
          <cell r="DI526">
            <v>3847</v>
          </cell>
          <cell r="DJ526">
            <v>0</v>
          </cell>
          <cell r="DK526">
            <v>36859</v>
          </cell>
          <cell r="DL526">
            <v>0</v>
          </cell>
          <cell r="DM526">
            <v>36859</v>
          </cell>
          <cell r="DN526">
            <v>0</v>
          </cell>
          <cell r="DO526">
            <v>0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176859</v>
          </cell>
          <cell r="DW526">
            <v>176859</v>
          </cell>
          <cell r="DX526">
            <v>0</v>
          </cell>
          <cell r="DY526">
            <v>4949707.9033350879</v>
          </cell>
          <cell r="DZ526">
            <v>4949707.9033350879</v>
          </cell>
          <cell r="EA526">
            <v>4912848.9033350879</v>
          </cell>
          <cell r="EB526">
            <v>5155.1405071721802</v>
          </cell>
          <cell r="EC526">
            <v>5000</v>
          </cell>
          <cell r="ED526">
            <v>0</v>
          </cell>
          <cell r="EE526">
            <v>4765000</v>
          </cell>
          <cell r="EF526">
            <v>0</v>
          </cell>
          <cell r="EG526">
            <v>4949707.9033350879</v>
          </cell>
          <cell r="EH526">
            <v>4756969.790041226</v>
          </cell>
          <cell r="EI526">
            <v>0</v>
          </cell>
          <cell r="EJ526">
            <v>4949707.9033350879</v>
          </cell>
        </row>
        <row r="527">
          <cell r="A527">
            <v>4023</v>
          </cell>
          <cell r="B527">
            <v>8814023</v>
          </cell>
          <cell r="C527"/>
          <cell r="D527"/>
          <cell r="E527" t="str">
            <v>St John's CE V/C, Epping</v>
          </cell>
          <cell r="F527" t="str">
            <v>S</v>
          </cell>
          <cell r="G527"/>
          <cell r="I527" t="str">
            <v>Y</v>
          </cell>
          <cell r="K527">
            <v>4023</v>
          </cell>
          <cell r="L527">
            <v>145050</v>
          </cell>
          <cell r="O527">
            <v>0</v>
          </cell>
          <cell r="P527">
            <v>3</v>
          </cell>
          <cell r="Q527">
            <v>2</v>
          </cell>
          <cell r="R527">
            <v>0</v>
          </cell>
          <cell r="S527">
            <v>0</v>
          </cell>
          <cell r="T527">
            <v>0</v>
          </cell>
          <cell r="U527">
            <v>0</v>
          </cell>
          <cell r="V527">
            <v>0</v>
          </cell>
          <cell r="W527">
            <v>176</v>
          </cell>
          <cell r="X527">
            <v>162</v>
          </cell>
          <cell r="Y527">
            <v>173</v>
          </cell>
          <cell r="Z527">
            <v>157</v>
          </cell>
          <cell r="AA527">
            <v>144</v>
          </cell>
          <cell r="AB527">
            <v>511</v>
          </cell>
          <cell r="AC527">
            <v>301</v>
          </cell>
          <cell r="AD527">
            <v>812</v>
          </cell>
          <cell r="AE527">
            <v>812</v>
          </cell>
          <cell r="AF527">
            <v>0</v>
          </cell>
          <cell r="AG527">
            <v>2185214.85</v>
          </cell>
          <cell r="AH527">
            <v>1567568.8699999999</v>
          </cell>
          <cell r="AI527">
            <v>3752783.7199999997</v>
          </cell>
          <cell r="AJ527">
            <v>3752783.7199999997</v>
          </cell>
          <cell r="AK527">
            <v>0</v>
          </cell>
          <cell r="AL527">
            <v>0</v>
          </cell>
          <cell r="AM527">
            <v>81.000000000000014</v>
          </cell>
          <cell r="AN527">
            <v>35397</v>
          </cell>
          <cell r="AO527">
            <v>35397</v>
          </cell>
          <cell r="AP527">
            <v>0</v>
          </cell>
          <cell r="AQ527">
            <v>0</v>
          </cell>
          <cell r="AR527">
            <v>0</v>
          </cell>
          <cell r="AS527">
            <v>0</v>
          </cell>
          <cell r="AT527">
            <v>0</v>
          </cell>
          <cell r="AU527">
            <v>0</v>
          </cell>
          <cell r="AV527">
            <v>0</v>
          </cell>
          <cell r="AW527">
            <v>0</v>
          </cell>
          <cell r="AX527">
            <v>0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E527">
            <v>643.79284833538816</v>
          </cell>
          <cell r="BF527">
            <v>0</v>
          </cell>
          <cell r="BG527">
            <v>62.076448828606622</v>
          </cell>
          <cell r="BH527">
            <v>18750.812133168918</v>
          </cell>
          <cell r="BI527">
            <v>49.060419235511688</v>
          </cell>
          <cell r="BJ527">
            <v>18112.616177558561</v>
          </cell>
          <cell r="BK527">
            <v>2.0024660912453767</v>
          </cell>
          <cell r="BL527">
            <v>873.69598027127029</v>
          </cell>
          <cell r="BM527">
            <v>54.066584463625134</v>
          </cell>
          <cell r="BN527">
            <v>27219.281282367436</v>
          </cell>
          <cell r="BO527">
            <v>1.0012330456226883</v>
          </cell>
          <cell r="BP527">
            <v>604.86490752157852</v>
          </cell>
          <cell r="BQ527">
            <v>0</v>
          </cell>
          <cell r="BR527">
            <v>0</v>
          </cell>
          <cell r="BS527">
            <v>65561.270480887775</v>
          </cell>
          <cell r="BT527">
            <v>65561.270480887775</v>
          </cell>
          <cell r="BU527">
            <v>0</v>
          </cell>
          <cell r="BV527">
            <v>100958.27048088778</v>
          </cell>
          <cell r="BW527">
            <v>100958.27048088778</v>
          </cell>
          <cell r="BX527">
            <v>0</v>
          </cell>
          <cell r="BY527">
            <v>0</v>
          </cell>
          <cell r="BZ527">
            <v>67.144508670520153</v>
          </cell>
          <cell r="CA527">
            <v>43.326427083468154</v>
          </cell>
          <cell r="CB527">
            <v>55.341614906832277</v>
          </cell>
          <cell r="CC527">
            <v>35.189255275155269</v>
          </cell>
          <cell r="CD527">
            <v>74.727810650887491</v>
          </cell>
          <cell r="CE527">
            <v>43.376060339940786</v>
          </cell>
          <cell r="CF527">
            <v>91.059999999999988</v>
          </cell>
          <cell r="CG527">
            <v>43.726317212199994</v>
          </cell>
          <cell r="CH527">
            <v>19.970802919707985</v>
          </cell>
          <cell r="CI527">
            <v>19.970802919707985</v>
          </cell>
          <cell r="CJ527">
            <v>185.58886283047218</v>
          </cell>
          <cell r="CK527">
            <v>184020.63693955468</v>
          </cell>
          <cell r="CL527">
            <v>184020.63693955468</v>
          </cell>
          <cell r="CM527">
            <v>0</v>
          </cell>
          <cell r="CN527">
            <v>0</v>
          </cell>
          <cell r="CO527">
            <v>3.0526315789473673</v>
          </cell>
          <cell r="CP527">
            <v>581.06842105263138</v>
          </cell>
          <cell r="CQ527">
            <v>581.06842105263138</v>
          </cell>
          <cell r="CR527">
            <v>0</v>
          </cell>
          <cell r="CS527">
            <v>4038343.6958414949</v>
          </cell>
          <cell r="CT527">
            <v>4038343.6958414949</v>
          </cell>
          <cell r="CU527">
            <v>0</v>
          </cell>
          <cell r="CV527">
            <v>140000</v>
          </cell>
          <cell r="CW527">
            <v>140000</v>
          </cell>
          <cell r="CX527">
            <v>1.0156360164</v>
          </cell>
          <cell r="CY527">
            <v>0</v>
          </cell>
          <cell r="CZ527">
            <v>65332.65055301426</v>
          </cell>
          <cell r="DA527">
            <v>65332.65055301426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  <cell r="DF527">
            <v>0</v>
          </cell>
          <cell r="DG527">
            <v>37144.438000000002</v>
          </cell>
          <cell r="DH527">
            <v>37144.438000000002</v>
          </cell>
          <cell r="DI527">
            <v>0</v>
          </cell>
          <cell r="DJ527">
            <v>0</v>
          </cell>
          <cell r="DK527">
            <v>37144.44</v>
          </cell>
          <cell r="DL527">
            <v>0</v>
          </cell>
          <cell r="DM527">
            <v>37144.44</v>
          </cell>
          <cell r="DN527">
            <v>0</v>
          </cell>
          <cell r="DO527">
            <v>0</v>
          </cell>
          <cell r="DP527">
            <v>0</v>
          </cell>
          <cell r="DQ527">
            <v>0</v>
          </cell>
          <cell r="DR527">
            <v>0</v>
          </cell>
          <cell r="DS527">
            <v>0</v>
          </cell>
          <cell r="DT527">
            <v>0</v>
          </cell>
          <cell r="DU527">
            <v>0</v>
          </cell>
          <cell r="DV527">
            <v>242477.09055301425</v>
          </cell>
          <cell r="DW527">
            <v>242477.09055301425</v>
          </cell>
          <cell r="DX527">
            <v>0</v>
          </cell>
          <cell r="DY527">
            <v>4280820.7863945095</v>
          </cell>
          <cell r="DZ527">
            <v>4280820.7863945095</v>
          </cell>
          <cell r="EA527">
            <v>4243676.3463945091</v>
          </cell>
          <cell r="EB527">
            <v>5226.2023970375731</v>
          </cell>
          <cell r="EC527">
            <v>5000</v>
          </cell>
          <cell r="ED527">
            <v>0</v>
          </cell>
          <cell r="EE527">
            <v>4060000</v>
          </cell>
          <cell r="EF527">
            <v>0</v>
          </cell>
          <cell r="EG527">
            <v>4280820.7863945095</v>
          </cell>
          <cell r="EH527">
            <v>4131209.9339159997</v>
          </cell>
          <cell r="EI527">
            <v>0</v>
          </cell>
          <cell r="EJ527">
            <v>4280820.7863945095</v>
          </cell>
        </row>
        <row r="528">
          <cell r="A528">
            <v>5458</v>
          </cell>
          <cell r="B528">
            <v>8815458</v>
          </cell>
          <cell r="C528"/>
          <cell r="D528"/>
          <cell r="E528" t="str">
            <v>St Mark's West Essex Cath, Harlow</v>
          </cell>
          <cell r="F528" t="str">
            <v>S</v>
          </cell>
          <cell r="G528"/>
          <cell r="I528" t="str">
            <v>Y</v>
          </cell>
          <cell r="J528" t="str">
            <v>VI</v>
          </cell>
          <cell r="K528">
            <v>5458</v>
          </cell>
          <cell r="L528">
            <v>137058</v>
          </cell>
          <cell r="O528">
            <v>0</v>
          </cell>
          <cell r="P528">
            <v>3</v>
          </cell>
          <cell r="Q528">
            <v>2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176</v>
          </cell>
          <cell r="X528">
            <v>174</v>
          </cell>
          <cell r="Y528">
            <v>173</v>
          </cell>
          <cell r="Z528">
            <v>172</v>
          </cell>
          <cell r="AA528">
            <v>168</v>
          </cell>
          <cell r="AB528">
            <v>523</v>
          </cell>
          <cell r="AC528">
            <v>340</v>
          </cell>
          <cell r="AD528">
            <v>863</v>
          </cell>
          <cell r="AE528">
            <v>863</v>
          </cell>
          <cell r="AF528">
            <v>0</v>
          </cell>
          <cell r="AG528">
            <v>2236531.0500000003</v>
          </cell>
          <cell r="AH528">
            <v>1770675.8</v>
          </cell>
          <cell r="AI528">
            <v>4007206.8500000006</v>
          </cell>
          <cell r="AJ528">
            <v>4007206.8500000006</v>
          </cell>
          <cell r="AK528">
            <v>0</v>
          </cell>
          <cell r="AL528">
            <v>0</v>
          </cell>
          <cell r="AM528">
            <v>97.999999999999631</v>
          </cell>
          <cell r="AN528">
            <v>42825.999999999833</v>
          </cell>
          <cell r="AO528">
            <v>42825.999999999833</v>
          </cell>
          <cell r="AP528">
            <v>0</v>
          </cell>
          <cell r="AQ528">
            <v>0</v>
          </cell>
          <cell r="AR528">
            <v>0</v>
          </cell>
          <cell r="AS528">
            <v>0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E528">
            <v>239.27726218097453</v>
          </cell>
          <cell r="BF528">
            <v>0</v>
          </cell>
          <cell r="BG528">
            <v>272.31554524361985</v>
          </cell>
          <cell r="BH528">
            <v>82255.633596287807</v>
          </cell>
          <cell r="BI528">
            <v>194.22505800464018</v>
          </cell>
          <cell r="BJ528">
            <v>71705.949164733101</v>
          </cell>
          <cell r="BK528">
            <v>79.091647331786518</v>
          </cell>
          <cell r="BL528">
            <v>34508.47664733178</v>
          </cell>
          <cell r="BM528">
            <v>28.032482598607864</v>
          </cell>
          <cell r="BN528">
            <v>14112.673039443143</v>
          </cell>
          <cell r="BO528">
            <v>50.05800464037123</v>
          </cell>
          <cell r="BP528">
            <v>30241.041763341069</v>
          </cell>
          <cell r="BQ528">
            <v>0</v>
          </cell>
          <cell r="BR528">
            <v>0</v>
          </cell>
          <cell r="BS528">
            <v>232823.77421113692</v>
          </cell>
          <cell r="BT528">
            <v>232823.77421113692</v>
          </cell>
          <cell r="BU528">
            <v>0</v>
          </cell>
          <cell r="BV528">
            <v>275649.77421113674</v>
          </cell>
          <cell r="BW528">
            <v>275649.77421113674</v>
          </cell>
          <cell r="BX528">
            <v>0</v>
          </cell>
          <cell r="BY528">
            <v>0</v>
          </cell>
          <cell r="BZ528">
            <v>60.000000000000014</v>
          </cell>
          <cell r="CA528">
            <v>38.716280400000009</v>
          </cell>
          <cell r="CB528">
            <v>53.223529411764623</v>
          </cell>
          <cell r="CC528">
            <v>33.842459535529358</v>
          </cell>
          <cell r="CD528">
            <v>58.696428571428527</v>
          </cell>
          <cell r="CE528">
            <v>34.070579684821404</v>
          </cell>
          <cell r="CF528">
            <v>74.782608695652144</v>
          </cell>
          <cell r="CG528">
            <v>35.910038104347812</v>
          </cell>
          <cell r="CH528">
            <v>28.708860759493657</v>
          </cell>
          <cell r="CI528">
            <v>28.708860759493657</v>
          </cell>
          <cell r="CJ528">
            <v>171.24821848419225</v>
          </cell>
          <cell r="CK528">
            <v>169801.17103800082</v>
          </cell>
          <cell r="CL528">
            <v>169801.17103800082</v>
          </cell>
          <cell r="CM528">
            <v>0</v>
          </cell>
          <cell r="CN528">
            <v>0</v>
          </cell>
          <cell r="CO528">
            <v>6.0069605568445441</v>
          </cell>
          <cell r="CP528">
            <v>1143.4249419953589</v>
          </cell>
          <cell r="CQ528">
            <v>1143.4249419953589</v>
          </cell>
          <cell r="CR528">
            <v>0</v>
          </cell>
          <cell r="CS528">
            <v>4453801.2201911332</v>
          </cell>
          <cell r="CT528">
            <v>4453801.2201911332</v>
          </cell>
          <cell r="CU528">
            <v>0</v>
          </cell>
          <cell r="CV528">
            <v>140000</v>
          </cell>
          <cell r="CW528">
            <v>140000</v>
          </cell>
          <cell r="CX528">
            <v>1.0156360164</v>
          </cell>
          <cell r="CY528">
            <v>0</v>
          </cell>
          <cell r="CZ528">
            <v>71828.751217248602</v>
          </cell>
          <cell r="DA528">
            <v>71828.751217248602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  <cell r="DF528">
            <v>0</v>
          </cell>
          <cell r="DG528">
            <v>23861.200000000001</v>
          </cell>
          <cell r="DH528">
            <v>23861.200000000001</v>
          </cell>
          <cell r="DI528">
            <v>0</v>
          </cell>
          <cell r="DJ528">
            <v>0</v>
          </cell>
          <cell r="DK528">
            <v>23861.200000000001</v>
          </cell>
          <cell r="DL528">
            <v>0</v>
          </cell>
          <cell r="DM528">
            <v>23861.200000000001</v>
          </cell>
          <cell r="DN528">
            <v>0</v>
          </cell>
          <cell r="DO528">
            <v>0</v>
          </cell>
          <cell r="DP528">
            <v>0</v>
          </cell>
          <cell r="DQ528">
            <v>0</v>
          </cell>
          <cell r="DR528">
            <v>0</v>
          </cell>
          <cell r="DS528">
            <v>0</v>
          </cell>
          <cell r="DT528">
            <v>0</v>
          </cell>
          <cell r="DU528">
            <v>0</v>
          </cell>
          <cell r="DV528">
            <v>235689.95121724863</v>
          </cell>
          <cell r="DW528">
            <v>235689.95121724863</v>
          </cell>
          <cell r="DX528">
            <v>0</v>
          </cell>
          <cell r="DY528">
            <v>4689491.1714083822</v>
          </cell>
          <cell r="DZ528">
            <v>4689491.1714083822</v>
          </cell>
          <cell r="EA528">
            <v>4665629.9714083821</v>
          </cell>
          <cell r="EB528">
            <v>5406.2919715044982</v>
          </cell>
          <cell r="EC528">
            <v>5000</v>
          </cell>
          <cell r="ED528">
            <v>0</v>
          </cell>
          <cell r="EE528">
            <v>4315000</v>
          </cell>
          <cell r="EF528">
            <v>0</v>
          </cell>
          <cell r="EG528">
            <v>4689491.1714083822</v>
          </cell>
          <cell r="EH528">
            <v>4499287.9844441302</v>
          </cell>
          <cell r="EI528">
            <v>0</v>
          </cell>
          <cell r="EJ528">
            <v>4689491.1714083822</v>
          </cell>
        </row>
        <row r="529">
          <cell r="A529">
            <v>5433</v>
          </cell>
          <cell r="B529">
            <v>8815433</v>
          </cell>
          <cell r="C529"/>
          <cell r="D529"/>
          <cell r="E529" t="str">
            <v>St Martin's, Brentwood</v>
          </cell>
          <cell r="F529" t="str">
            <v>S</v>
          </cell>
          <cell r="G529"/>
          <cell r="I529" t="str">
            <v>Y</v>
          </cell>
          <cell r="J529" t="str">
            <v>VI</v>
          </cell>
          <cell r="K529">
            <v>5433</v>
          </cell>
          <cell r="L529">
            <v>136875</v>
          </cell>
          <cell r="O529">
            <v>0</v>
          </cell>
          <cell r="P529">
            <v>3</v>
          </cell>
          <cell r="Q529">
            <v>2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292</v>
          </cell>
          <cell r="X529">
            <v>290</v>
          </cell>
          <cell r="Y529">
            <v>288</v>
          </cell>
          <cell r="Z529">
            <v>290</v>
          </cell>
          <cell r="AA529">
            <v>285</v>
          </cell>
          <cell r="AB529">
            <v>870</v>
          </cell>
          <cell r="AC529">
            <v>575</v>
          </cell>
          <cell r="AD529">
            <v>1445</v>
          </cell>
          <cell r="AE529">
            <v>1445</v>
          </cell>
          <cell r="AF529">
            <v>0</v>
          </cell>
          <cell r="AG529">
            <v>3720424.5000000005</v>
          </cell>
          <cell r="AH529">
            <v>2994525.25</v>
          </cell>
          <cell r="AI529">
            <v>6714949.75</v>
          </cell>
          <cell r="AJ529">
            <v>6714949.75</v>
          </cell>
          <cell r="AK529">
            <v>0</v>
          </cell>
          <cell r="AL529">
            <v>0</v>
          </cell>
          <cell r="AM529">
            <v>88.000000000000071</v>
          </cell>
          <cell r="AN529">
            <v>38456.000000000029</v>
          </cell>
          <cell r="AO529">
            <v>38456.000000000029</v>
          </cell>
          <cell r="AP529">
            <v>0</v>
          </cell>
          <cell r="AQ529">
            <v>0</v>
          </cell>
          <cell r="AR529">
            <v>0</v>
          </cell>
          <cell r="AS529">
            <v>0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0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0</v>
          </cell>
          <cell r="BD529">
            <v>0</v>
          </cell>
          <cell r="BE529">
            <v>1173.9999999999995</v>
          </cell>
          <cell r="BF529">
            <v>0</v>
          </cell>
          <cell r="BG529">
            <v>90.999999999999986</v>
          </cell>
          <cell r="BH529">
            <v>27487.459999999995</v>
          </cell>
          <cell r="BI529">
            <v>123.99999999999996</v>
          </cell>
          <cell r="BJ529">
            <v>45779.559999999983</v>
          </cell>
          <cell r="BK529">
            <v>10.999999999999995</v>
          </cell>
          <cell r="BL529">
            <v>4799.409999999998</v>
          </cell>
          <cell r="BM529">
            <v>24.000000000000018</v>
          </cell>
          <cell r="BN529">
            <v>12082.560000000009</v>
          </cell>
          <cell r="BO529">
            <v>13.999999999999996</v>
          </cell>
          <cell r="BP529">
            <v>8457.6799999999985</v>
          </cell>
          <cell r="BQ529">
            <v>7.0000000000000053</v>
          </cell>
          <cell r="BR529">
            <v>7048.0900000000056</v>
          </cell>
          <cell r="BS529">
            <v>105654.76</v>
          </cell>
          <cell r="BT529">
            <v>105654.76</v>
          </cell>
          <cell r="BU529">
            <v>0</v>
          </cell>
          <cell r="BV529">
            <v>144110.76</v>
          </cell>
          <cell r="BW529">
            <v>144110.76</v>
          </cell>
          <cell r="BX529">
            <v>0</v>
          </cell>
          <cell r="BY529">
            <v>0</v>
          </cell>
          <cell r="BZ529">
            <v>70.08</v>
          </cell>
          <cell r="CA529">
            <v>45.220615507199994</v>
          </cell>
          <cell r="CB529">
            <v>75.652173913043399</v>
          </cell>
          <cell r="CC529">
            <v>48.103830443478209</v>
          </cell>
          <cell r="CD529">
            <v>84.087591240875909</v>
          </cell>
          <cell r="CE529">
            <v>48.808982890510954</v>
          </cell>
          <cell r="CF529">
            <v>106.50909090909082</v>
          </cell>
          <cell r="CG529">
            <v>51.144852790181773</v>
          </cell>
          <cell r="CH529">
            <v>29.776119402985216</v>
          </cell>
          <cell r="CI529">
            <v>29.776119402985216</v>
          </cell>
          <cell r="CJ529">
            <v>223.05440103435615</v>
          </cell>
          <cell r="CK529">
            <v>221169.59134561583</v>
          </cell>
          <cell r="CL529">
            <v>221169.59134561583</v>
          </cell>
          <cell r="CM529">
            <v>0</v>
          </cell>
          <cell r="CN529">
            <v>0</v>
          </cell>
          <cell r="CO529">
            <v>2.0000000000000013</v>
          </cell>
          <cell r="CP529">
            <v>380.70000000000022</v>
          </cell>
          <cell r="CQ529">
            <v>380.70000000000022</v>
          </cell>
          <cell r="CR529">
            <v>0</v>
          </cell>
          <cell r="CS529">
            <v>7080610.8013456156</v>
          </cell>
          <cell r="CT529">
            <v>7080610.8013456156</v>
          </cell>
          <cell r="CU529">
            <v>0</v>
          </cell>
          <cell r="CV529">
            <v>140000</v>
          </cell>
          <cell r="CW529">
            <v>140000</v>
          </cell>
          <cell r="CX529">
            <v>1.0156360164</v>
          </cell>
          <cell r="CY529">
            <v>0</v>
          </cell>
          <cell r="CZ529">
            <v>112901.58890785725</v>
          </cell>
          <cell r="DA529">
            <v>112901.58890785725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  <cell r="DF529">
            <v>0</v>
          </cell>
          <cell r="DG529">
            <v>41412</v>
          </cell>
          <cell r="DH529">
            <v>41412</v>
          </cell>
          <cell r="DI529">
            <v>0</v>
          </cell>
          <cell r="DJ529">
            <v>0</v>
          </cell>
          <cell r="DK529">
            <v>41412</v>
          </cell>
          <cell r="DL529">
            <v>0</v>
          </cell>
          <cell r="DM529">
            <v>41412</v>
          </cell>
          <cell r="DN529">
            <v>0</v>
          </cell>
          <cell r="DO529">
            <v>0</v>
          </cell>
          <cell r="DP529">
            <v>0</v>
          </cell>
          <cell r="DQ529">
            <v>0</v>
          </cell>
          <cell r="DR529">
            <v>0</v>
          </cell>
          <cell r="DS529">
            <v>0</v>
          </cell>
          <cell r="DT529">
            <v>0</v>
          </cell>
          <cell r="DU529">
            <v>0</v>
          </cell>
          <cell r="DV529">
            <v>294313.58890785725</v>
          </cell>
          <cell r="DW529">
            <v>294313.58890785725</v>
          </cell>
          <cell r="DX529">
            <v>0</v>
          </cell>
          <cell r="DY529">
            <v>7374924.3902534731</v>
          </cell>
          <cell r="DZ529">
            <v>7374924.3902534731</v>
          </cell>
          <cell r="EA529">
            <v>7333512.3902534731</v>
          </cell>
          <cell r="EB529">
            <v>5075.095079760189</v>
          </cell>
          <cell r="EC529">
            <v>5000</v>
          </cell>
          <cell r="ED529">
            <v>0</v>
          </cell>
          <cell r="EE529">
            <v>7225000</v>
          </cell>
          <cell r="EF529">
            <v>0</v>
          </cell>
          <cell r="EG529">
            <v>7374924.3902534731</v>
          </cell>
          <cell r="EH529">
            <v>7048451.195138759</v>
          </cell>
          <cell r="EI529">
            <v>0</v>
          </cell>
          <cell r="EJ529">
            <v>7374924.3902534731</v>
          </cell>
        </row>
        <row r="530">
          <cell r="A530">
            <v>5462</v>
          </cell>
          <cell r="B530">
            <v>8815462</v>
          </cell>
          <cell r="C530"/>
          <cell r="D530"/>
          <cell r="E530" t="str">
            <v>Stanway, The</v>
          </cell>
          <cell r="F530" t="str">
            <v>S</v>
          </cell>
          <cell r="G530"/>
          <cell r="I530" t="str">
            <v>Y</v>
          </cell>
          <cell r="K530">
            <v>5462</v>
          </cell>
          <cell r="L530">
            <v>137927</v>
          </cell>
          <cell r="N530">
            <v>50</v>
          </cell>
          <cell r="O530">
            <v>0</v>
          </cell>
          <cell r="P530">
            <v>3</v>
          </cell>
          <cell r="Q530">
            <v>2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313.16666666666669</v>
          </cell>
          <cell r="X530">
            <v>282</v>
          </cell>
          <cell r="Y530">
            <v>272</v>
          </cell>
          <cell r="Z530">
            <v>232</v>
          </cell>
          <cell r="AA530">
            <v>250</v>
          </cell>
          <cell r="AB530">
            <v>867.16666666666663</v>
          </cell>
          <cell r="AC530">
            <v>482</v>
          </cell>
          <cell r="AD530">
            <v>1349.1666666666665</v>
          </cell>
          <cell r="AE530">
            <v>1349.1666666666665</v>
          </cell>
          <cell r="AF530">
            <v>0</v>
          </cell>
          <cell r="AG530">
            <v>3708308.1750000003</v>
          </cell>
          <cell r="AH530">
            <v>2510193.34</v>
          </cell>
          <cell r="AI530">
            <v>6218501.5150000006</v>
          </cell>
          <cell r="AJ530">
            <v>6218501.5150000006</v>
          </cell>
          <cell r="AK530">
            <v>0</v>
          </cell>
          <cell r="AL530">
            <v>0</v>
          </cell>
          <cell r="AM530">
            <v>102.209595959596</v>
          </cell>
          <cell r="AN530">
            <v>44665.593434343449</v>
          </cell>
          <cell r="AO530">
            <v>44665.593434343449</v>
          </cell>
          <cell r="AP530">
            <v>0</v>
          </cell>
          <cell r="AQ530">
            <v>0</v>
          </cell>
          <cell r="AR530">
            <v>0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0</v>
          </cell>
          <cell r="BD530">
            <v>0</v>
          </cell>
          <cell r="BE530">
            <v>1274.2699619771859</v>
          </cell>
          <cell r="BF530">
            <v>0</v>
          </cell>
          <cell r="BG530">
            <v>36.935361216730023</v>
          </cell>
          <cell r="BH530">
            <v>11156.695209125472</v>
          </cell>
          <cell r="BI530">
            <v>12.311787072243341</v>
          </cell>
          <cell r="BJ530">
            <v>4545.3886692015194</v>
          </cell>
          <cell r="BK530">
            <v>5.12991128010139</v>
          </cell>
          <cell r="BL530">
            <v>2238.2315906210374</v>
          </cell>
          <cell r="BM530">
            <v>18.467680608365079</v>
          </cell>
          <cell r="BN530">
            <v>9297.3691254753157</v>
          </cell>
          <cell r="BO530">
            <v>0</v>
          </cell>
          <cell r="BP530">
            <v>0</v>
          </cell>
          <cell r="BQ530">
            <v>2.0519645120405614</v>
          </cell>
          <cell r="BR530">
            <v>2066.0615082382801</v>
          </cell>
          <cell r="BS530">
            <v>29303.746102661622</v>
          </cell>
          <cell r="BT530">
            <v>29303.746102661622</v>
          </cell>
          <cell r="BU530">
            <v>0</v>
          </cell>
          <cell r="BV530">
            <v>73969.339537005071</v>
          </cell>
          <cell r="BW530">
            <v>73969.339537005071</v>
          </cell>
          <cell r="BX530">
            <v>0</v>
          </cell>
          <cell r="BY530">
            <v>0</v>
          </cell>
          <cell r="BZ530">
            <v>94.060659599528748</v>
          </cell>
          <cell r="CA530">
            <v>60.694647861071779</v>
          </cell>
          <cell r="CB530">
            <v>109.38790035587185</v>
          </cell>
          <cell r="CC530">
            <v>69.554868539999973</v>
          </cell>
          <cell r="CD530">
            <v>96.417910447761315</v>
          </cell>
          <cell r="CE530">
            <v>55.966166611940373</v>
          </cell>
          <cell r="CF530">
            <v>68.890829694323131</v>
          </cell>
          <cell r="CG530">
            <v>33.080850782183397</v>
          </cell>
          <cell r="CH530">
            <v>34.412955465587004</v>
          </cell>
          <cell r="CI530">
            <v>34.412955465587004</v>
          </cell>
          <cell r="CJ530">
            <v>253.70948926078248</v>
          </cell>
          <cell r="CK530">
            <v>251565.64407652884</v>
          </cell>
          <cell r="CL530">
            <v>251565.64407652884</v>
          </cell>
          <cell r="CM530">
            <v>0</v>
          </cell>
          <cell r="CN530">
            <v>0</v>
          </cell>
          <cell r="CO530">
            <v>4.5968199886428129</v>
          </cell>
          <cell r="CP530">
            <v>875.00468483815939</v>
          </cell>
          <cell r="CQ530">
            <v>875.00468483815939</v>
          </cell>
          <cell r="CR530">
            <v>0</v>
          </cell>
          <cell r="CS530">
            <v>6544911.503298373</v>
          </cell>
          <cell r="CT530">
            <v>6544911.503298373</v>
          </cell>
          <cell r="CU530">
            <v>0</v>
          </cell>
          <cell r="CV530">
            <v>140000</v>
          </cell>
          <cell r="CW530">
            <v>140000</v>
          </cell>
          <cell r="CX530">
            <v>1</v>
          </cell>
          <cell r="CY530">
            <v>0</v>
          </cell>
          <cell r="CZ530">
            <v>0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  <cell r="DF530">
            <v>0</v>
          </cell>
          <cell r="DG530">
            <v>40026.701999999997</v>
          </cell>
          <cell r="DH530">
            <v>40026.701999999997</v>
          </cell>
          <cell r="DI530">
            <v>0</v>
          </cell>
          <cell r="DJ530">
            <v>0</v>
          </cell>
          <cell r="DK530">
            <v>40026.699999999997</v>
          </cell>
          <cell r="DL530">
            <v>0</v>
          </cell>
          <cell r="DM530">
            <v>40026.699999999997</v>
          </cell>
          <cell r="DN530">
            <v>0</v>
          </cell>
          <cell r="DO530">
            <v>0</v>
          </cell>
          <cell r="DP530">
            <v>0</v>
          </cell>
          <cell r="DQ530">
            <v>0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180026.7</v>
          </cell>
          <cell r="DW530">
            <v>180026.7</v>
          </cell>
          <cell r="DX530">
            <v>0</v>
          </cell>
          <cell r="DY530">
            <v>6724938.2032983731</v>
          </cell>
          <cell r="DZ530">
            <v>6724938.2032983731</v>
          </cell>
          <cell r="EA530">
            <v>6684911.503298373</v>
          </cell>
          <cell r="EB530">
            <v>4954.8448449401167</v>
          </cell>
          <cell r="EC530">
            <v>5000</v>
          </cell>
          <cell r="ED530">
            <v>45.155155059883327</v>
          </cell>
          <cell r="EE530">
            <v>6745833.333333333</v>
          </cell>
          <cell r="EF530">
            <v>60921.830034960061</v>
          </cell>
          <cell r="EG530">
            <v>6785860.0333333332</v>
          </cell>
          <cell r="EH530">
            <v>6464578.3930849312</v>
          </cell>
          <cell r="EI530">
            <v>0</v>
          </cell>
          <cell r="EJ530">
            <v>6785860.0333333332</v>
          </cell>
        </row>
        <row r="531">
          <cell r="A531">
            <v>4343</v>
          </cell>
          <cell r="B531">
            <v>8814343</v>
          </cell>
          <cell r="C531"/>
          <cell r="D531"/>
          <cell r="E531" t="str">
            <v>Stewards, Harlow</v>
          </cell>
          <cell r="F531" t="str">
            <v>S</v>
          </cell>
          <cell r="G531"/>
          <cell r="I531" t="str">
            <v>Y</v>
          </cell>
          <cell r="K531">
            <v>4343</v>
          </cell>
          <cell r="L531">
            <v>137552</v>
          </cell>
          <cell r="O531">
            <v>0</v>
          </cell>
          <cell r="P531">
            <v>3</v>
          </cell>
          <cell r="Q531">
            <v>2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229</v>
          </cell>
          <cell r="X531">
            <v>230</v>
          </cell>
          <cell r="Y531">
            <v>210</v>
          </cell>
          <cell r="Z531">
            <v>219</v>
          </cell>
          <cell r="AA531">
            <v>210</v>
          </cell>
          <cell r="AB531">
            <v>669</v>
          </cell>
          <cell r="AC531">
            <v>429</v>
          </cell>
          <cell r="AD531">
            <v>1098</v>
          </cell>
          <cell r="AE531">
            <v>1098</v>
          </cell>
          <cell r="AF531">
            <v>0</v>
          </cell>
          <cell r="AG531">
            <v>2860878.1500000004</v>
          </cell>
          <cell r="AH531">
            <v>2234176.23</v>
          </cell>
          <cell r="AI531">
            <v>5095054.3800000008</v>
          </cell>
          <cell r="AJ531">
            <v>5095054.3800000008</v>
          </cell>
          <cell r="AK531">
            <v>0</v>
          </cell>
          <cell r="AL531">
            <v>0</v>
          </cell>
          <cell r="AM531">
            <v>176.00000000000048</v>
          </cell>
          <cell r="AN531">
            <v>76912.000000000204</v>
          </cell>
          <cell r="AO531">
            <v>76912.000000000204</v>
          </cell>
          <cell r="AP531">
            <v>0</v>
          </cell>
          <cell r="AQ531">
            <v>0</v>
          </cell>
          <cell r="AR531">
            <v>0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0</v>
          </cell>
          <cell r="BD531">
            <v>0</v>
          </cell>
          <cell r="BE531">
            <v>391.4259597806215</v>
          </cell>
          <cell r="BF531">
            <v>0</v>
          </cell>
          <cell r="BG531">
            <v>155.56672760511938</v>
          </cell>
          <cell r="BH531">
            <v>46990.485740402364</v>
          </cell>
          <cell r="BI531">
            <v>237.86654478976232</v>
          </cell>
          <cell r="BJ531">
            <v>87817.949670932343</v>
          </cell>
          <cell r="BK531">
            <v>159.5813528336376</v>
          </cell>
          <cell r="BL531">
            <v>69626.940054844425</v>
          </cell>
          <cell r="BM531">
            <v>133.48628884826377</v>
          </cell>
          <cell r="BN531">
            <v>67202.337257769905</v>
          </cell>
          <cell r="BO531">
            <v>20.07312614259596</v>
          </cell>
          <cell r="BP531">
            <v>12126.576965265072</v>
          </cell>
          <cell r="BQ531">
            <v>0</v>
          </cell>
          <cell r="BR531">
            <v>0</v>
          </cell>
          <cell r="BS531">
            <v>283764.28968921414</v>
          </cell>
          <cell r="BT531">
            <v>283764.28968921414</v>
          </cell>
          <cell r="BU531">
            <v>0</v>
          </cell>
          <cell r="BV531">
            <v>360676.28968921432</v>
          </cell>
          <cell r="BW531">
            <v>360676.28968921432</v>
          </cell>
          <cell r="BX531">
            <v>0</v>
          </cell>
          <cell r="BY531">
            <v>0</v>
          </cell>
          <cell r="BZ531">
            <v>91.801762114537325</v>
          </cell>
          <cell r="CA531">
            <v>59.237046054008729</v>
          </cell>
          <cell r="CB531">
            <v>90.176211453744543</v>
          </cell>
          <cell r="CC531">
            <v>57.339015674449371</v>
          </cell>
          <cell r="CD531">
            <v>73.04347826086962</v>
          </cell>
          <cell r="CE531">
            <v>42.398382782608728</v>
          </cell>
          <cell r="CF531">
            <v>84.071090047393454</v>
          </cell>
          <cell r="CG531">
            <v>40.370295978341275</v>
          </cell>
          <cell r="CH531">
            <v>54.782608695652115</v>
          </cell>
          <cell r="CI531">
            <v>54.782608695652115</v>
          </cell>
          <cell r="CJ531">
            <v>254.12734918506021</v>
          </cell>
          <cell r="CK531">
            <v>251979.97308444645</v>
          </cell>
          <cell r="CL531">
            <v>251979.97308444645</v>
          </cell>
          <cell r="CM531">
            <v>0</v>
          </cell>
          <cell r="CN531">
            <v>0</v>
          </cell>
          <cell r="CO531">
            <v>3</v>
          </cell>
          <cell r="CP531">
            <v>571.04999999999995</v>
          </cell>
          <cell r="CQ531">
            <v>571.04999999999995</v>
          </cell>
          <cell r="CR531">
            <v>0</v>
          </cell>
          <cell r="CS531">
            <v>5708281.6927736606</v>
          </cell>
          <cell r="CT531">
            <v>5708281.6927736606</v>
          </cell>
          <cell r="CU531">
            <v>0</v>
          </cell>
          <cell r="CV531">
            <v>140000</v>
          </cell>
          <cell r="CW531">
            <v>140000</v>
          </cell>
          <cell r="CX531">
            <v>1.0156360164</v>
          </cell>
          <cell r="CY531">
            <v>0</v>
          </cell>
          <cell r="CZ531">
            <v>91443.828460028759</v>
          </cell>
          <cell r="DA531">
            <v>91443.828460028759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  <cell r="DF531">
            <v>0</v>
          </cell>
          <cell r="DG531">
            <v>24896.5</v>
          </cell>
          <cell r="DH531">
            <v>24896.5</v>
          </cell>
          <cell r="DI531">
            <v>0</v>
          </cell>
          <cell r="DJ531">
            <v>0</v>
          </cell>
          <cell r="DK531">
            <v>24896.5</v>
          </cell>
          <cell r="DL531">
            <v>0</v>
          </cell>
          <cell r="DM531">
            <v>24896.5</v>
          </cell>
          <cell r="DN531">
            <v>0</v>
          </cell>
          <cell r="DO531">
            <v>0</v>
          </cell>
          <cell r="DP531">
            <v>0</v>
          </cell>
          <cell r="DQ531">
            <v>0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256340.32846002874</v>
          </cell>
          <cell r="DW531">
            <v>256340.32846002874</v>
          </cell>
          <cell r="DX531">
            <v>0</v>
          </cell>
          <cell r="DY531">
            <v>5964622.021233689</v>
          </cell>
          <cell r="DZ531">
            <v>5964622.021233689</v>
          </cell>
          <cell r="EA531">
            <v>5939725.521233689</v>
          </cell>
          <cell r="EB531">
            <v>5409.5860849122855</v>
          </cell>
          <cell r="EC531">
            <v>5000</v>
          </cell>
          <cell r="ED531">
            <v>0</v>
          </cell>
          <cell r="EE531">
            <v>5490000</v>
          </cell>
          <cell r="EF531">
            <v>0</v>
          </cell>
          <cell r="EG531">
            <v>5964622.021233689</v>
          </cell>
          <cell r="EH531">
            <v>5794416.7581386045</v>
          </cell>
          <cell r="EI531">
            <v>0</v>
          </cell>
          <cell r="EJ531">
            <v>5964622.021233689</v>
          </cell>
        </row>
        <row r="532">
          <cell r="A532">
            <v>4011</v>
          </cell>
          <cell r="B532">
            <v>8814011</v>
          </cell>
          <cell r="C532"/>
          <cell r="D532"/>
          <cell r="E532" t="str">
            <v>Sweyne Park, The, Rayleigh</v>
          </cell>
          <cell r="F532" t="str">
            <v>S</v>
          </cell>
          <cell r="G532"/>
          <cell r="I532" t="str">
            <v>Y</v>
          </cell>
          <cell r="K532">
            <v>4011</v>
          </cell>
          <cell r="L532">
            <v>139534</v>
          </cell>
          <cell r="O532">
            <v>0</v>
          </cell>
          <cell r="P532">
            <v>3</v>
          </cell>
          <cell r="Q532">
            <v>2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258</v>
          </cell>
          <cell r="X532">
            <v>259</v>
          </cell>
          <cell r="Y532">
            <v>265</v>
          </cell>
          <cell r="Z532">
            <v>245</v>
          </cell>
          <cell r="AA532">
            <v>247</v>
          </cell>
          <cell r="AB532">
            <v>782</v>
          </cell>
          <cell r="AC532">
            <v>492</v>
          </cell>
          <cell r="AD532">
            <v>1274</v>
          </cell>
          <cell r="AE532">
            <v>1274</v>
          </cell>
          <cell r="AF532">
            <v>0</v>
          </cell>
          <cell r="AG532">
            <v>3344105.7</v>
          </cell>
          <cell r="AH532">
            <v>2562272.04</v>
          </cell>
          <cell r="AI532">
            <v>5906377.7400000002</v>
          </cell>
          <cell r="AJ532">
            <v>5906377.7400000002</v>
          </cell>
          <cell r="AK532">
            <v>0</v>
          </cell>
          <cell r="AL532">
            <v>0</v>
          </cell>
          <cell r="AM532">
            <v>98.999999999999943</v>
          </cell>
          <cell r="AN532">
            <v>43262.999999999971</v>
          </cell>
          <cell r="AO532">
            <v>43262.999999999971</v>
          </cell>
          <cell r="AP532">
            <v>0</v>
          </cell>
          <cell r="AQ532">
            <v>0</v>
          </cell>
          <cell r="AR532">
            <v>0</v>
          </cell>
          <cell r="AS532">
            <v>0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0</v>
          </cell>
          <cell r="BD532">
            <v>0</v>
          </cell>
          <cell r="BE532">
            <v>1152.9049489395136</v>
          </cell>
          <cell r="BF532">
            <v>0</v>
          </cell>
          <cell r="BG532">
            <v>101.07934014139826</v>
          </cell>
          <cell r="BH532">
            <v>30532.02548311076</v>
          </cell>
          <cell r="BI532">
            <v>7.0054988216810647</v>
          </cell>
          <cell r="BJ532">
            <v>2586.3601099764323</v>
          </cell>
          <cell r="BK532">
            <v>0</v>
          </cell>
          <cell r="BL532">
            <v>0</v>
          </cell>
          <cell r="BM532">
            <v>2.0015710919088776</v>
          </cell>
          <cell r="BN532">
            <v>1007.6709505106054</v>
          </cell>
          <cell r="BO532">
            <v>10.007855459544388</v>
          </cell>
          <cell r="BP532">
            <v>6045.9456402199557</v>
          </cell>
          <cell r="BQ532">
            <v>1.0007855459544388</v>
          </cell>
          <cell r="BR532">
            <v>1007.6609426551458</v>
          </cell>
          <cell r="BS532">
            <v>41179.6631264729</v>
          </cell>
          <cell r="BT532">
            <v>41179.6631264729</v>
          </cell>
          <cell r="BU532">
            <v>0</v>
          </cell>
          <cell r="BV532">
            <v>84442.663126472879</v>
          </cell>
          <cell r="BW532">
            <v>84442.663126472879</v>
          </cell>
          <cell r="BX532">
            <v>0</v>
          </cell>
          <cell r="BY532">
            <v>0</v>
          </cell>
          <cell r="BZ532">
            <v>109.00000000000007</v>
          </cell>
          <cell r="CA532">
            <v>70.334576060000046</v>
          </cell>
          <cell r="CB532">
            <v>92.999999999999986</v>
          </cell>
          <cell r="CC532">
            <v>59.134536389999994</v>
          </cell>
          <cell r="CD532">
            <v>102.38636363636354</v>
          </cell>
          <cell r="CE532">
            <v>59.430579437499951</v>
          </cell>
          <cell r="CF532">
            <v>120.97510373443995</v>
          </cell>
          <cell r="CG532">
            <v>58.091321773236572</v>
          </cell>
          <cell r="CH532">
            <v>45.182926829268375</v>
          </cell>
          <cell r="CI532">
            <v>45.182926829268375</v>
          </cell>
          <cell r="CJ532">
            <v>292.1739404900049</v>
          </cell>
          <cell r="CK532">
            <v>289705.07069286436</v>
          </cell>
          <cell r="CL532">
            <v>289705.07069286436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</v>
          </cell>
          <cell r="CR532">
            <v>0</v>
          </cell>
          <cell r="CS532">
            <v>6280525.4738193378</v>
          </cell>
          <cell r="CT532">
            <v>6280525.4738193378</v>
          </cell>
          <cell r="CU532">
            <v>0</v>
          </cell>
          <cell r="CV532">
            <v>140000</v>
          </cell>
          <cell r="CW532">
            <v>140000</v>
          </cell>
          <cell r="CX532">
            <v>1</v>
          </cell>
          <cell r="CY532">
            <v>0</v>
          </cell>
          <cell r="CZ532">
            <v>0</v>
          </cell>
          <cell r="DA532">
            <v>0</v>
          </cell>
          <cell r="DB532">
            <v>0</v>
          </cell>
          <cell r="DC532">
            <v>0</v>
          </cell>
          <cell r="DD532">
            <v>0</v>
          </cell>
          <cell r="DE532">
            <v>0</v>
          </cell>
          <cell r="DF532">
            <v>0</v>
          </cell>
          <cell r="DG532">
            <v>34510</v>
          </cell>
          <cell r="DH532">
            <v>34510</v>
          </cell>
          <cell r="DI532">
            <v>0</v>
          </cell>
          <cell r="DJ532">
            <v>0</v>
          </cell>
          <cell r="DK532">
            <v>34510</v>
          </cell>
          <cell r="DL532">
            <v>0</v>
          </cell>
          <cell r="DM532">
            <v>34510</v>
          </cell>
          <cell r="DN532">
            <v>0</v>
          </cell>
          <cell r="DO532">
            <v>0</v>
          </cell>
          <cell r="DP532">
            <v>0</v>
          </cell>
          <cell r="DQ532">
            <v>0</v>
          </cell>
          <cell r="DR532">
            <v>0</v>
          </cell>
          <cell r="DS532">
            <v>0</v>
          </cell>
          <cell r="DT532">
            <v>0</v>
          </cell>
          <cell r="DU532">
            <v>0</v>
          </cell>
          <cell r="DV532">
            <v>174510</v>
          </cell>
          <cell r="DW532">
            <v>174510</v>
          </cell>
          <cell r="DX532">
            <v>0</v>
          </cell>
          <cell r="DY532">
            <v>6455035.4738193378</v>
          </cell>
          <cell r="DZ532">
            <v>6455035.4738193378</v>
          </cell>
          <cell r="EA532">
            <v>6420525.4738193378</v>
          </cell>
          <cell r="EB532">
            <v>5039.6589276446921</v>
          </cell>
          <cell r="EC532">
            <v>5000</v>
          </cell>
          <cell r="ED532">
            <v>0</v>
          </cell>
          <cell r="EE532">
            <v>6370000</v>
          </cell>
          <cell r="EF532">
            <v>0</v>
          </cell>
          <cell r="EG532">
            <v>6455035.4738193378</v>
          </cell>
          <cell r="EH532">
            <v>6180995.2171227522</v>
          </cell>
          <cell r="EI532">
            <v>0</v>
          </cell>
          <cell r="EJ532">
            <v>6455035.4738193378</v>
          </cell>
        </row>
        <row r="533">
          <cell r="A533">
            <v>4470</v>
          </cell>
          <cell r="B533">
            <v>8814470</v>
          </cell>
          <cell r="C533"/>
          <cell r="D533"/>
          <cell r="E533" t="str">
            <v>Tabor Science College, Braintree</v>
          </cell>
          <cell r="F533" t="str">
            <v>S</v>
          </cell>
          <cell r="G533"/>
          <cell r="I533" t="str">
            <v>Y</v>
          </cell>
          <cell r="K533">
            <v>4470</v>
          </cell>
          <cell r="L533">
            <v>139179</v>
          </cell>
          <cell r="O533">
            <v>0</v>
          </cell>
          <cell r="P533">
            <v>3</v>
          </cell>
          <cell r="Q533">
            <v>2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162</v>
          </cell>
          <cell r="X533">
            <v>159</v>
          </cell>
          <cell r="Y533">
            <v>113</v>
          </cell>
          <cell r="Z533">
            <v>149</v>
          </cell>
          <cell r="AA533">
            <v>143</v>
          </cell>
          <cell r="AB533">
            <v>434</v>
          </cell>
          <cell r="AC533">
            <v>292</v>
          </cell>
          <cell r="AD533">
            <v>726</v>
          </cell>
          <cell r="AE533">
            <v>726</v>
          </cell>
          <cell r="AF533">
            <v>0</v>
          </cell>
          <cell r="AG533">
            <v>1855935.9000000001</v>
          </cell>
          <cell r="AH533">
            <v>1520698.04</v>
          </cell>
          <cell r="AI533">
            <v>3376633.9400000004</v>
          </cell>
          <cell r="AJ533">
            <v>3376633.9400000004</v>
          </cell>
          <cell r="AK533">
            <v>0</v>
          </cell>
          <cell r="AL533">
            <v>0</v>
          </cell>
          <cell r="AM533">
            <v>89.999999999999758</v>
          </cell>
          <cell r="AN533">
            <v>39329.999999999891</v>
          </cell>
          <cell r="AO533">
            <v>39329.999999999891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0</v>
          </cell>
          <cell r="BD533">
            <v>0</v>
          </cell>
          <cell r="BE533">
            <v>409.99999999999977</v>
          </cell>
          <cell r="BF533">
            <v>0</v>
          </cell>
          <cell r="BG533">
            <v>33.000000000000028</v>
          </cell>
          <cell r="BH533">
            <v>9967.9800000000087</v>
          </cell>
          <cell r="BI533">
            <v>8.9999999999999769</v>
          </cell>
          <cell r="BJ533">
            <v>3322.7099999999914</v>
          </cell>
          <cell r="BK533">
            <v>212.99999999999994</v>
          </cell>
          <cell r="BL533">
            <v>92934.02999999997</v>
          </cell>
          <cell r="BM533">
            <v>60.999999999999993</v>
          </cell>
          <cell r="BN533">
            <v>30709.839999999997</v>
          </cell>
          <cell r="BO533">
            <v>0</v>
          </cell>
          <cell r="BP533">
            <v>0</v>
          </cell>
          <cell r="BQ533">
            <v>0</v>
          </cell>
          <cell r="BR533">
            <v>0</v>
          </cell>
          <cell r="BS533">
            <v>136934.55999999997</v>
          </cell>
          <cell r="BT533">
            <v>136934.55999999997</v>
          </cell>
          <cell r="BU533">
            <v>0</v>
          </cell>
          <cell r="BV533">
            <v>176264.55999999985</v>
          </cell>
          <cell r="BW533">
            <v>176264.55999999985</v>
          </cell>
          <cell r="BX533">
            <v>0</v>
          </cell>
          <cell r="BY533">
            <v>0</v>
          </cell>
          <cell r="BZ533">
            <v>69.428571428571502</v>
          </cell>
          <cell r="CA533">
            <v>44.800267320000046</v>
          </cell>
          <cell r="CB533">
            <v>71.80645161290316</v>
          </cell>
          <cell r="CC533">
            <v>45.658507805806408</v>
          </cell>
          <cell r="CD533">
            <v>50.446428571428527</v>
          </cell>
          <cell r="CE533">
            <v>29.281833772321406</v>
          </cell>
          <cell r="CF533">
            <v>79.673611111111072</v>
          </cell>
          <cell r="CG533">
            <v>38.258660145902759</v>
          </cell>
          <cell r="CH533">
            <v>25.422222222222256</v>
          </cell>
          <cell r="CI533">
            <v>25.422222222222256</v>
          </cell>
          <cell r="CJ533">
            <v>183.42149126625287</v>
          </cell>
          <cell r="CK533">
            <v>181871.57966505302</v>
          </cell>
          <cell r="CL533">
            <v>181871.57966505302</v>
          </cell>
          <cell r="CM533">
            <v>0</v>
          </cell>
          <cell r="CN533">
            <v>0</v>
          </cell>
          <cell r="CO533">
            <v>4.016597510373443</v>
          </cell>
          <cell r="CP533">
            <v>764.55933609958481</v>
          </cell>
          <cell r="CQ533">
            <v>764.55933609958481</v>
          </cell>
          <cell r="CR533">
            <v>0</v>
          </cell>
          <cell r="CS533">
            <v>3735534.6390011534</v>
          </cell>
          <cell r="CT533">
            <v>3735534.6390011534</v>
          </cell>
          <cell r="CU533">
            <v>0</v>
          </cell>
          <cell r="CV533">
            <v>140000</v>
          </cell>
          <cell r="CW533">
            <v>140000</v>
          </cell>
          <cell r="CX533">
            <v>1</v>
          </cell>
          <cell r="CY533">
            <v>0</v>
          </cell>
          <cell r="CZ533">
            <v>0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  <cell r="DF533">
            <v>0</v>
          </cell>
          <cell r="DG533">
            <v>31059</v>
          </cell>
          <cell r="DH533">
            <v>31059</v>
          </cell>
          <cell r="DI533">
            <v>0</v>
          </cell>
          <cell r="DJ533">
            <v>0</v>
          </cell>
          <cell r="DK533">
            <v>31059</v>
          </cell>
          <cell r="DL533">
            <v>0</v>
          </cell>
          <cell r="DM533">
            <v>31059</v>
          </cell>
          <cell r="DN533">
            <v>0</v>
          </cell>
          <cell r="DO533">
            <v>0</v>
          </cell>
          <cell r="DP533">
            <v>0</v>
          </cell>
          <cell r="DQ533">
            <v>0</v>
          </cell>
          <cell r="DR533">
            <v>101250</v>
          </cell>
          <cell r="DS533">
            <v>2.5262961612253374</v>
          </cell>
          <cell r="DT533">
            <v>101250</v>
          </cell>
          <cell r="DU533">
            <v>0</v>
          </cell>
          <cell r="DV533">
            <v>272309</v>
          </cell>
          <cell r="DW533">
            <v>272309</v>
          </cell>
          <cell r="DX533">
            <v>0</v>
          </cell>
          <cell r="DY533">
            <v>4007843.6390011534</v>
          </cell>
          <cell r="DZ533">
            <v>4007843.6390011534</v>
          </cell>
          <cell r="EA533">
            <v>3875534.6390011534</v>
          </cell>
          <cell r="EB533">
            <v>5338.2019820952528</v>
          </cell>
          <cell r="EC533">
            <v>5000</v>
          </cell>
          <cell r="ED533">
            <v>0</v>
          </cell>
          <cell r="EE533">
            <v>3630000</v>
          </cell>
          <cell r="EF533">
            <v>0</v>
          </cell>
          <cell r="EG533">
            <v>4007843.6390011534</v>
          </cell>
          <cell r="EH533">
            <v>3890782.1973447152</v>
          </cell>
          <cell r="EI533">
            <v>0</v>
          </cell>
          <cell r="EJ533">
            <v>4007843.6390011534</v>
          </cell>
        </row>
        <row r="534">
          <cell r="A534">
            <v>5432</v>
          </cell>
          <cell r="B534">
            <v>8815432</v>
          </cell>
          <cell r="C534"/>
          <cell r="D534"/>
          <cell r="E534" t="str">
            <v>Tendring Technology &amp; Sixth Form College</v>
          </cell>
          <cell r="F534" t="str">
            <v>S</v>
          </cell>
          <cell r="G534"/>
          <cell r="I534" t="str">
            <v>Y</v>
          </cell>
          <cell r="J534" t="str">
            <v>VI</v>
          </cell>
          <cell r="K534">
            <v>5432</v>
          </cell>
          <cell r="L534">
            <v>137188</v>
          </cell>
          <cell r="O534">
            <v>0</v>
          </cell>
          <cell r="P534">
            <v>3</v>
          </cell>
          <cell r="Q534">
            <v>2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321</v>
          </cell>
          <cell r="X534">
            <v>305</v>
          </cell>
          <cell r="Y534">
            <v>307</v>
          </cell>
          <cell r="Z534">
            <v>295</v>
          </cell>
          <cell r="AA534">
            <v>315</v>
          </cell>
          <cell r="AB534">
            <v>933</v>
          </cell>
          <cell r="AC534">
            <v>610</v>
          </cell>
          <cell r="AD534">
            <v>1543</v>
          </cell>
          <cell r="AE534">
            <v>1543</v>
          </cell>
          <cell r="AF534">
            <v>0</v>
          </cell>
          <cell r="AG534">
            <v>3989834.5500000003</v>
          </cell>
          <cell r="AH534">
            <v>3176800.6999999997</v>
          </cell>
          <cell r="AI534">
            <v>7166635.25</v>
          </cell>
          <cell r="AJ534">
            <v>7166635.25</v>
          </cell>
          <cell r="AK534">
            <v>0</v>
          </cell>
          <cell r="AL534">
            <v>0</v>
          </cell>
          <cell r="AM534">
            <v>214.99999999999966</v>
          </cell>
          <cell r="AN534">
            <v>93954.99999999984</v>
          </cell>
          <cell r="AO534">
            <v>93954.99999999984</v>
          </cell>
          <cell r="AP534">
            <v>0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C534">
            <v>0</v>
          </cell>
          <cell r="BD534">
            <v>0</v>
          </cell>
          <cell r="BE534">
            <v>795.03049967553477</v>
          </cell>
          <cell r="BF534">
            <v>0</v>
          </cell>
          <cell r="BG534">
            <v>197.25567813108381</v>
          </cell>
          <cell r="BH534">
            <v>59583.050136275175</v>
          </cell>
          <cell r="BI534">
            <v>173.22452952628217</v>
          </cell>
          <cell r="BJ534">
            <v>63952.764055808111</v>
          </cell>
          <cell r="BK534">
            <v>161.20895522388136</v>
          </cell>
          <cell r="BL534">
            <v>70337.079253731674</v>
          </cell>
          <cell r="BM534">
            <v>53.068786502271223</v>
          </cell>
          <cell r="BN534">
            <v>26716.949876703424</v>
          </cell>
          <cell r="BO534">
            <v>142.18429591174566</v>
          </cell>
          <cell r="BP534">
            <v>85896.376846203784</v>
          </cell>
          <cell r="BQ534">
            <v>21.027255029201815</v>
          </cell>
          <cell r="BR534">
            <v>21171.712271252432</v>
          </cell>
          <cell r="BS534">
            <v>327657.93243997463</v>
          </cell>
          <cell r="BT534">
            <v>327657.93243997463</v>
          </cell>
          <cell r="BU534">
            <v>0</v>
          </cell>
          <cell r="BV534">
            <v>421612.93243997445</v>
          </cell>
          <cell r="BW534">
            <v>421612.93243997445</v>
          </cell>
          <cell r="BX534">
            <v>0</v>
          </cell>
          <cell r="BY534">
            <v>0</v>
          </cell>
          <cell r="BZ534">
            <v>165.57911392405077</v>
          </cell>
          <cell r="CA534">
            <v>106.84345671778489</v>
          </cell>
          <cell r="CB534">
            <v>136.01351351351352</v>
          </cell>
          <cell r="CC534">
            <v>86.484903918243248</v>
          </cell>
          <cell r="CD534">
            <v>141.22</v>
          </cell>
          <cell r="CE534">
            <v>81.971720941000001</v>
          </cell>
          <cell r="CF534">
            <v>146.9713261648744</v>
          </cell>
          <cell r="CG534">
            <v>70.574509433154049</v>
          </cell>
          <cell r="CH534">
            <v>55.22727272727262</v>
          </cell>
          <cell r="CI534">
            <v>55.22727272727262</v>
          </cell>
          <cell r="CJ534">
            <v>401.10186373745483</v>
          </cell>
          <cell r="CK534">
            <v>397712.55298887333</v>
          </cell>
          <cell r="CL534">
            <v>397712.55298887333</v>
          </cell>
          <cell r="CM534">
            <v>0</v>
          </cell>
          <cell r="CN534">
            <v>0</v>
          </cell>
          <cell r="CO534">
            <v>0.99999999999999967</v>
          </cell>
          <cell r="CP534">
            <v>190.34999999999994</v>
          </cell>
          <cell r="CQ534">
            <v>190.34999999999994</v>
          </cell>
          <cell r="CR534">
            <v>0</v>
          </cell>
          <cell r="CS534">
            <v>7986151.085428847</v>
          </cell>
          <cell r="CT534">
            <v>7986151.085428847</v>
          </cell>
          <cell r="CU534">
            <v>0</v>
          </cell>
          <cell r="CV534">
            <v>140000</v>
          </cell>
          <cell r="CW534">
            <v>140000</v>
          </cell>
          <cell r="CX534">
            <v>1</v>
          </cell>
          <cell r="CY534">
            <v>0</v>
          </cell>
          <cell r="CZ534">
            <v>0</v>
          </cell>
          <cell r="DA534">
            <v>0</v>
          </cell>
          <cell r="DB534">
            <v>0</v>
          </cell>
          <cell r="DC534" t="str">
            <v>A</v>
          </cell>
          <cell r="DD534">
            <v>0</v>
          </cell>
          <cell r="DE534">
            <v>260767</v>
          </cell>
          <cell r="DF534">
            <v>260767</v>
          </cell>
          <cell r="DG534">
            <v>53101.254000000001</v>
          </cell>
          <cell r="DH534">
            <v>53101.254000000001</v>
          </cell>
          <cell r="DI534">
            <v>0</v>
          </cell>
          <cell r="DJ534">
            <v>0</v>
          </cell>
          <cell r="DK534">
            <v>53101.25</v>
          </cell>
          <cell r="DL534">
            <v>0</v>
          </cell>
          <cell r="DM534">
            <v>53101.25</v>
          </cell>
          <cell r="DN534">
            <v>0</v>
          </cell>
          <cell r="DO534">
            <v>0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453868.25</v>
          </cell>
          <cell r="DW534">
            <v>453868.25</v>
          </cell>
          <cell r="DX534">
            <v>0</v>
          </cell>
          <cell r="DY534">
            <v>8440019.335428847</v>
          </cell>
          <cell r="DZ534">
            <v>8440019.335428847</v>
          </cell>
          <cell r="EA534">
            <v>8126151.085428847</v>
          </cell>
          <cell r="EB534">
            <v>5266.4621422092332</v>
          </cell>
          <cell r="EC534">
            <v>5000</v>
          </cell>
          <cell r="ED534">
            <v>0</v>
          </cell>
          <cell r="EE534">
            <v>7715000</v>
          </cell>
          <cell r="EF534">
            <v>0</v>
          </cell>
          <cell r="EG534">
            <v>8440019.335428847</v>
          </cell>
          <cell r="EH534">
            <v>8135270.0351320654</v>
          </cell>
          <cell r="EI534">
            <v>0</v>
          </cell>
          <cell r="EJ534">
            <v>8440019.335428847</v>
          </cell>
        </row>
        <row r="535">
          <cell r="A535">
            <v>4030</v>
          </cell>
          <cell r="B535">
            <v>8814030</v>
          </cell>
          <cell r="C535"/>
          <cell r="D535"/>
          <cell r="E535" t="str">
            <v>Bmat Stem Academy</v>
          </cell>
          <cell r="F535" t="str">
            <v>S</v>
          </cell>
          <cell r="G535"/>
          <cell r="I535" t="str">
            <v>Y</v>
          </cell>
          <cell r="K535">
            <v>4030</v>
          </cell>
          <cell r="L535">
            <v>145931</v>
          </cell>
          <cell r="O535">
            <v>0</v>
          </cell>
          <cell r="P535">
            <v>0</v>
          </cell>
          <cell r="Q535">
            <v>2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>
            <v>57</v>
          </cell>
          <cell r="AA535">
            <v>51</v>
          </cell>
          <cell r="AB535">
            <v>0</v>
          </cell>
          <cell r="AC535">
            <v>108</v>
          </cell>
          <cell r="AD535">
            <v>108</v>
          </cell>
          <cell r="AE535">
            <v>108</v>
          </cell>
          <cell r="AF535">
            <v>0</v>
          </cell>
          <cell r="AG535">
            <v>0</v>
          </cell>
          <cell r="AH535">
            <v>562449.96</v>
          </cell>
          <cell r="AI535">
            <v>562449.96</v>
          </cell>
          <cell r="AJ535">
            <v>562449.96</v>
          </cell>
          <cell r="AK535">
            <v>0</v>
          </cell>
          <cell r="AL535">
            <v>0</v>
          </cell>
          <cell r="AM535">
            <v>6.0000000000000053</v>
          </cell>
          <cell r="AN535">
            <v>2622.0000000000018</v>
          </cell>
          <cell r="AO535">
            <v>2622.0000000000018</v>
          </cell>
          <cell r="AP535">
            <v>0</v>
          </cell>
          <cell r="AQ535">
            <v>0</v>
          </cell>
          <cell r="AR535">
            <v>0</v>
          </cell>
          <cell r="AS535">
            <v>0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C535">
            <v>0</v>
          </cell>
          <cell r="BD535">
            <v>0</v>
          </cell>
          <cell r="BE535">
            <v>46.429906542056095</v>
          </cell>
          <cell r="BF535">
            <v>0</v>
          </cell>
          <cell r="BG535">
            <v>23.214953271027994</v>
          </cell>
          <cell r="BH535">
            <v>7012.3087850467164</v>
          </cell>
          <cell r="BI535">
            <v>22.205607476635514</v>
          </cell>
          <cell r="BJ535">
            <v>8198.0882242990647</v>
          </cell>
          <cell r="BK535">
            <v>9.0841121495327126</v>
          </cell>
          <cell r="BL535">
            <v>3963.4889719626181</v>
          </cell>
          <cell r="BM535">
            <v>2.0186915887850434</v>
          </cell>
          <cell r="BN535">
            <v>1016.2900934579422</v>
          </cell>
          <cell r="BO535">
            <v>5.0467289719626143</v>
          </cell>
          <cell r="BP535">
            <v>3048.8299065420547</v>
          </cell>
          <cell r="BQ535">
            <v>0</v>
          </cell>
          <cell r="BR535">
            <v>0</v>
          </cell>
          <cell r="BS535">
            <v>23239.005981308394</v>
          </cell>
          <cell r="BT535">
            <v>23239.005981308394</v>
          </cell>
          <cell r="BU535">
            <v>0</v>
          </cell>
          <cell r="BV535">
            <v>25861.005981308394</v>
          </cell>
          <cell r="BW535">
            <v>25861.005981308394</v>
          </cell>
          <cell r="BX535">
            <v>0</v>
          </cell>
          <cell r="BY535">
            <v>0</v>
          </cell>
          <cell r="BZ535">
            <v>0</v>
          </cell>
          <cell r="CA535">
            <v>0</v>
          </cell>
          <cell r="CB535">
            <v>0</v>
          </cell>
          <cell r="CC535">
            <v>0</v>
          </cell>
          <cell r="CD535">
            <v>0</v>
          </cell>
          <cell r="CE535">
            <v>0</v>
          </cell>
          <cell r="CF535">
            <v>28.5</v>
          </cell>
          <cell r="CG535">
            <v>13.685482544999999</v>
          </cell>
          <cell r="CH535">
            <v>4.4347826086956506</v>
          </cell>
          <cell r="CI535">
            <v>4.4347826086956506</v>
          </cell>
          <cell r="CJ535">
            <v>18.120265153695648</v>
          </cell>
          <cell r="CK535">
            <v>17967.148913146921</v>
          </cell>
          <cell r="CL535">
            <v>17967.148913146921</v>
          </cell>
          <cell r="CM535">
            <v>0</v>
          </cell>
          <cell r="CN535">
            <v>0</v>
          </cell>
          <cell r="CO535">
            <v>3.999999999999996</v>
          </cell>
          <cell r="CP535">
            <v>761.39999999999918</v>
          </cell>
          <cell r="CQ535">
            <v>761.39999999999918</v>
          </cell>
          <cell r="CR535">
            <v>0</v>
          </cell>
          <cell r="CS535">
            <v>607039.51489445532</v>
          </cell>
          <cell r="CT535">
            <v>607039.51489445532</v>
          </cell>
          <cell r="CU535">
            <v>0</v>
          </cell>
          <cell r="CV535">
            <v>140000</v>
          </cell>
          <cell r="CW535">
            <v>140000</v>
          </cell>
          <cell r="CX535">
            <v>1.0156360164</v>
          </cell>
          <cell r="CY535">
            <v>0</v>
          </cell>
          <cell r="CZ535">
            <v>11680.722106337753</v>
          </cell>
          <cell r="DA535">
            <v>11680.722106337753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  <cell r="DF535">
            <v>0</v>
          </cell>
          <cell r="DG535">
            <v>19424.2</v>
          </cell>
          <cell r="DH535">
            <v>19424.2</v>
          </cell>
          <cell r="DI535">
            <v>0</v>
          </cell>
          <cell r="DJ535">
            <v>0</v>
          </cell>
          <cell r="DK535">
            <v>19424.2</v>
          </cell>
          <cell r="DL535">
            <v>0</v>
          </cell>
          <cell r="DM535">
            <v>19424.2</v>
          </cell>
          <cell r="DN535">
            <v>0</v>
          </cell>
          <cell r="DO535">
            <v>0</v>
          </cell>
          <cell r="DP535">
            <v>0</v>
          </cell>
          <cell r="DQ535">
            <v>0</v>
          </cell>
          <cell r="DR535">
            <v>0</v>
          </cell>
          <cell r="DS535">
            <v>0</v>
          </cell>
          <cell r="DT535">
            <v>0</v>
          </cell>
          <cell r="DU535">
            <v>0</v>
          </cell>
          <cell r="DV535">
            <v>171104.92210633776</v>
          </cell>
          <cell r="DW535">
            <v>171104.92210633776</v>
          </cell>
          <cell r="DX535">
            <v>0</v>
          </cell>
          <cell r="DY535">
            <v>778144.43700079306</v>
          </cell>
          <cell r="DZ535">
            <v>778144.43700079306</v>
          </cell>
          <cell r="EA535">
            <v>758720.2370007931</v>
          </cell>
          <cell r="EB535">
            <v>7025.1873796369728</v>
          </cell>
          <cell r="EC535">
            <v>5300</v>
          </cell>
          <cell r="ED535">
            <v>0</v>
          </cell>
          <cell r="EE535">
            <v>572400</v>
          </cell>
          <cell r="EF535">
            <v>0</v>
          </cell>
          <cell r="EG535">
            <v>778144.43700079306</v>
          </cell>
          <cell r="EH535">
            <v>766758.53989600006</v>
          </cell>
          <cell r="EI535">
            <v>0</v>
          </cell>
          <cell r="EJ535">
            <v>778144.43700079306</v>
          </cell>
        </row>
        <row r="536">
          <cell r="A536">
            <v>4020</v>
          </cell>
          <cell r="B536">
            <v>8814020</v>
          </cell>
          <cell r="C536"/>
          <cell r="D536"/>
          <cell r="E536" t="str">
            <v>Thomas Lord Audley, Colchester</v>
          </cell>
          <cell r="F536" t="str">
            <v>S</v>
          </cell>
          <cell r="G536"/>
          <cell r="I536" t="str">
            <v>Y</v>
          </cell>
          <cell r="K536">
            <v>4020</v>
          </cell>
          <cell r="L536">
            <v>137937</v>
          </cell>
          <cell r="O536">
            <v>0</v>
          </cell>
          <cell r="P536">
            <v>3</v>
          </cell>
          <cell r="Q536">
            <v>2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169</v>
          </cell>
          <cell r="X536">
            <v>159</v>
          </cell>
          <cell r="Y536">
            <v>162</v>
          </cell>
          <cell r="Z536">
            <v>167</v>
          </cell>
          <cell r="AA536">
            <v>153</v>
          </cell>
          <cell r="AB536">
            <v>490</v>
          </cell>
          <cell r="AC536">
            <v>320</v>
          </cell>
          <cell r="AD536">
            <v>810</v>
          </cell>
          <cell r="AE536">
            <v>810</v>
          </cell>
          <cell r="AF536">
            <v>0</v>
          </cell>
          <cell r="AG536">
            <v>2095411.5000000002</v>
          </cell>
          <cell r="AH536">
            <v>1666518.4</v>
          </cell>
          <cell r="AI536">
            <v>3761929.9000000004</v>
          </cell>
          <cell r="AJ536">
            <v>3761929.9000000004</v>
          </cell>
          <cell r="AK536">
            <v>0</v>
          </cell>
          <cell r="AL536">
            <v>0</v>
          </cell>
          <cell r="AM536">
            <v>139.99999999999957</v>
          </cell>
          <cell r="AN536">
            <v>61179.999999999804</v>
          </cell>
          <cell r="AO536">
            <v>61179.999999999804</v>
          </cell>
          <cell r="AP536">
            <v>0</v>
          </cell>
          <cell r="AQ536">
            <v>0</v>
          </cell>
          <cell r="AR536">
            <v>0</v>
          </cell>
          <cell r="AS536">
            <v>0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E536">
            <v>422.52163164400463</v>
          </cell>
          <cell r="BF536">
            <v>0</v>
          </cell>
          <cell r="BG536">
            <v>133.16440049443739</v>
          </cell>
          <cell r="BH536">
            <v>40223.63881334976</v>
          </cell>
          <cell r="BI536">
            <v>15.018541409147112</v>
          </cell>
          <cell r="BJ536">
            <v>5544.6953028430225</v>
          </cell>
          <cell r="BK536">
            <v>10.012360939431408</v>
          </cell>
          <cell r="BL536">
            <v>4368.4932014833175</v>
          </cell>
          <cell r="BM536">
            <v>218.26946847960448</v>
          </cell>
          <cell r="BN536">
            <v>109885.58121137207</v>
          </cell>
          <cell r="BO536">
            <v>2.0024721878862817</v>
          </cell>
          <cell r="BP536">
            <v>1209.7334981458605</v>
          </cell>
          <cell r="BQ536">
            <v>9.0111248454882507</v>
          </cell>
          <cell r="BR536">
            <v>9073.0312731767553</v>
          </cell>
          <cell r="BS536">
            <v>170305.17330037078</v>
          </cell>
          <cell r="BT536">
            <v>170305.17330037078</v>
          </cell>
          <cell r="BU536">
            <v>0</v>
          </cell>
          <cell r="BV536">
            <v>231485.17330037057</v>
          </cell>
          <cell r="BW536">
            <v>231485.17330037057</v>
          </cell>
          <cell r="BX536">
            <v>0</v>
          </cell>
          <cell r="BY536">
            <v>0</v>
          </cell>
          <cell r="BZ536">
            <v>76.452380952380892</v>
          </cell>
          <cell r="CA536">
            <v>49.332530303333293</v>
          </cell>
          <cell r="CB536">
            <v>74.337662337662422</v>
          </cell>
          <cell r="CC536">
            <v>47.267991383376675</v>
          </cell>
          <cell r="CD536">
            <v>88.738853503184771</v>
          </cell>
          <cell r="CE536">
            <v>51.508826908280291</v>
          </cell>
          <cell r="CF536">
            <v>104.91025641025637</v>
          </cell>
          <cell r="CG536">
            <v>50.377104662948696</v>
          </cell>
          <cell r="CH536">
            <v>42.673469387755048</v>
          </cell>
          <cell r="CI536">
            <v>42.673469387755048</v>
          </cell>
          <cell r="CJ536">
            <v>241.159922645694</v>
          </cell>
          <cell r="CK536">
            <v>239122.12129933786</v>
          </cell>
          <cell r="CL536">
            <v>239122.12129933786</v>
          </cell>
          <cell r="CM536">
            <v>0</v>
          </cell>
          <cell r="CN536">
            <v>0</v>
          </cell>
          <cell r="CO536">
            <v>5.0061804697156962</v>
          </cell>
          <cell r="CP536">
            <v>952.92645241038269</v>
          </cell>
          <cell r="CQ536">
            <v>952.92645241038269</v>
          </cell>
          <cell r="CR536">
            <v>0</v>
          </cell>
          <cell r="CS536">
            <v>4233490.1210521189</v>
          </cell>
          <cell r="CT536">
            <v>4233490.1210521189</v>
          </cell>
          <cell r="CU536">
            <v>0</v>
          </cell>
          <cell r="CV536">
            <v>140000</v>
          </cell>
          <cell r="CW536">
            <v>140000</v>
          </cell>
          <cell r="CX536">
            <v>1</v>
          </cell>
          <cell r="CY536">
            <v>0</v>
          </cell>
          <cell r="CZ536">
            <v>0</v>
          </cell>
          <cell r="DA536">
            <v>0</v>
          </cell>
          <cell r="DB536">
            <v>0</v>
          </cell>
          <cell r="DC536">
            <v>0</v>
          </cell>
          <cell r="DD536">
            <v>0</v>
          </cell>
          <cell r="DE536">
            <v>0</v>
          </cell>
          <cell r="DF536">
            <v>0</v>
          </cell>
          <cell r="DG536">
            <v>21001.8</v>
          </cell>
          <cell r="DH536">
            <v>21001.8</v>
          </cell>
          <cell r="DI536">
            <v>0</v>
          </cell>
          <cell r="DJ536">
            <v>0</v>
          </cell>
          <cell r="DK536">
            <v>21001.8</v>
          </cell>
          <cell r="DL536">
            <v>0</v>
          </cell>
          <cell r="DM536">
            <v>21001.8</v>
          </cell>
          <cell r="DN536">
            <v>0</v>
          </cell>
          <cell r="DO536">
            <v>0</v>
          </cell>
          <cell r="DP536">
            <v>0</v>
          </cell>
          <cell r="DQ536">
            <v>0</v>
          </cell>
          <cell r="DR536">
            <v>0</v>
          </cell>
          <cell r="DS536">
            <v>0</v>
          </cell>
          <cell r="DT536">
            <v>0</v>
          </cell>
          <cell r="DU536">
            <v>0</v>
          </cell>
          <cell r="DV536">
            <v>161001.79999999999</v>
          </cell>
          <cell r="DW536">
            <v>161001.79999999999</v>
          </cell>
          <cell r="DX536">
            <v>0</v>
          </cell>
          <cell r="DY536">
            <v>4394491.9210521188</v>
          </cell>
          <cell r="DZ536">
            <v>4394491.9210521188</v>
          </cell>
          <cell r="EA536">
            <v>4373490.1210521189</v>
          </cell>
          <cell r="EB536">
            <v>5399.3705198174312</v>
          </cell>
          <cell r="EC536">
            <v>5000</v>
          </cell>
          <cell r="ED536">
            <v>0</v>
          </cell>
          <cell r="EE536">
            <v>4050000</v>
          </cell>
          <cell r="EF536">
            <v>0</v>
          </cell>
          <cell r="EG536">
            <v>4394491.9210521188</v>
          </cell>
          <cell r="EH536">
            <v>4252387.4420075286</v>
          </cell>
          <cell r="EI536">
            <v>0</v>
          </cell>
          <cell r="EJ536">
            <v>4394491.9210521188</v>
          </cell>
        </row>
        <row r="537">
          <cell r="A537">
            <v>5413</v>
          </cell>
          <cell r="B537">
            <v>8815413</v>
          </cell>
          <cell r="C537"/>
          <cell r="D537"/>
          <cell r="E537" t="str">
            <v>Thurstable School Sports College &amp; VI Frm Centre, Tiptree</v>
          </cell>
          <cell r="F537" t="str">
            <v>S</v>
          </cell>
          <cell r="G537"/>
          <cell r="I537" t="str">
            <v>Y</v>
          </cell>
          <cell r="J537" t="str">
            <v>VI</v>
          </cell>
          <cell r="K537">
            <v>5413</v>
          </cell>
          <cell r="L537">
            <v>137241</v>
          </cell>
          <cell r="O537">
            <v>0</v>
          </cell>
          <cell r="P537">
            <v>3</v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222</v>
          </cell>
          <cell r="X537">
            <v>216</v>
          </cell>
          <cell r="Y537">
            <v>218</v>
          </cell>
          <cell r="Z537">
            <v>224</v>
          </cell>
          <cell r="AA537">
            <v>192</v>
          </cell>
          <cell r="AB537">
            <v>656</v>
          </cell>
          <cell r="AC537">
            <v>416</v>
          </cell>
          <cell r="AD537">
            <v>1072</v>
          </cell>
          <cell r="AE537">
            <v>1072</v>
          </cell>
          <cell r="AF537">
            <v>0</v>
          </cell>
          <cell r="AG537">
            <v>2805285.6</v>
          </cell>
          <cell r="AH537">
            <v>2166473.92</v>
          </cell>
          <cell r="AI537">
            <v>4971759.5199999996</v>
          </cell>
          <cell r="AJ537">
            <v>4971759.5199999996</v>
          </cell>
          <cell r="AK537">
            <v>0</v>
          </cell>
          <cell r="AL537">
            <v>0</v>
          </cell>
          <cell r="AM537">
            <v>81.999999999999972</v>
          </cell>
          <cell r="AN537">
            <v>35833.999999999985</v>
          </cell>
          <cell r="AO537">
            <v>35833.999999999985</v>
          </cell>
          <cell r="AP537">
            <v>0</v>
          </cell>
          <cell r="AQ537">
            <v>0</v>
          </cell>
          <cell r="AR537">
            <v>0</v>
          </cell>
          <cell r="AS537">
            <v>0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E537">
            <v>922.99999999999989</v>
          </cell>
          <cell r="BF537">
            <v>0</v>
          </cell>
          <cell r="BG537">
            <v>124.00000000000024</v>
          </cell>
          <cell r="BH537">
            <v>37455.440000000075</v>
          </cell>
          <cell r="BI537">
            <v>8</v>
          </cell>
          <cell r="BJ537">
            <v>2953.52</v>
          </cell>
          <cell r="BK537">
            <v>12.000000000000032</v>
          </cell>
          <cell r="BL537">
            <v>5235.7200000000139</v>
          </cell>
          <cell r="BM537">
            <v>4.9999999999999973</v>
          </cell>
          <cell r="BN537">
            <v>2517.1999999999985</v>
          </cell>
          <cell r="BO537">
            <v>0</v>
          </cell>
          <cell r="BP537">
            <v>0</v>
          </cell>
          <cell r="BQ537">
            <v>0</v>
          </cell>
          <cell r="BR537">
            <v>0</v>
          </cell>
          <cell r="BS537">
            <v>48161.880000000085</v>
          </cell>
          <cell r="BT537">
            <v>48161.880000000085</v>
          </cell>
          <cell r="BU537">
            <v>0</v>
          </cell>
          <cell r="BV537">
            <v>83995.880000000063</v>
          </cell>
          <cell r="BW537">
            <v>83995.880000000063</v>
          </cell>
          <cell r="BX537">
            <v>0</v>
          </cell>
          <cell r="BY537">
            <v>0</v>
          </cell>
          <cell r="BZ537">
            <v>75.705069124424043</v>
          </cell>
          <cell r="CA537">
            <v>48.850311398709728</v>
          </cell>
          <cell r="CB537">
            <v>73.398058252427091</v>
          </cell>
          <cell r="CC537">
            <v>46.670539211650429</v>
          </cell>
          <cell r="CD537">
            <v>88.238095238095283</v>
          </cell>
          <cell r="CE537">
            <v>51.218159745238125</v>
          </cell>
          <cell r="CF537">
            <v>120.85581395348831</v>
          </cell>
          <cell r="CG537">
            <v>58.034039730604619</v>
          </cell>
          <cell r="CH537">
            <v>36.188481675392637</v>
          </cell>
          <cell r="CI537">
            <v>36.188481675392637</v>
          </cell>
          <cell r="CJ537">
            <v>240.96153176159552</v>
          </cell>
          <cell r="CK537">
            <v>238925.40681821003</v>
          </cell>
          <cell r="CL537">
            <v>238925.40681821003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</v>
          </cell>
          <cell r="CS537">
            <v>5294680.8068182096</v>
          </cell>
          <cell r="CT537">
            <v>5294680.8068182096</v>
          </cell>
          <cell r="CU537">
            <v>0</v>
          </cell>
          <cell r="CV537">
            <v>140000</v>
          </cell>
          <cell r="CW537">
            <v>140000</v>
          </cell>
          <cell r="CX537">
            <v>1</v>
          </cell>
          <cell r="CY537">
            <v>0</v>
          </cell>
          <cell r="CZ537">
            <v>0</v>
          </cell>
          <cell r="DA537">
            <v>0</v>
          </cell>
          <cell r="DB537">
            <v>0</v>
          </cell>
          <cell r="DC537">
            <v>0</v>
          </cell>
          <cell r="DD537">
            <v>0</v>
          </cell>
          <cell r="DE537">
            <v>0</v>
          </cell>
          <cell r="DF537">
            <v>0</v>
          </cell>
          <cell r="DG537">
            <v>46835</v>
          </cell>
          <cell r="DH537">
            <v>46835</v>
          </cell>
          <cell r="DI537">
            <v>0</v>
          </cell>
          <cell r="DJ537">
            <v>0</v>
          </cell>
          <cell r="DK537">
            <v>46835</v>
          </cell>
          <cell r="DL537">
            <v>0</v>
          </cell>
          <cell r="DM537">
            <v>46835</v>
          </cell>
          <cell r="DN537">
            <v>0</v>
          </cell>
          <cell r="DO537">
            <v>0</v>
          </cell>
          <cell r="DP537">
            <v>0</v>
          </cell>
          <cell r="DQ537">
            <v>0</v>
          </cell>
          <cell r="DR537">
            <v>56000</v>
          </cell>
          <cell r="DS537">
            <v>1.0112837950015159</v>
          </cell>
          <cell r="DT537">
            <v>56000</v>
          </cell>
          <cell r="DU537">
            <v>0</v>
          </cell>
          <cell r="DV537">
            <v>242835</v>
          </cell>
          <cell r="DW537">
            <v>242835</v>
          </cell>
          <cell r="DX537">
            <v>0</v>
          </cell>
          <cell r="DY537">
            <v>5537515.8068182096</v>
          </cell>
          <cell r="DZ537">
            <v>5537515.8068182096</v>
          </cell>
          <cell r="EA537">
            <v>5434680.8068182096</v>
          </cell>
          <cell r="EB537">
            <v>5069.664931733404</v>
          </cell>
          <cell r="EC537">
            <v>5000</v>
          </cell>
          <cell r="ED537">
            <v>0</v>
          </cell>
          <cell r="EE537">
            <v>5360000</v>
          </cell>
          <cell r="EF537">
            <v>0</v>
          </cell>
          <cell r="EG537">
            <v>5537515.8068182096</v>
          </cell>
          <cell r="EH537">
            <v>5288334.7374712639</v>
          </cell>
          <cell r="EI537">
            <v>0</v>
          </cell>
          <cell r="EJ537">
            <v>5537515.8068182096</v>
          </cell>
        </row>
        <row r="538">
          <cell r="A538">
            <v>5405</v>
          </cell>
          <cell r="B538">
            <v>8815405</v>
          </cell>
          <cell r="C538"/>
          <cell r="D538"/>
          <cell r="E538" t="str">
            <v>West Hatch High, Chigwell</v>
          </cell>
          <cell r="F538" t="str">
            <v>S</v>
          </cell>
          <cell r="G538"/>
          <cell r="I538" t="str">
            <v>Y</v>
          </cell>
          <cell r="J538" t="str">
            <v>VI</v>
          </cell>
          <cell r="K538">
            <v>5405</v>
          </cell>
          <cell r="L538">
            <v>136758</v>
          </cell>
          <cell r="N538">
            <v>50</v>
          </cell>
          <cell r="O538">
            <v>0</v>
          </cell>
          <cell r="P538">
            <v>3</v>
          </cell>
          <cell r="Q538">
            <v>2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278.16666666666669</v>
          </cell>
          <cell r="X538">
            <v>248</v>
          </cell>
          <cell r="Y538">
            <v>189</v>
          </cell>
          <cell r="Z538">
            <v>182</v>
          </cell>
          <cell r="AA538">
            <v>184</v>
          </cell>
          <cell r="AB538">
            <v>715.16666666666663</v>
          </cell>
          <cell r="AC538">
            <v>366</v>
          </cell>
          <cell r="AD538">
            <v>1081.1666666666665</v>
          </cell>
          <cell r="AE538">
            <v>1081.1666666666665</v>
          </cell>
          <cell r="AF538">
            <v>0</v>
          </cell>
          <cell r="AG538">
            <v>3058302.9750000001</v>
          </cell>
          <cell r="AH538">
            <v>1906080.42</v>
          </cell>
          <cell r="AI538">
            <v>4964383.3949999996</v>
          </cell>
          <cell r="AJ538">
            <v>4964383.3949999996</v>
          </cell>
          <cell r="AK538">
            <v>0</v>
          </cell>
          <cell r="AL538">
            <v>0</v>
          </cell>
          <cell r="AM538">
            <v>84.273447401774391</v>
          </cell>
          <cell r="AN538">
            <v>36827.496514575403</v>
          </cell>
          <cell r="AO538">
            <v>36827.496514575403</v>
          </cell>
          <cell r="AP538">
            <v>0</v>
          </cell>
          <cell r="AQ538">
            <v>0</v>
          </cell>
          <cell r="AR538">
            <v>0</v>
          </cell>
          <cell r="AS538">
            <v>0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E538">
            <v>749.21150190114099</v>
          </cell>
          <cell r="BF538">
            <v>0</v>
          </cell>
          <cell r="BG538">
            <v>121.27154626108982</v>
          </cell>
          <cell r="BH538">
            <v>36631.283263624791</v>
          </cell>
          <cell r="BI538">
            <v>69.885297845373913</v>
          </cell>
          <cell r="BJ538">
            <v>25800.953111533596</v>
          </cell>
          <cell r="BK538">
            <v>94.550697084917573</v>
          </cell>
          <cell r="BL538">
            <v>41253.414645120385</v>
          </cell>
          <cell r="BM538">
            <v>38.025823827629956</v>
          </cell>
          <cell r="BN538">
            <v>19143.720747782027</v>
          </cell>
          <cell r="BO538">
            <v>8.2217997465145789</v>
          </cell>
          <cell r="BP538">
            <v>4966.9536628643873</v>
          </cell>
          <cell r="BQ538">
            <v>0</v>
          </cell>
          <cell r="BR538">
            <v>0</v>
          </cell>
          <cell r="BS538">
            <v>127796.32543092519</v>
          </cell>
          <cell r="BT538">
            <v>127796.32543092519</v>
          </cell>
          <cell r="BU538">
            <v>0</v>
          </cell>
          <cell r="BV538">
            <v>164623.82194550059</v>
          </cell>
          <cell r="BW538">
            <v>164623.82194550059</v>
          </cell>
          <cell r="BX538">
            <v>0</v>
          </cell>
          <cell r="BY538">
            <v>0</v>
          </cell>
          <cell r="BZ538">
            <v>77.979776847977746</v>
          </cell>
          <cell r="CA538">
            <v>50.318115099595573</v>
          </cell>
          <cell r="CB538">
            <v>84.73333333333342</v>
          </cell>
          <cell r="CC538">
            <v>53.878133155333387</v>
          </cell>
          <cell r="CD538">
            <v>71.902173913043541</v>
          </cell>
          <cell r="CE538">
            <v>41.735908051630474</v>
          </cell>
          <cell r="CF538">
            <v>81.364705882352979</v>
          </cell>
          <cell r="CG538">
            <v>39.070710952000013</v>
          </cell>
          <cell r="CH538">
            <v>23</v>
          </cell>
          <cell r="CI538">
            <v>23</v>
          </cell>
          <cell r="CJ538">
            <v>208.00286725855938</v>
          </cell>
          <cell r="CK538">
            <v>206245.24303022455</v>
          </cell>
          <cell r="CL538">
            <v>206245.24303022455</v>
          </cell>
          <cell r="CM538">
            <v>0</v>
          </cell>
          <cell r="CN538">
            <v>0</v>
          </cell>
          <cell r="CO538">
            <v>2.0574056454170671</v>
          </cell>
          <cell r="CP538">
            <v>391.62716460513872</v>
          </cell>
          <cell r="CQ538">
            <v>391.62716460513872</v>
          </cell>
          <cell r="CR538">
            <v>0</v>
          </cell>
          <cell r="CS538">
            <v>5335644.0871403301</v>
          </cell>
          <cell r="CT538">
            <v>5335644.0871403301</v>
          </cell>
          <cell r="CU538">
            <v>0</v>
          </cell>
          <cell r="CV538">
            <v>140000</v>
          </cell>
          <cell r="CW538">
            <v>140000</v>
          </cell>
          <cell r="CX538">
            <v>1.0156360164</v>
          </cell>
          <cell r="CY538">
            <v>0</v>
          </cell>
          <cell r="CZ538">
            <v>85617.260747089269</v>
          </cell>
          <cell r="DA538">
            <v>85617.260747089269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  <cell r="DF538">
            <v>0</v>
          </cell>
          <cell r="DG538">
            <v>28347.5</v>
          </cell>
          <cell r="DH538">
            <v>28347.5</v>
          </cell>
          <cell r="DI538">
            <v>0</v>
          </cell>
          <cell r="DJ538">
            <v>0</v>
          </cell>
          <cell r="DK538">
            <v>28347.5</v>
          </cell>
          <cell r="DL538">
            <v>0</v>
          </cell>
          <cell r="DM538">
            <v>28347.5</v>
          </cell>
          <cell r="DN538">
            <v>0</v>
          </cell>
          <cell r="DO538">
            <v>0</v>
          </cell>
          <cell r="DP538">
            <v>0</v>
          </cell>
          <cell r="DQ538">
            <v>0</v>
          </cell>
          <cell r="DR538">
            <v>0</v>
          </cell>
          <cell r="DS538">
            <v>0</v>
          </cell>
          <cell r="DT538">
            <v>0</v>
          </cell>
          <cell r="DU538">
            <v>0</v>
          </cell>
          <cell r="DV538">
            <v>253964.76074708928</v>
          </cell>
          <cell r="DW538">
            <v>253964.76074708928</v>
          </cell>
          <cell r="DX538">
            <v>0</v>
          </cell>
          <cell r="DY538">
            <v>5589608.8478874192</v>
          </cell>
          <cell r="DZ538">
            <v>5589608.8478874192</v>
          </cell>
          <cell r="EA538">
            <v>5561261.3478874192</v>
          </cell>
          <cell r="EB538">
            <v>5143.7595324995409</v>
          </cell>
          <cell r="EC538">
            <v>5000</v>
          </cell>
          <cell r="ED538">
            <v>0</v>
          </cell>
          <cell r="EE538">
            <v>5405833.333333333</v>
          </cell>
          <cell r="EF538">
            <v>0</v>
          </cell>
          <cell r="EG538">
            <v>5589608.8478874192</v>
          </cell>
          <cell r="EH538">
            <v>5409808.0471494729</v>
          </cell>
          <cell r="EI538">
            <v>0</v>
          </cell>
          <cell r="EJ538">
            <v>5589608.8478874192</v>
          </cell>
        </row>
        <row r="539">
          <cell r="A539">
            <v>5427</v>
          </cell>
          <cell r="B539">
            <v>8815427</v>
          </cell>
          <cell r="C539"/>
          <cell r="D539"/>
          <cell r="E539" t="str">
            <v>William De Ferrers, South Woodham Ferrers</v>
          </cell>
          <cell r="F539" t="str">
            <v>S</v>
          </cell>
          <cell r="G539"/>
          <cell r="I539" t="str">
            <v>Y</v>
          </cell>
          <cell r="J539" t="str">
            <v>VI</v>
          </cell>
          <cell r="K539">
            <v>5427</v>
          </cell>
          <cell r="L539">
            <v>136605</v>
          </cell>
          <cell r="O539">
            <v>0</v>
          </cell>
          <cell r="P539">
            <v>3</v>
          </cell>
          <cell r="Q539">
            <v>2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217</v>
          </cell>
          <cell r="X539">
            <v>182</v>
          </cell>
          <cell r="Y539">
            <v>207</v>
          </cell>
          <cell r="Z539">
            <v>203</v>
          </cell>
          <cell r="AA539">
            <v>232</v>
          </cell>
          <cell r="AB539">
            <v>606</v>
          </cell>
          <cell r="AC539">
            <v>435</v>
          </cell>
          <cell r="AD539">
            <v>1041</v>
          </cell>
          <cell r="AE539">
            <v>1041</v>
          </cell>
          <cell r="AF539">
            <v>0</v>
          </cell>
          <cell r="AG539">
            <v>2591468.1</v>
          </cell>
          <cell r="AH539">
            <v>2265423.4499999997</v>
          </cell>
          <cell r="AI539">
            <v>4856891.55</v>
          </cell>
          <cell r="AJ539">
            <v>4856891.55</v>
          </cell>
          <cell r="AK539">
            <v>0</v>
          </cell>
          <cell r="AL539">
            <v>0</v>
          </cell>
          <cell r="AM539">
            <v>67.999999999999986</v>
          </cell>
          <cell r="AN539">
            <v>29715.999999999989</v>
          </cell>
          <cell r="AO539">
            <v>29715.999999999989</v>
          </cell>
          <cell r="AP539">
            <v>0</v>
          </cell>
          <cell r="AQ539">
            <v>0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E539">
            <v>1007.9682692307695</v>
          </cell>
          <cell r="BF539">
            <v>0</v>
          </cell>
          <cell r="BG539">
            <v>27.02596153846158</v>
          </cell>
          <cell r="BH539">
            <v>8163.4619423077047</v>
          </cell>
          <cell r="BI539">
            <v>3.0028846153846107</v>
          </cell>
          <cell r="BJ539">
            <v>1108.6349711538444</v>
          </cell>
          <cell r="BK539">
            <v>1.0009615384615389</v>
          </cell>
          <cell r="BL539">
            <v>436.72952884615404</v>
          </cell>
          <cell r="BM539">
            <v>1.0009615384615389</v>
          </cell>
          <cell r="BN539">
            <v>503.92407692307717</v>
          </cell>
          <cell r="BO539">
            <v>1.0009615384615389</v>
          </cell>
          <cell r="BP539">
            <v>604.70088461538489</v>
          </cell>
          <cell r="BQ539">
            <v>0</v>
          </cell>
          <cell r="BR539">
            <v>0</v>
          </cell>
          <cell r="BS539">
            <v>10817.451403846164</v>
          </cell>
          <cell r="BT539">
            <v>10817.451403846164</v>
          </cell>
          <cell r="BU539">
            <v>0</v>
          </cell>
          <cell r="BV539">
            <v>40533.451403846149</v>
          </cell>
          <cell r="BW539">
            <v>40533.451403846149</v>
          </cell>
          <cell r="BX539">
            <v>0</v>
          </cell>
          <cell r="BY539">
            <v>0</v>
          </cell>
          <cell r="BZ539">
            <v>75.347222222222172</v>
          </cell>
          <cell r="CA539">
            <v>48.619403048611076</v>
          </cell>
          <cell r="CB539">
            <v>68.375690607734867</v>
          </cell>
          <cell r="CC539">
            <v>43.477040477790091</v>
          </cell>
          <cell r="CD539">
            <v>74.073529411764724</v>
          </cell>
          <cell r="CE539">
            <v>42.996280144852953</v>
          </cell>
          <cell r="CF539">
            <v>88.74874371859292</v>
          </cell>
          <cell r="CG539">
            <v>42.616469580753744</v>
          </cell>
          <cell r="CH539">
            <v>23.200000000000003</v>
          </cell>
          <cell r="CI539">
            <v>23.200000000000003</v>
          </cell>
          <cell r="CJ539">
            <v>200.90919325200787</v>
          </cell>
          <cell r="CK539">
            <v>199211.51056902838</v>
          </cell>
          <cell r="CL539">
            <v>199211.51056902838</v>
          </cell>
          <cell r="CM539">
            <v>0</v>
          </cell>
          <cell r="CN539">
            <v>0</v>
          </cell>
          <cell r="CO539">
            <v>1.0009615384615389</v>
          </cell>
          <cell r="CP539">
            <v>190.53302884615391</v>
          </cell>
          <cell r="CQ539">
            <v>190.53302884615391</v>
          </cell>
          <cell r="CR539">
            <v>0</v>
          </cell>
          <cell r="CS539">
            <v>5096827.045001721</v>
          </cell>
          <cell r="CT539">
            <v>5096827.045001721</v>
          </cell>
          <cell r="CU539">
            <v>0</v>
          </cell>
          <cell r="CV539">
            <v>140000</v>
          </cell>
          <cell r="CW539">
            <v>140000</v>
          </cell>
          <cell r="CX539">
            <v>1</v>
          </cell>
          <cell r="CY539">
            <v>0</v>
          </cell>
          <cell r="CZ539">
            <v>0</v>
          </cell>
          <cell r="DA539">
            <v>0</v>
          </cell>
          <cell r="DB539">
            <v>0</v>
          </cell>
          <cell r="DC539" t="str">
            <v>B</v>
          </cell>
          <cell r="DD539">
            <v>0</v>
          </cell>
          <cell r="DE539">
            <v>60465</v>
          </cell>
          <cell r="DF539">
            <v>60465</v>
          </cell>
          <cell r="DG539">
            <v>59095.91</v>
          </cell>
          <cell r="DH539">
            <v>59095.91</v>
          </cell>
          <cell r="DI539">
            <v>0</v>
          </cell>
          <cell r="DJ539">
            <v>0</v>
          </cell>
          <cell r="DK539">
            <v>59095.91</v>
          </cell>
          <cell r="DL539">
            <v>0</v>
          </cell>
          <cell r="DM539">
            <v>59095.91</v>
          </cell>
          <cell r="DN539">
            <v>0</v>
          </cell>
          <cell r="DO539">
            <v>0</v>
          </cell>
          <cell r="DP539">
            <v>0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259560.91</v>
          </cell>
          <cell r="DW539">
            <v>259560.91</v>
          </cell>
          <cell r="DX539">
            <v>0</v>
          </cell>
          <cell r="DY539">
            <v>5356387.9550017212</v>
          </cell>
          <cell r="DZ539">
            <v>5356387.9550017212</v>
          </cell>
          <cell r="EA539">
            <v>5236827.045001721</v>
          </cell>
          <cell r="EB539">
            <v>5030.5735302610192</v>
          </cell>
          <cell r="EC539">
            <v>5000</v>
          </cell>
          <cell r="ED539">
            <v>0</v>
          </cell>
          <cell r="EE539">
            <v>5205000</v>
          </cell>
          <cell r="EF539">
            <v>0</v>
          </cell>
          <cell r="EG539">
            <v>5356387.9550017212</v>
          </cell>
          <cell r="EH539">
            <v>5159993.0382383978</v>
          </cell>
          <cell r="EI539">
            <v>0</v>
          </cell>
          <cell r="EJ539">
            <v>5356387.9550017212</v>
          </cell>
        </row>
        <row r="540">
          <cell r="A540">
            <v>4014</v>
          </cell>
          <cell r="B540">
            <v>8814014</v>
          </cell>
          <cell r="C540"/>
          <cell r="D540"/>
          <cell r="E540" t="str">
            <v>Woodlands, Basildon</v>
          </cell>
          <cell r="F540" t="str">
            <v>S</v>
          </cell>
          <cell r="G540"/>
          <cell r="I540" t="str">
            <v>Y</v>
          </cell>
          <cell r="K540">
            <v>4014</v>
          </cell>
          <cell r="L540">
            <v>141214</v>
          </cell>
          <cell r="O540">
            <v>0</v>
          </cell>
          <cell r="P540">
            <v>3</v>
          </cell>
          <cell r="Q540">
            <v>2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333</v>
          </cell>
          <cell r="X540">
            <v>323</v>
          </cell>
          <cell r="Y540">
            <v>315</v>
          </cell>
          <cell r="Z540">
            <v>304</v>
          </cell>
          <cell r="AA540">
            <v>290</v>
          </cell>
          <cell r="AB540">
            <v>971</v>
          </cell>
          <cell r="AC540">
            <v>594</v>
          </cell>
          <cell r="AD540">
            <v>1565</v>
          </cell>
          <cell r="AE540">
            <v>1565</v>
          </cell>
          <cell r="AF540">
            <v>0</v>
          </cell>
          <cell r="AG540">
            <v>4152335.8500000006</v>
          </cell>
          <cell r="AH540">
            <v>3093474.78</v>
          </cell>
          <cell r="AI540">
            <v>7245810.6300000008</v>
          </cell>
          <cell r="AJ540">
            <v>7245810.6300000008</v>
          </cell>
          <cell r="AK540">
            <v>0</v>
          </cell>
          <cell r="AL540">
            <v>0</v>
          </cell>
          <cell r="AM540">
            <v>321</v>
          </cell>
          <cell r="AN540">
            <v>140276.99999999997</v>
          </cell>
          <cell r="AO540">
            <v>140276.99999999997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C540">
            <v>0</v>
          </cell>
          <cell r="BD540">
            <v>0</v>
          </cell>
          <cell r="BE540">
            <v>432.27621483375992</v>
          </cell>
          <cell r="BF540">
            <v>0</v>
          </cell>
          <cell r="BG540">
            <v>156.09974424552433</v>
          </cell>
          <cell r="BH540">
            <v>47151.488746803079</v>
          </cell>
          <cell r="BI540">
            <v>159.10166240409268</v>
          </cell>
          <cell r="BJ540">
            <v>58738.742742966977</v>
          </cell>
          <cell r="BK540">
            <v>122.07800511508957</v>
          </cell>
          <cell r="BL540">
            <v>53263.854411764733</v>
          </cell>
          <cell r="BM540">
            <v>218.13938618925829</v>
          </cell>
          <cell r="BN540">
            <v>109820.09258312019</v>
          </cell>
          <cell r="BO540">
            <v>378.24168797953973</v>
          </cell>
          <cell r="BP540">
            <v>228503.36854219955</v>
          </cell>
          <cell r="BQ540">
            <v>99.063299232736583</v>
          </cell>
          <cell r="BR540">
            <v>99743.864098465478</v>
          </cell>
          <cell r="BS540">
            <v>597221.41112532001</v>
          </cell>
          <cell r="BT540">
            <v>597221.41112532001</v>
          </cell>
          <cell r="BU540">
            <v>0</v>
          </cell>
          <cell r="BV540">
            <v>737498.41112532001</v>
          </cell>
          <cell r="BW540">
            <v>737498.41112532001</v>
          </cell>
          <cell r="BX540">
            <v>0</v>
          </cell>
          <cell r="BY540">
            <v>0</v>
          </cell>
          <cell r="BZ540">
            <v>114.37386018237078</v>
          </cell>
          <cell r="CA540">
            <v>73.802174020851027</v>
          </cell>
          <cell r="CB540">
            <v>117.36335403726716</v>
          </cell>
          <cell r="CC540">
            <v>74.626102474937937</v>
          </cell>
          <cell r="CD540">
            <v>125.79872204472835</v>
          </cell>
          <cell r="CE540">
            <v>73.020377695686861</v>
          </cell>
          <cell r="CF540">
            <v>155.01986754966885</v>
          </cell>
          <cell r="CG540">
            <v>74.439357595761578</v>
          </cell>
          <cell r="CH540">
            <v>77.879858657243929</v>
          </cell>
          <cell r="CI540">
            <v>77.879858657243929</v>
          </cell>
          <cell r="CJ540">
            <v>373.76787044448133</v>
          </cell>
          <cell r="CK540">
            <v>370609.53193922545</v>
          </cell>
          <cell r="CL540">
            <v>370609.53193922545</v>
          </cell>
          <cell r="CM540">
            <v>0</v>
          </cell>
          <cell r="CN540">
            <v>0</v>
          </cell>
          <cell r="CO540">
            <v>0</v>
          </cell>
          <cell r="CP540">
            <v>0</v>
          </cell>
          <cell r="CQ540">
            <v>0</v>
          </cell>
          <cell r="CR540">
            <v>0</v>
          </cell>
          <cell r="CS540">
            <v>8353918.5730645461</v>
          </cell>
          <cell r="CT540">
            <v>8353918.5730645461</v>
          </cell>
          <cell r="CU540">
            <v>0</v>
          </cell>
          <cell r="CV540">
            <v>140000</v>
          </cell>
          <cell r="CW540">
            <v>140000</v>
          </cell>
          <cell r="CX540">
            <v>1.0156360164</v>
          </cell>
          <cell r="CY540">
            <v>0</v>
          </cell>
          <cell r="CZ540">
            <v>132811.05010870192</v>
          </cell>
          <cell r="DA540">
            <v>132811.05010870192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  <cell r="DF540">
            <v>0</v>
          </cell>
          <cell r="DG540">
            <v>58572.921999999999</v>
          </cell>
          <cell r="DH540">
            <v>58572.921999999999</v>
          </cell>
          <cell r="DI540">
            <v>0</v>
          </cell>
          <cell r="DJ540">
            <v>0</v>
          </cell>
          <cell r="DK540">
            <v>58572.92</v>
          </cell>
          <cell r="DL540">
            <v>0</v>
          </cell>
          <cell r="DM540">
            <v>58572.92</v>
          </cell>
          <cell r="DN540">
            <v>0</v>
          </cell>
          <cell r="DO540">
            <v>558505</v>
          </cell>
          <cell r="DP540">
            <v>558505</v>
          </cell>
          <cell r="DQ540">
            <v>0</v>
          </cell>
          <cell r="DR540">
            <v>0</v>
          </cell>
          <cell r="DS540">
            <v>0</v>
          </cell>
          <cell r="DT540">
            <v>0</v>
          </cell>
          <cell r="DU540">
            <v>0</v>
          </cell>
          <cell r="DV540">
            <v>889888.97010870185</v>
          </cell>
          <cell r="DW540">
            <v>889888.97010870185</v>
          </cell>
          <cell r="DX540">
            <v>0</v>
          </cell>
          <cell r="DY540">
            <v>9243807.5431732479</v>
          </cell>
          <cell r="DZ540">
            <v>9243807.5431732479</v>
          </cell>
          <cell r="EA540">
            <v>8626729.623173248</v>
          </cell>
          <cell r="EB540">
            <v>5512.2872991522354</v>
          </cell>
          <cell r="EC540">
            <v>5000</v>
          </cell>
          <cell r="ED540">
            <v>0</v>
          </cell>
          <cell r="EE540">
            <v>7825000</v>
          </cell>
          <cell r="EF540">
            <v>0</v>
          </cell>
          <cell r="EG540">
            <v>9243807.5431732479</v>
          </cell>
          <cell r="EH540">
            <v>9051764.5009316318</v>
          </cell>
          <cell r="EI540">
            <v>0</v>
          </cell>
          <cell r="EJ540">
            <v>9243807.5431732479</v>
          </cell>
        </row>
      </sheetData>
      <sheetData sheetId="8"/>
      <sheetData sheetId="9"/>
      <sheetData sheetId="10">
        <row r="6">
          <cell r="A6">
            <v>5951</v>
          </cell>
          <cell r="B6" t="str">
            <v>The Endeavour</v>
          </cell>
          <cell r="C6" t="str">
            <v>Academy</v>
          </cell>
          <cell r="D6" t="str">
            <v>MLD</v>
          </cell>
          <cell r="E6">
            <v>117</v>
          </cell>
          <cell r="F6">
            <v>122</v>
          </cell>
          <cell r="G6">
            <v>122</v>
          </cell>
          <cell r="H6">
            <v>122</v>
          </cell>
          <cell r="I6">
            <v>1220000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122</v>
          </cell>
          <cell r="O6">
            <v>122</v>
          </cell>
          <cell r="P6">
            <v>122</v>
          </cell>
          <cell r="Q6">
            <v>1220000</v>
          </cell>
          <cell r="R6">
            <v>0</v>
          </cell>
          <cell r="S6">
            <v>60</v>
          </cell>
          <cell r="T6">
            <v>31</v>
          </cell>
          <cell r="U6">
            <v>6</v>
          </cell>
          <cell r="V6">
            <v>12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</v>
          </cell>
          <cell r="AB6">
            <v>1</v>
          </cell>
          <cell r="AC6">
            <v>0</v>
          </cell>
          <cell r="AD6">
            <v>0</v>
          </cell>
          <cell r="AE6">
            <v>0</v>
          </cell>
          <cell r="AF6">
            <v>5</v>
          </cell>
          <cell r="AG6">
            <v>117</v>
          </cell>
          <cell r="AH6">
            <v>375500</v>
          </cell>
          <cell r="AI6">
            <v>0</v>
          </cell>
          <cell r="AJ6"/>
          <cell r="AK6"/>
          <cell r="AL6">
            <v>0</v>
          </cell>
          <cell r="AM6" t="str">
            <v>0km</v>
          </cell>
          <cell r="AN6">
            <v>0</v>
          </cell>
          <cell r="AO6">
            <v>0</v>
          </cell>
          <cell r="AP6">
            <v>375500</v>
          </cell>
          <cell r="AQ6">
            <v>0</v>
          </cell>
          <cell r="AR6">
            <v>1595500</v>
          </cell>
        </row>
        <row r="7">
          <cell r="A7">
            <v>7000</v>
          </cell>
          <cell r="B7" t="str">
            <v>Langham Oaks</v>
          </cell>
          <cell r="C7" t="str">
            <v>Academy</v>
          </cell>
          <cell r="D7" t="str">
            <v>SEC SEMH</v>
          </cell>
          <cell r="E7">
            <v>65</v>
          </cell>
          <cell r="F7">
            <v>69</v>
          </cell>
          <cell r="G7">
            <v>69</v>
          </cell>
          <cell r="H7">
            <v>69</v>
          </cell>
          <cell r="I7">
            <v>690000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69</v>
          </cell>
          <cell r="O7">
            <v>69</v>
          </cell>
          <cell r="P7">
            <v>69</v>
          </cell>
          <cell r="Q7">
            <v>690000</v>
          </cell>
          <cell r="R7">
            <v>1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62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2</v>
          </cell>
          <cell r="AG7">
            <v>65</v>
          </cell>
          <cell r="AH7">
            <v>775000</v>
          </cell>
          <cell r="AI7">
            <v>28</v>
          </cell>
          <cell r="AJ7">
            <v>12255.52</v>
          </cell>
          <cell r="AK7">
            <v>343154.56</v>
          </cell>
          <cell r="AL7">
            <v>0</v>
          </cell>
          <cell r="AM7" t="str">
            <v>0km</v>
          </cell>
          <cell r="AN7">
            <v>0</v>
          </cell>
          <cell r="AO7">
            <v>0</v>
          </cell>
          <cell r="AP7">
            <v>1118154.56</v>
          </cell>
          <cell r="AQ7">
            <v>0</v>
          </cell>
          <cell r="AR7">
            <v>1808154.56</v>
          </cell>
        </row>
        <row r="8">
          <cell r="A8">
            <v>7001</v>
          </cell>
          <cell r="B8" t="str">
            <v xml:space="preserve">Pioneer School, The </v>
          </cell>
          <cell r="C8" t="str">
            <v>Academy</v>
          </cell>
          <cell r="D8" t="str">
            <v>SLD</v>
          </cell>
          <cell r="E8">
            <v>148</v>
          </cell>
          <cell r="F8">
            <v>120</v>
          </cell>
          <cell r="G8">
            <v>120</v>
          </cell>
          <cell r="H8">
            <v>120</v>
          </cell>
          <cell r="I8">
            <v>1200000</v>
          </cell>
          <cell r="J8">
            <v>30</v>
          </cell>
          <cell r="K8">
            <v>30</v>
          </cell>
          <cell r="L8">
            <v>30</v>
          </cell>
          <cell r="M8">
            <v>300000</v>
          </cell>
          <cell r="N8">
            <v>150</v>
          </cell>
          <cell r="O8">
            <v>150</v>
          </cell>
          <cell r="P8">
            <v>150</v>
          </cell>
          <cell r="Q8">
            <v>1500000</v>
          </cell>
          <cell r="R8">
            <v>2</v>
          </cell>
          <cell r="S8">
            <v>0</v>
          </cell>
          <cell r="T8">
            <v>2</v>
          </cell>
          <cell r="U8">
            <v>3</v>
          </cell>
          <cell r="V8">
            <v>108</v>
          </cell>
          <cell r="W8">
            <v>0</v>
          </cell>
          <cell r="X8">
            <v>14</v>
          </cell>
          <cell r="Y8">
            <v>0</v>
          </cell>
          <cell r="Z8">
            <v>16</v>
          </cell>
          <cell r="AA8">
            <v>1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2</v>
          </cell>
          <cell r="AG8">
            <v>148</v>
          </cell>
          <cell r="AH8">
            <v>1229800</v>
          </cell>
          <cell r="AI8">
            <v>0</v>
          </cell>
          <cell r="AJ8"/>
          <cell r="AK8"/>
          <cell r="AL8">
            <v>0</v>
          </cell>
          <cell r="AM8" t="str">
            <v>0km</v>
          </cell>
          <cell r="AN8">
            <v>0</v>
          </cell>
          <cell r="AO8">
            <v>0</v>
          </cell>
          <cell r="AP8">
            <v>1229800</v>
          </cell>
          <cell r="AQ8">
            <v>0</v>
          </cell>
          <cell r="AR8">
            <v>2729800</v>
          </cell>
        </row>
        <row r="9">
          <cell r="A9">
            <v>7002</v>
          </cell>
          <cell r="B9" t="str">
            <v>Grove House School</v>
          </cell>
          <cell r="C9" t="str">
            <v>Academy</v>
          </cell>
          <cell r="D9" t="str">
            <v>SLD</v>
          </cell>
          <cell r="E9">
            <v>101</v>
          </cell>
          <cell r="F9">
            <v>100</v>
          </cell>
          <cell r="G9">
            <v>100</v>
          </cell>
          <cell r="H9">
            <v>100</v>
          </cell>
          <cell r="I9">
            <v>1000000</v>
          </cell>
          <cell r="J9">
            <v>5</v>
          </cell>
          <cell r="K9">
            <v>5</v>
          </cell>
          <cell r="L9">
            <v>5</v>
          </cell>
          <cell r="M9">
            <v>50000</v>
          </cell>
          <cell r="N9">
            <v>105</v>
          </cell>
          <cell r="O9">
            <v>105</v>
          </cell>
          <cell r="P9">
            <v>105</v>
          </cell>
          <cell r="Q9">
            <v>1050000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82</v>
          </cell>
          <cell r="W9">
            <v>0</v>
          </cell>
          <cell r="X9">
            <v>2</v>
          </cell>
          <cell r="Y9">
            <v>0</v>
          </cell>
          <cell r="Z9">
            <v>5</v>
          </cell>
          <cell r="AA9">
            <v>0</v>
          </cell>
          <cell r="AB9">
            <v>0</v>
          </cell>
          <cell r="AC9">
            <v>1</v>
          </cell>
          <cell r="AD9">
            <v>0</v>
          </cell>
          <cell r="AE9">
            <v>0</v>
          </cell>
          <cell r="AF9">
            <v>11</v>
          </cell>
          <cell r="AG9">
            <v>101</v>
          </cell>
          <cell r="AH9">
            <v>740000</v>
          </cell>
          <cell r="AI9">
            <v>0</v>
          </cell>
          <cell r="AJ9"/>
          <cell r="AK9"/>
          <cell r="AL9">
            <v>0</v>
          </cell>
          <cell r="AM9" t="str">
            <v>0km</v>
          </cell>
          <cell r="AN9">
            <v>0</v>
          </cell>
          <cell r="AO9">
            <v>0</v>
          </cell>
          <cell r="AP9">
            <v>740000</v>
          </cell>
          <cell r="AQ9">
            <v>0</v>
          </cell>
          <cell r="AR9">
            <v>1790000</v>
          </cell>
        </row>
        <row r="10">
          <cell r="A10">
            <v>7003</v>
          </cell>
          <cell r="B10" t="str">
            <v>Ramsden Hall Academy</v>
          </cell>
          <cell r="C10" t="str">
            <v>Academy</v>
          </cell>
          <cell r="D10" t="str">
            <v>SEC SEMH</v>
          </cell>
          <cell r="E10">
            <v>93</v>
          </cell>
          <cell r="F10">
            <v>100</v>
          </cell>
          <cell r="G10">
            <v>100</v>
          </cell>
          <cell r="H10">
            <v>100</v>
          </cell>
          <cell r="I10">
            <v>1000000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100</v>
          </cell>
          <cell r="O10">
            <v>100</v>
          </cell>
          <cell r="P10">
            <v>100</v>
          </cell>
          <cell r="Q10">
            <v>1000000</v>
          </cell>
          <cell r="R10">
            <v>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1</v>
          </cell>
          <cell r="Y10">
            <v>84</v>
          </cell>
          <cell r="Z10">
            <v>3</v>
          </cell>
          <cell r="AA10">
            <v>3</v>
          </cell>
          <cell r="AB10">
            <v>1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93</v>
          </cell>
          <cell r="AH10">
            <v>1190000</v>
          </cell>
          <cell r="AI10">
            <v>37</v>
          </cell>
          <cell r="AJ10">
            <v>12255.52</v>
          </cell>
          <cell r="AK10">
            <v>453454.24</v>
          </cell>
          <cell r="AL10">
            <v>0</v>
          </cell>
          <cell r="AM10" t="str">
            <v>0km</v>
          </cell>
          <cell r="AN10">
            <v>0</v>
          </cell>
          <cell r="AO10">
            <v>0</v>
          </cell>
          <cell r="AP10">
            <v>1643454.24</v>
          </cell>
          <cell r="AQ10">
            <v>0</v>
          </cell>
          <cell r="AR10">
            <v>2643454.2400000002</v>
          </cell>
        </row>
        <row r="11">
          <cell r="A11">
            <v>7004</v>
          </cell>
          <cell r="B11" t="str">
            <v>Southview School</v>
          </cell>
          <cell r="C11" t="str">
            <v>Academy</v>
          </cell>
          <cell r="D11" t="str">
            <v>SLD</v>
          </cell>
          <cell r="E11">
            <v>71</v>
          </cell>
          <cell r="F11">
            <v>67</v>
          </cell>
          <cell r="G11">
            <v>67</v>
          </cell>
          <cell r="H11">
            <v>67</v>
          </cell>
          <cell r="I11">
            <v>670000</v>
          </cell>
          <cell r="J11">
            <v>10</v>
          </cell>
          <cell r="K11">
            <v>10</v>
          </cell>
          <cell r="L11">
            <v>10</v>
          </cell>
          <cell r="M11">
            <v>100000</v>
          </cell>
          <cell r="N11">
            <v>77</v>
          </cell>
          <cell r="O11">
            <v>77</v>
          </cell>
          <cell r="P11">
            <v>77</v>
          </cell>
          <cell r="Q11">
            <v>770000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26</v>
          </cell>
          <cell r="W11">
            <v>0</v>
          </cell>
          <cell r="X11">
            <v>27</v>
          </cell>
          <cell r="Y11">
            <v>0</v>
          </cell>
          <cell r="Z11">
            <v>11</v>
          </cell>
          <cell r="AA11">
            <v>5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2</v>
          </cell>
          <cell r="AG11">
            <v>71</v>
          </cell>
          <cell r="AH11">
            <v>730000</v>
          </cell>
          <cell r="AI11">
            <v>0</v>
          </cell>
          <cell r="AJ11"/>
          <cell r="AK11"/>
          <cell r="AL11">
            <v>0</v>
          </cell>
          <cell r="AM11" t="str">
            <v>0km</v>
          </cell>
          <cell r="AN11">
            <v>0</v>
          </cell>
          <cell r="AO11">
            <v>0</v>
          </cell>
          <cell r="AP11">
            <v>730000</v>
          </cell>
          <cell r="AQ11">
            <v>0</v>
          </cell>
          <cell r="AR11">
            <v>1500000</v>
          </cell>
        </row>
        <row r="12">
          <cell r="A12">
            <v>7022</v>
          </cell>
          <cell r="B12" t="str">
            <v>Wells Park School</v>
          </cell>
          <cell r="C12" t="str">
            <v>Maintained</v>
          </cell>
          <cell r="D12" t="str">
            <v>PRI SEMH</v>
          </cell>
          <cell r="E12">
            <v>49</v>
          </cell>
          <cell r="F12">
            <v>56</v>
          </cell>
          <cell r="G12">
            <v>56</v>
          </cell>
          <cell r="H12">
            <v>56</v>
          </cell>
          <cell r="I12">
            <v>560000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56</v>
          </cell>
          <cell r="O12">
            <v>56</v>
          </cell>
          <cell r="P12">
            <v>56</v>
          </cell>
          <cell r="Q12">
            <v>560000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40</v>
          </cell>
          <cell r="Y12">
            <v>1</v>
          </cell>
          <cell r="Z12">
            <v>5</v>
          </cell>
          <cell r="AA12">
            <v>1</v>
          </cell>
          <cell r="AB12">
            <v>0</v>
          </cell>
          <cell r="AC12">
            <v>1</v>
          </cell>
          <cell r="AD12">
            <v>0</v>
          </cell>
          <cell r="AE12">
            <v>0</v>
          </cell>
          <cell r="AF12">
            <v>1</v>
          </cell>
          <cell r="AG12">
            <v>49</v>
          </cell>
          <cell r="AH12">
            <v>537500</v>
          </cell>
          <cell r="AI12">
            <v>56</v>
          </cell>
          <cell r="AJ12">
            <v>19231.52</v>
          </cell>
          <cell r="AK12">
            <v>1076965.1200000001</v>
          </cell>
          <cell r="AL12">
            <v>0</v>
          </cell>
          <cell r="AM12" t="str">
            <v>0km</v>
          </cell>
          <cell r="AN12">
            <v>0</v>
          </cell>
          <cell r="AO12">
            <v>0</v>
          </cell>
          <cell r="AP12">
            <v>1614465.12</v>
          </cell>
          <cell r="AQ12">
            <v>-2842</v>
          </cell>
          <cell r="AR12">
            <v>2171623.12</v>
          </cell>
        </row>
        <row r="13">
          <cell r="A13">
            <v>7030</v>
          </cell>
          <cell r="B13" t="str">
            <v>Kingswode Hoe School</v>
          </cell>
          <cell r="C13" t="str">
            <v>Academy</v>
          </cell>
          <cell r="D13" t="str">
            <v>MLD</v>
          </cell>
          <cell r="E13">
            <v>148</v>
          </cell>
          <cell r="F13">
            <v>147</v>
          </cell>
          <cell r="G13">
            <v>147</v>
          </cell>
          <cell r="H13">
            <v>147</v>
          </cell>
          <cell r="I13">
            <v>1470000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147</v>
          </cell>
          <cell r="O13">
            <v>147</v>
          </cell>
          <cell r="P13">
            <v>147</v>
          </cell>
          <cell r="Q13">
            <v>1470000</v>
          </cell>
          <cell r="R13">
            <v>0</v>
          </cell>
          <cell r="S13">
            <v>108</v>
          </cell>
          <cell r="T13">
            <v>22</v>
          </cell>
          <cell r="U13">
            <v>9</v>
          </cell>
          <cell r="V13">
            <v>7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</v>
          </cell>
          <cell r="AG13">
            <v>148</v>
          </cell>
          <cell r="AH13">
            <v>359500</v>
          </cell>
          <cell r="AI13">
            <v>0</v>
          </cell>
          <cell r="AJ13"/>
          <cell r="AK13"/>
          <cell r="AL13">
            <v>0</v>
          </cell>
          <cell r="AM13" t="str">
            <v>0km</v>
          </cell>
          <cell r="AN13">
            <v>0</v>
          </cell>
          <cell r="AO13">
            <v>0</v>
          </cell>
          <cell r="AP13">
            <v>359500</v>
          </cell>
          <cell r="AQ13">
            <v>0</v>
          </cell>
          <cell r="AR13">
            <v>1829500</v>
          </cell>
        </row>
        <row r="14">
          <cell r="A14">
            <v>7036</v>
          </cell>
          <cell r="B14" t="str">
            <v>Cedar Hall School</v>
          </cell>
          <cell r="C14" t="str">
            <v>Maintained</v>
          </cell>
          <cell r="D14" t="str">
            <v>MLD</v>
          </cell>
          <cell r="E14">
            <v>156</v>
          </cell>
          <cell r="F14">
            <v>156</v>
          </cell>
          <cell r="G14">
            <v>156</v>
          </cell>
          <cell r="H14">
            <v>156</v>
          </cell>
          <cell r="I14">
            <v>1560000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156</v>
          </cell>
          <cell r="O14">
            <v>156</v>
          </cell>
          <cell r="P14">
            <v>156</v>
          </cell>
          <cell r="Q14">
            <v>1560000</v>
          </cell>
          <cell r="R14">
            <v>0</v>
          </cell>
          <cell r="S14">
            <v>83</v>
          </cell>
          <cell r="T14">
            <v>31</v>
          </cell>
          <cell r="U14">
            <v>8</v>
          </cell>
          <cell r="V14">
            <v>10</v>
          </cell>
          <cell r="W14">
            <v>0</v>
          </cell>
          <cell r="X14">
            <v>2</v>
          </cell>
          <cell r="Y14">
            <v>0</v>
          </cell>
          <cell r="Z14">
            <v>1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21</v>
          </cell>
          <cell r="AG14">
            <v>156</v>
          </cell>
          <cell r="AH14">
            <v>381500</v>
          </cell>
          <cell r="AI14">
            <v>0</v>
          </cell>
          <cell r="AJ14"/>
          <cell r="AK14"/>
          <cell r="AL14">
            <v>0</v>
          </cell>
          <cell r="AM14" t="str">
            <v>0km</v>
          </cell>
          <cell r="AN14">
            <v>0</v>
          </cell>
          <cell r="AO14">
            <v>0</v>
          </cell>
          <cell r="AP14">
            <v>381500</v>
          </cell>
          <cell r="AQ14">
            <v>-9048</v>
          </cell>
          <cell r="AR14">
            <v>1932452</v>
          </cell>
        </row>
        <row r="15">
          <cell r="A15">
            <v>7044</v>
          </cell>
          <cell r="B15" t="str">
            <v>Oak View School</v>
          </cell>
          <cell r="C15" t="str">
            <v>Academy</v>
          </cell>
          <cell r="D15" t="str">
            <v>SLD</v>
          </cell>
          <cell r="E15">
            <v>128</v>
          </cell>
          <cell r="F15">
            <v>111</v>
          </cell>
          <cell r="G15">
            <v>111</v>
          </cell>
          <cell r="H15">
            <v>111</v>
          </cell>
          <cell r="I15">
            <v>1110000</v>
          </cell>
          <cell r="J15">
            <v>19</v>
          </cell>
          <cell r="K15">
            <v>19</v>
          </cell>
          <cell r="L15">
            <v>19</v>
          </cell>
          <cell r="M15">
            <v>190000</v>
          </cell>
          <cell r="N15">
            <v>130</v>
          </cell>
          <cell r="O15">
            <v>130</v>
          </cell>
          <cell r="P15">
            <v>130</v>
          </cell>
          <cell r="Q15">
            <v>1300000</v>
          </cell>
          <cell r="R15">
            <v>0</v>
          </cell>
          <cell r="S15">
            <v>0</v>
          </cell>
          <cell r="T15">
            <v>1</v>
          </cell>
          <cell r="U15">
            <v>1</v>
          </cell>
          <cell r="V15">
            <v>87</v>
          </cell>
          <cell r="W15">
            <v>3</v>
          </cell>
          <cell r="X15">
            <v>9</v>
          </cell>
          <cell r="Y15">
            <v>0</v>
          </cell>
          <cell r="Z15">
            <v>8</v>
          </cell>
          <cell r="AA15">
            <v>3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16</v>
          </cell>
          <cell r="AG15">
            <v>128</v>
          </cell>
          <cell r="AH15">
            <v>955500</v>
          </cell>
          <cell r="AI15">
            <v>0</v>
          </cell>
          <cell r="AJ15"/>
          <cell r="AK15"/>
          <cell r="AL15">
            <v>0</v>
          </cell>
          <cell r="AM15" t="str">
            <v>0km</v>
          </cell>
          <cell r="AN15">
            <v>0</v>
          </cell>
          <cell r="AO15">
            <v>0</v>
          </cell>
          <cell r="AP15">
            <v>955500</v>
          </cell>
          <cell r="AQ15">
            <v>0</v>
          </cell>
          <cell r="AR15">
            <v>2255500</v>
          </cell>
        </row>
        <row r="16">
          <cell r="A16">
            <v>7045</v>
          </cell>
          <cell r="B16" t="str">
            <v>Castledon School</v>
          </cell>
          <cell r="C16" t="str">
            <v>Academy</v>
          </cell>
          <cell r="D16" t="str">
            <v>MLD</v>
          </cell>
          <cell r="E16">
            <v>216</v>
          </cell>
          <cell r="F16">
            <v>144</v>
          </cell>
          <cell r="G16">
            <v>149</v>
          </cell>
          <cell r="H16">
            <v>146.91999999999999</v>
          </cell>
          <cell r="I16">
            <v>1469199.9999999998</v>
          </cell>
          <cell r="J16">
            <v>78</v>
          </cell>
          <cell r="K16">
            <v>78</v>
          </cell>
          <cell r="L16">
            <v>78</v>
          </cell>
          <cell r="M16">
            <v>780000</v>
          </cell>
          <cell r="N16">
            <v>222</v>
          </cell>
          <cell r="O16">
            <v>227</v>
          </cell>
          <cell r="P16">
            <v>224.92</v>
          </cell>
          <cell r="Q16">
            <v>2249200</v>
          </cell>
          <cell r="R16">
            <v>1</v>
          </cell>
          <cell r="S16">
            <v>58</v>
          </cell>
          <cell r="T16">
            <v>84</v>
          </cell>
          <cell r="U16">
            <v>32</v>
          </cell>
          <cell r="V16">
            <v>27</v>
          </cell>
          <cell r="W16">
            <v>0</v>
          </cell>
          <cell r="X16">
            <v>2</v>
          </cell>
          <cell r="Y16">
            <v>0</v>
          </cell>
          <cell r="Z16">
            <v>1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11</v>
          </cell>
          <cell r="AG16">
            <v>216</v>
          </cell>
          <cell r="AH16">
            <v>722300</v>
          </cell>
          <cell r="AI16">
            <v>0</v>
          </cell>
          <cell r="AJ16"/>
          <cell r="AK16"/>
          <cell r="AL16">
            <v>0</v>
          </cell>
          <cell r="AM16" t="str">
            <v>0km</v>
          </cell>
          <cell r="AN16">
            <v>0</v>
          </cell>
          <cell r="AO16">
            <v>0</v>
          </cell>
          <cell r="AP16">
            <v>722300</v>
          </cell>
          <cell r="AQ16">
            <v>0</v>
          </cell>
          <cell r="AR16">
            <v>2971500</v>
          </cell>
        </row>
        <row r="17">
          <cell r="A17">
            <v>7048</v>
          </cell>
          <cell r="B17" t="str">
            <v xml:space="preserve">Edith Borthwick School, The </v>
          </cell>
          <cell r="C17" t="str">
            <v>Maintained</v>
          </cell>
          <cell r="D17" t="str">
            <v>SLD</v>
          </cell>
          <cell r="E17">
            <v>235</v>
          </cell>
          <cell r="F17">
            <v>203</v>
          </cell>
          <cell r="G17">
            <v>203</v>
          </cell>
          <cell r="H17">
            <v>203</v>
          </cell>
          <cell r="I17">
            <v>2030000</v>
          </cell>
          <cell r="J17">
            <v>32</v>
          </cell>
          <cell r="K17">
            <v>32</v>
          </cell>
          <cell r="L17">
            <v>32</v>
          </cell>
          <cell r="M17">
            <v>320000</v>
          </cell>
          <cell r="N17">
            <v>235</v>
          </cell>
          <cell r="O17">
            <v>235</v>
          </cell>
          <cell r="P17">
            <v>235</v>
          </cell>
          <cell r="Q17">
            <v>2350000</v>
          </cell>
          <cell r="R17">
            <v>0</v>
          </cell>
          <cell r="S17">
            <v>1</v>
          </cell>
          <cell r="T17">
            <v>3</v>
          </cell>
          <cell r="U17">
            <v>6</v>
          </cell>
          <cell r="V17">
            <v>183</v>
          </cell>
          <cell r="W17">
            <v>0</v>
          </cell>
          <cell r="X17">
            <v>22</v>
          </cell>
          <cell r="Y17">
            <v>1</v>
          </cell>
          <cell r="Z17">
            <v>16</v>
          </cell>
          <cell r="AA17">
            <v>0</v>
          </cell>
          <cell r="AB17">
            <v>1</v>
          </cell>
          <cell r="AC17">
            <v>0</v>
          </cell>
          <cell r="AD17">
            <v>0</v>
          </cell>
          <cell r="AE17">
            <v>0</v>
          </cell>
          <cell r="AF17">
            <v>2</v>
          </cell>
          <cell r="AG17">
            <v>235</v>
          </cell>
          <cell r="AH17">
            <v>1908700</v>
          </cell>
          <cell r="AI17">
            <v>0</v>
          </cell>
          <cell r="AJ17"/>
          <cell r="AK17"/>
          <cell r="AL17">
            <v>0</v>
          </cell>
          <cell r="AM17" t="str">
            <v>0km</v>
          </cell>
          <cell r="AN17">
            <v>0</v>
          </cell>
          <cell r="AO17">
            <v>0</v>
          </cell>
          <cell r="AP17">
            <v>1908700</v>
          </cell>
          <cell r="AQ17">
            <v>-13630</v>
          </cell>
          <cell r="AR17">
            <v>4245070</v>
          </cell>
        </row>
        <row r="18">
          <cell r="A18">
            <v>7054</v>
          </cell>
          <cell r="B18" t="str">
            <v>Glenwood School</v>
          </cell>
          <cell r="C18" t="str">
            <v>Maintained</v>
          </cell>
          <cell r="D18" t="str">
            <v>SLD</v>
          </cell>
          <cell r="E18">
            <v>222</v>
          </cell>
          <cell r="F18">
            <v>194</v>
          </cell>
          <cell r="G18">
            <v>194</v>
          </cell>
          <cell r="H18">
            <v>194</v>
          </cell>
          <cell r="I18">
            <v>1940000</v>
          </cell>
          <cell r="J18">
            <v>26</v>
          </cell>
          <cell r="K18">
            <v>26</v>
          </cell>
          <cell r="L18">
            <v>26</v>
          </cell>
          <cell r="M18">
            <v>260000</v>
          </cell>
          <cell r="N18">
            <v>220</v>
          </cell>
          <cell r="O18">
            <v>220</v>
          </cell>
          <cell r="P18">
            <v>220</v>
          </cell>
          <cell r="Q18">
            <v>2200000</v>
          </cell>
          <cell r="R18">
            <v>0</v>
          </cell>
          <cell r="S18">
            <v>0</v>
          </cell>
          <cell r="T18">
            <v>0</v>
          </cell>
          <cell r="U18">
            <v>5</v>
          </cell>
          <cell r="V18">
            <v>141</v>
          </cell>
          <cell r="W18">
            <v>0</v>
          </cell>
          <cell r="X18">
            <v>23</v>
          </cell>
          <cell r="Y18">
            <v>0</v>
          </cell>
          <cell r="Z18">
            <v>35</v>
          </cell>
          <cell r="AA18">
            <v>3</v>
          </cell>
          <cell r="AB18">
            <v>3</v>
          </cell>
          <cell r="AC18">
            <v>1</v>
          </cell>
          <cell r="AD18">
            <v>1</v>
          </cell>
          <cell r="AE18">
            <v>0</v>
          </cell>
          <cell r="AF18">
            <v>10</v>
          </cell>
          <cell r="AG18">
            <v>222</v>
          </cell>
          <cell r="AH18">
            <v>2041500</v>
          </cell>
          <cell r="AI18">
            <v>20</v>
          </cell>
          <cell r="AJ18">
            <v>25000</v>
          </cell>
          <cell r="AK18">
            <v>500000</v>
          </cell>
          <cell r="AL18">
            <v>0</v>
          </cell>
          <cell r="AM18" t="str">
            <v>0km</v>
          </cell>
          <cell r="AN18">
            <v>0</v>
          </cell>
          <cell r="AO18">
            <v>0</v>
          </cell>
          <cell r="AP18">
            <v>2541500</v>
          </cell>
          <cell r="AQ18">
            <v>-12876</v>
          </cell>
          <cell r="AR18">
            <v>4728624</v>
          </cell>
        </row>
        <row r="19">
          <cell r="A19">
            <v>7060</v>
          </cell>
          <cell r="B19" t="str">
            <v>Shorefields School</v>
          </cell>
          <cell r="C19" t="str">
            <v>Maintained</v>
          </cell>
          <cell r="D19" t="str">
            <v>SLD</v>
          </cell>
          <cell r="E19">
            <v>139</v>
          </cell>
          <cell r="F19">
            <v>114</v>
          </cell>
          <cell r="G19">
            <v>114</v>
          </cell>
          <cell r="H19">
            <v>114</v>
          </cell>
          <cell r="I19">
            <v>1140000</v>
          </cell>
          <cell r="J19">
            <v>31</v>
          </cell>
          <cell r="K19">
            <v>31</v>
          </cell>
          <cell r="L19">
            <v>31</v>
          </cell>
          <cell r="M19">
            <v>310000</v>
          </cell>
          <cell r="N19">
            <v>145</v>
          </cell>
          <cell r="O19">
            <v>145</v>
          </cell>
          <cell r="P19">
            <v>145</v>
          </cell>
          <cell r="Q19">
            <v>1450000</v>
          </cell>
          <cell r="R19">
            <v>0</v>
          </cell>
          <cell r="S19">
            <v>0</v>
          </cell>
          <cell r="T19">
            <v>1</v>
          </cell>
          <cell r="U19">
            <v>0</v>
          </cell>
          <cell r="V19">
            <v>112</v>
          </cell>
          <cell r="W19">
            <v>0</v>
          </cell>
          <cell r="X19">
            <v>10</v>
          </cell>
          <cell r="Y19">
            <v>0</v>
          </cell>
          <cell r="Z19">
            <v>11</v>
          </cell>
          <cell r="AA19">
            <v>2</v>
          </cell>
          <cell r="AB19">
            <v>2</v>
          </cell>
          <cell r="AC19">
            <v>0</v>
          </cell>
          <cell r="AD19">
            <v>0</v>
          </cell>
          <cell r="AE19">
            <v>0</v>
          </cell>
          <cell r="AF19">
            <v>1</v>
          </cell>
          <cell r="AG19">
            <v>139</v>
          </cell>
          <cell r="AH19">
            <v>1197700</v>
          </cell>
          <cell r="AI19">
            <v>0</v>
          </cell>
          <cell r="AJ19"/>
          <cell r="AK19"/>
          <cell r="AL19">
            <v>0</v>
          </cell>
          <cell r="AM19" t="str">
            <v>0km</v>
          </cell>
          <cell r="AN19">
            <v>0</v>
          </cell>
          <cell r="AO19">
            <v>0</v>
          </cell>
          <cell r="AP19">
            <v>1197700</v>
          </cell>
          <cell r="AQ19">
            <v>-8062</v>
          </cell>
          <cell r="AR19">
            <v>2639638</v>
          </cell>
        </row>
        <row r="20">
          <cell r="A20">
            <v>7063</v>
          </cell>
          <cell r="B20" t="str">
            <v xml:space="preserve">Thriftwood School, The </v>
          </cell>
          <cell r="C20" t="str">
            <v>Academy</v>
          </cell>
          <cell r="D20" t="str">
            <v>MLD</v>
          </cell>
          <cell r="E20">
            <v>233</v>
          </cell>
          <cell r="F20">
            <v>178</v>
          </cell>
          <cell r="G20">
            <v>178</v>
          </cell>
          <cell r="H20">
            <v>178</v>
          </cell>
          <cell r="I20">
            <v>1780000</v>
          </cell>
          <cell r="J20">
            <v>62</v>
          </cell>
          <cell r="K20">
            <v>62</v>
          </cell>
          <cell r="L20">
            <v>62</v>
          </cell>
          <cell r="M20">
            <v>620000</v>
          </cell>
          <cell r="N20">
            <v>240</v>
          </cell>
          <cell r="O20">
            <v>240</v>
          </cell>
          <cell r="P20">
            <v>240</v>
          </cell>
          <cell r="Q20">
            <v>2400000</v>
          </cell>
          <cell r="R20">
            <v>0</v>
          </cell>
          <cell r="S20">
            <v>131</v>
          </cell>
          <cell r="T20">
            <v>54</v>
          </cell>
          <cell r="U20">
            <v>17</v>
          </cell>
          <cell r="V20">
            <v>19</v>
          </cell>
          <cell r="W20">
            <v>0</v>
          </cell>
          <cell r="X20">
            <v>4</v>
          </cell>
          <cell r="Y20">
            <v>0</v>
          </cell>
          <cell r="Z20">
            <v>2</v>
          </cell>
          <cell r="AA20">
            <v>5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233</v>
          </cell>
          <cell r="AH20">
            <v>775700</v>
          </cell>
          <cell r="AI20">
            <v>0</v>
          </cell>
          <cell r="AJ20"/>
          <cell r="AK20"/>
          <cell r="AL20">
            <v>0</v>
          </cell>
          <cell r="AM20" t="str">
            <v>Over 4km</v>
          </cell>
          <cell r="AN20">
            <v>169</v>
          </cell>
          <cell r="AO20">
            <v>39377</v>
          </cell>
          <cell r="AP20">
            <v>815077</v>
          </cell>
          <cell r="AQ20">
            <v>0</v>
          </cell>
          <cell r="AR20">
            <v>3215077</v>
          </cell>
        </row>
        <row r="21">
          <cell r="A21">
            <v>7065</v>
          </cell>
          <cell r="B21" t="str">
            <v>Market Field School</v>
          </cell>
          <cell r="C21" t="str">
            <v>Academy</v>
          </cell>
          <cell r="D21" t="str">
            <v>MLD</v>
          </cell>
          <cell r="E21">
            <v>354</v>
          </cell>
          <cell r="F21">
            <v>290</v>
          </cell>
          <cell r="G21">
            <v>290</v>
          </cell>
          <cell r="H21">
            <v>290</v>
          </cell>
          <cell r="I21">
            <v>2900000</v>
          </cell>
          <cell r="J21">
            <v>60</v>
          </cell>
          <cell r="K21">
            <v>80</v>
          </cell>
          <cell r="L21">
            <v>71.67</v>
          </cell>
          <cell r="M21">
            <v>716700</v>
          </cell>
          <cell r="N21">
            <v>350</v>
          </cell>
          <cell r="O21">
            <v>370</v>
          </cell>
          <cell r="P21">
            <v>361.67</v>
          </cell>
          <cell r="Q21">
            <v>3616700</v>
          </cell>
          <cell r="R21">
            <v>0</v>
          </cell>
          <cell r="S21">
            <v>205</v>
          </cell>
          <cell r="T21">
            <v>45</v>
          </cell>
          <cell r="U21">
            <v>18</v>
          </cell>
          <cell r="V21">
            <v>35</v>
          </cell>
          <cell r="W21">
            <v>1</v>
          </cell>
          <cell r="X21">
            <v>13</v>
          </cell>
          <cell r="Y21">
            <v>0</v>
          </cell>
          <cell r="Z21">
            <v>5</v>
          </cell>
          <cell r="AA21">
            <v>3</v>
          </cell>
          <cell r="AB21">
            <v>0</v>
          </cell>
          <cell r="AC21">
            <v>0</v>
          </cell>
          <cell r="AD21">
            <v>0</v>
          </cell>
          <cell r="AE21">
            <v>21</v>
          </cell>
          <cell r="AF21">
            <v>8</v>
          </cell>
          <cell r="AG21">
            <v>354</v>
          </cell>
          <cell r="AH21">
            <v>1187001.23</v>
          </cell>
          <cell r="AI21">
            <v>0</v>
          </cell>
          <cell r="AJ21"/>
          <cell r="AK21"/>
          <cell r="AL21">
            <v>0</v>
          </cell>
          <cell r="AM21" t="str">
            <v>Over 4km</v>
          </cell>
          <cell r="AN21">
            <v>169</v>
          </cell>
          <cell r="AO21">
            <v>59826</v>
          </cell>
          <cell r="AP21">
            <v>1246827.23</v>
          </cell>
          <cell r="AQ21">
            <v>0</v>
          </cell>
          <cell r="AR21">
            <v>4863527.2300000004</v>
          </cell>
        </row>
        <row r="22">
          <cell r="A22">
            <v>7069</v>
          </cell>
          <cell r="B22" t="str">
            <v>Lexden Springs School</v>
          </cell>
          <cell r="C22" t="str">
            <v>Maintained</v>
          </cell>
          <cell r="D22" t="str">
            <v>SLD</v>
          </cell>
          <cell r="E22">
            <v>169</v>
          </cell>
          <cell r="F22">
            <v>168</v>
          </cell>
          <cell r="G22">
            <v>168</v>
          </cell>
          <cell r="H22">
            <v>168</v>
          </cell>
          <cell r="I22">
            <v>1680000</v>
          </cell>
          <cell r="J22">
            <v>32</v>
          </cell>
          <cell r="K22">
            <v>32</v>
          </cell>
          <cell r="L22">
            <v>32</v>
          </cell>
          <cell r="M22">
            <v>320000</v>
          </cell>
          <cell r="N22">
            <v>200</v>
          </cell>
          <cell r="O22">
            <v>200</v>
          </cell>
          <cell r="P22">
            <v>200</v>
          </cell>
          <cell r="Q22">
            <v>2000000</v>
          </cell>
          <cell r="R22">
            <v>0</v>
          </cell>
          <cell r="S22">
            <v>0</v>
          </cell>
          <cell r="T22">
            <v>0</v>
          </cell>
          <cell r="U22">
            <v>7</v>
          </cell>
          <cell r="V22">
            <v>150</v>
          </cell>
          <cell r="W22">
            <v>0</v>
          </cell>
          <cell r="X22">
            <v>4</v>
          </cell>
          <cell r="Y22">
            <v>0</v>
          </cell>
          <cell r="Z22">
            <v>8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169</v>
          </cell>
          <cell r="AH22">
            <v>1318600</v>
          </cell>
          <cell r="AI22">
            <v>30</v>
          </cell>
          <cell r="AJ22">
            <v>25000</v>
          </cell>
          <cell r="AK22">
            <v>750000</v>
          </cell>
          <cell r="AL22">
            <v>0</v>
          </cell>
          <cell r="AM22" t="str">
            <v>0km</v>
          </cell>
          <cell r="AN22">
            <v>0</v>
          </cell>
          <cell r="AO22">
            <v>0</v>
          </cell>
          <cell r="AP22">
            <v>2068600</v>
          </cell>
          <cell r="AQ22">
            <v>-9802</v>
          </cell>
          <cell r="AR22">
            <v>4058798</v>
          </cell>
        </row>
        <row r="23">
          <cell r="A23">
            <v>7070</v>
          </cell>
          <cell r="B23" t="str">
            <v>Harlow Fields School and College</v>
          </cell>
          <cell r="C23" t="str">
            <v>Maintained</v>
          </cell>
          <cell r="D23" t="str">
            <v>SLD</v>
          </cell>
          <cell r="E23">
            <v>158</v>
          </cell>
          <cell r="F23">
            <v>137</v>
          </cell>
          <cell r="G23">
            <v>137</v>
          </cell>
          <cell r="H23">
            <v>137</v>
          </cell>
          <cell r="I23">
            <v>1370000</v>
          </cell>
          <cell r="J23">
            <v>28</v>
          </cell>
          <cell r="K23">
            <v>28</v>
          </cell>
          <cell r="L23">
            <v>28</v>
          </cell>
          <cell r="M23">
            <v>280000</v>
          </cell>
          <cell r="N23">
            <v>165</v>
          </cell>
          <cell r="O23">
            <v>165</v>
          </cell>
          <cell r="P23">
            <v>165</v>
          </cell>
          <cell r="Q23">
            <v>1650000</v>
          </cell>
          <cell r="R23">
            <v>0</v>
          </cell>
          <cell r="S23">
            <v>1</v>
          </cell>
          <cell r="T23">
            <v>17</v>
          </cell>
          <cell r="U23">
            <v>16</v>
          </cell>
          <cell r="V23">
            <v>108</v>
          </cell>
          <cell r="W23">
            <v>0</v>
          </cell>
          <cell r="X23">
            <v>5</v>
          </cell>
          <cell r="Y23">
            <v>0</v>
          </cell>
          <cell r="Z23">
            <v>2</v>
          </cell>
          <cell r="AA23">
            <v>1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8</v>
          </cell>
          <cell r="AG23">
            <v>158</v>
          </cell>
          <cell r="AH23">
            <v>1034500</v>
          </cell>
          <cell r="AI23">
            <v>0</v>
          </cell>
          <cell r="AJ23"/>
          <cell r="AK23"/>
          <cell r="AL23">
            <v>0</v>
          </cell>
          <cell r="AM23" t="str">
            <v>0km</v>
          </cell>
          <cell r="AN23">
            <v>0</v>
          </cell>
          <cell r="AO23">
            <v>0</v>
          </cell>
          <cell r="AP23">
            <v>1034500</v>
          </cell>
          <cell r="AQ23">
            <v>-9164</v>
          </cell>
          <cell r="AR23">
            <v>2675336</v>
          </cell>
        </row>
        <row r="24">
          <cell r="A24">
            <v>7071</v>
          </cell>
          <cell r="B24" t="str">
            <v>Columbus School and College</v>
          </cell>
          <cell r="C24" t="str">
            <v>Academy</v>
          </cell>
          <cell r="D24" t="str">
            <v>SLD</v>
          </cell>
          <cell r="E24">
            <v>256</v>
          </cell>
          <cell r="F24">
            <v>195</v>
          </cell>
          <cell r="G24">
            <v>195</v>
          </cell>
          <cell r="H24">
            <v>195</v>
          </cell>
          <cell r="I24">
            <v>1950000</v>
          </cell>
          <cell r="J24">
            <v>65</v>
          </cell>
          <cell r="K24">
            <v>65</v>
          </cell>
          <cell r="L24">
            <v>65</v>
          </cell>
          <cell r="M24">
            <v>650000</v>
          </cell>
          <cell r="N24">
            <v>260</v>
          </cell>
          <cell r="O24">
            <v>260</v>
          </cell>
          <cell r="P24">
            <v>260</v>
          </cell>
          <cell r="Q24">
            <v>2600000</v>
          </cell>
          <cell r="R24">
            <v>0</v>
          </cell>
          <cell r="S24">
            <v>0</v>
          </cell>
          <cell r="T24">
            <v>0</v>
          </cell>
          <cell r="U24">
            <v>5</v>
          </cell>
          <cell r="V24">
            <v>198</v>
          </cell>
          <cell r="W24">
            <v>1</v>
          </cell>
          <cell r="X24">
            <v>26</v>
          </cell>
          <cell r="Y24">
            <v>0</v>
          </cell>
          <cell r="Z24">
            <v>21</v>
          </cell>
          <cell r="AA24">
            <v>1</v>
          </cell>
          <cell r="AB24">
            <v>1</v>
          </cell>
          <cell r="AC24">
            <v>0</v>
          </cell>
          <cell r="AD24">
            <v>0</v>
          </cell>
          <cell r="AE24">
            <v>0</v>
          </cell>
          <cell r="AF24">
            <v>3</v>
          </cell>
          <cell r="AG24">
            <v>256</v>
          </cell>
          <cell r="AH24">
            <v>2137500</v>
          </cell>
          <cell r="AI24">
            <v>0</v>
          </cell>
          <cell r="AJ24"/>
          <cell r="AK24"/>
          <cell r="AL24">
            <v>0</v>
          </cell>
          <cell r="AM24" t="str">
            <v>0km</v>
          </cell>
          <cell r="AN24">
            <v>0</v>
          </cell>
          <cell r="AO24">
            <v>0</v>
          </cell>
          <cell r="AP24">
            <v>2137500</v>
          </cell>
          <cell r="AQ24">
            <v>0</v>
          </cell>
          <cell r="AR24">
            <v>4737500</v>
          </cell>
        </row>
      </sheetData>
      <sheetData sheetId="11"/>
      <sheetData sheetId="12"/>
      <sheetData sheetId="13">
        <row r="5">
          <cell r="A5">
            <v>1112</v>
          </cell>
          <cell r="B5"/>
          <cell r="C5"/>
          <cell r="D5" t="str">
            <v>North East</v>
          </cell>
          <cell r="E5">
            <v>152</v>
          </cell>
          <cell r="F5">
            <v>10000</v>
          </cell>
          <cell r="G5">
            <v>1520000</v>
          </cell>
          <cell r="H5">
            <v>5584.6841999999997</v>
          </cell>
          <cell r="I5">
            <v>848871.99839999992</v>
          </cell>
          <cell r="J5">
            <v>0</v>
          </cell>
          <cell r="K5">
            <v>25688</v>
          </cell>
          <cell r="L5">
            <v>3446.4</v>
          </cell>
          <cell r="M5">
            <v>0</v>
          </cell>
          <cell r="N5">
            <v>16668</v>
          </cell>
          <cell r="O5">
            <v>2414674.3983999998</v>
          </cell>
        </row>
        <row r="6">
          <cell r="A6"/>
          <cell r="B6"/>
          <cell r="C6"/>
          <cell r="D6" t="str">
            <v>Mid</v>
          </cell>
          <cell r="E6">
            <v>115</v>
          </cell>
          <cell r="F6">
            <v>10000</v>
          </cell>
          <cell r="G6">
            <v>1150000</v>
          </cell>
          <cell r="H6">
            <v>7877.7560000000003</v>
          </cell>
          <cell r="I6">
            <v>905941.94000000006</v>
          </cell>
          <cell r="J6">
            <v>0</v>
          </cell>
          <cell r="K6">
            <v>0</v>
          </cell>
          <cell r="L6">
            <v>2388.2000000000003</v>
          </cell>
          <cell r="M6">
            <v>0</v>
          </cell>
          <cell r="N6">
            <v>11722</v>
          </cell>
          <cell r="O6">
            <v>2070052.14</v>
          </cell>
        </row>
        <row r="7">
          <cell r="A7"/>
          <cell r="B7"/>
          <cell r="C7"/>
          <cell r="D7" t="str">
            <v>Mid - Witham</v>
          </cell>
          <cell r="E7">
            <v>20</v>
          </cell>
          <cell r="F7">
            <v>10000</v>
          </cell>
          <cell r="G7">
            <v>200000</v>
          </cell>
          <cell r="H7">
            <v>8000</v>
          </cell>
          <cell r="I7">
            <v>160000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360000</v>
          </cell>
        </row>
        <row r="8">
          <cell r="A8">
            <v>1106</v>
          </cell>
          <cell r="B8"/>
          <cell r="C8"/>
          <cell r="D8" t="str">
            <v>Heybridge Alternative Provision School</v>
          </cell>
          <cell r="E8">
            <v>135</v>
          </cell>
          <cell r="F8"/>
          <cell r="G8">
            <v>1350000</v>
          </cell>
          <cell r="H8"/>
          <cell r="I8">
            <v>1065941.94</v>
          </cell>
          <cell r="J8">
            <v>0</v>
          </cell>
          <cell r="K8">
            <v>0</v>
          </cell>
          <cell r="L8">
            <v>2388.2000000000003</v>
          </cell>
          <cell r="M8">
            <v>0</v>
          </cell>
          <cell r="N8">
            <v>11722</v>
          </cell>
          <cell r="O8">
            <v>2430052.1399999997</v>
          </cell>
        </row>
        <row r="9">
          <cell r="A9">
            <v>1120</v>
          </cell>
          <cell r="B9">
            <v>8106</v>
          </cell>
          <cell r="C9" t="str">
            <v>RB088106</v>
          </cell>
          <cell r="D9" t="str">
            <v>South</v>
          </cell>
          <cell r="E9">
            <v>198</v>
          </cell>
          <cell r="F9">
            <v>10000</v>
          </cell>
          <cell r="G9">
            <v>1980000</v>
          </cell>
          <cell r="H9">
            <v>5991.5349999999999</v>
          </cell>
          <cell r="I9">
            <v>1186323.93</v>
          </cell>
          <cell r="J9">
            <v>93544</v>
          </cell>
          <cell r="K9">
            <v>43433</v>
          </cell>
          <cell r="L9">
            <v>0</v>
          </cell>
          <cell r="M9">
            <v>-11484</v>
          </cell>
          <cell r="N9">
            <v>19480</v>
          </cell>
          <cell r="O9">
            <v>3311296.9299999997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0B2C-14DD-4E20-A696-C064A0B82666}">
  <sheetPr>
    <pageSetUpPr fitToPage="1"/>
  </sheetPr>
  <dimension ref="A1:N394"/>
  <sheetViews>
    <sheetView tabSelected="1" topLeftCell="D1" zoomScaleNormal="100" workbookViewId="0">
      <selection activeCell="P18" sqref="P18"/>
    </sheetView>
  </sheetViews>
  <sheetFormatPr defaultColWidth="9.26953125" defaultRowHeight="13.2" x14ac:dyDescent="0.25"/>
  <cols>
    <col min="1" max="1" width="6.54296875" style="2" bestFit="1" customWidth="1"/>
    <col min="2" max="2" width="55.7265625" style="2" bestFit="1" customWidth="1"/>
    <col min="3" max="3" width="52.36328125" style="2" bestFit="1" customWidth="1"/>
    <col min="4" max="4" width="12.7265625" style="2" customWidth="1"/>
    <col min="5" max="5" width="9.26953125" style="2"/>
    <col min="6" max="6" width="9.81640625" style="15" bestFit="1" customWidth="1"/>
    <col min="7" max="7" width="9.54296875" style="15" bestFit="1" customWidth="1"/>
    <col min="8" max="16384" width="9.26953125" style="2"/>
  </cols>
  <sheetData>
    <row r="1" spans="1:14" x14ac:dyDescent="0.25">
      <c r="A1" s="4" t="s">
        <v>346</v>
      </c>
    </row>
    <row r="2" spans="1:14" x14ac:dyDescent="0.25">
      <c r="E2" s="24"/>
      <c r="F2" s="25"/>
      <c r="G2" s="25" t="s">
        <v>349</v>
      </c>
      <c r="H2" s="25"/>
      <c r="I2" s="25"/>
      <c r="J2" s="26"/>
      <c r="K2" s="20" t="s">
        <v>13</v>
      </c>
      <c r="L2" s="1" t="s">
        <v>14</v>
      </c>
      <c r="M2" s="1" t="s">
        <v>15</v>
      </c>
      <c r="N2" s="1" t="s">
        <v>16</v>
      </c>
    </row>
    <row r="3" spans="1:14" ht="39.6" x14ac:dyDescent="0.25">
      <c r="A3" s="3" t="s">
        <v>345</v>
      </c>
      <c r="B3" s="4" t="s">
        <v>19</v>
      </c>
      <c r="C3" s="4" t="s">
        <v>344</v>
      </c>
      <c r="D3" s="3" t="s">
        <v>20</v>
      </c>
      <c r="E3" s="21" t="s">
        <v>9</v>
      </c>
      <c r="F3" s="22" t="s">
        <v>18</v>
      </c>
      <c r="G3" s="22" t="s">
        <v>17</v>
      </c>
      <c r="H3" s="23" t="s">
        <v>10</v>
      </c>
      <c r="I3" s="23" t="s">
        <v>11</v>
      </c>
      <c r="J3" s="23" t="s">
        <v>12</v>
      </c>
      <c r="K3" s="16" t="s">
        <v>17</v>
      </c>
      <c r="L3" s="16" t="s">
        <v>17</v>
      </c>
      <c r="M3" s="16" t="s">
        <v>17</v>
      </c>
      <c r="N3" s="16" t="s">
        <v>17</v>
      </c>
    </row>
    <row r="4" spans="1:14" x14ac:dyDescent="0.25">
      <c r="A4" s="17">
        <v>5457</v>
      </c>
      <c r="B4" s="17" t="s">
        <v>21</v>
      </c>
      <c r="C4" s="17" t="str">
        <f>VLOOKUP(A4,[1]Academies!$A$3:$D$404,4,0)</f>
        <v>SAFFRON ACADEMY TRUST</v>
      </c>
      <c r="D4" s="17" t="s">
        <v>22</v>
      </c>
      <c r="E4" s="32">
        <f>VLOOKUP(A4,[2]SchBlock!$A$12:$AE$540,31,0)</f>
        <v>1090.5833333333335</v>
      </c>
      <c r="F4" s="27">
        <f>VLOOKUP(A4,[2]SchBlock!$A$12:$EJ$540,140,0)</f>
        <v>5484715.166666667</v>
      </c>
      <c r="G4" s="27">
        <f>[1]Academies!$M$3</f>
        <v>236725</v>
      </c>
      <c r="H4" s="36">
        <f>(G4/F4)*100</f>
        <v>4.3160855724777676</v>
      </c>
      <c r="I4" s="27">
        <f>G4-K4</f>
        <v>236725</v>
      </c>
      <c r="J4" s="36">
        <v>0</v>
      </c>
      <c r="K4" s="31"/>
      <c r="L4" s="31"/>
      <c r="M4" s="31"/>
      <c r="N4" s="31"/>
    </row>
    <row r="5" spans="1:14" x14ac:dyDescent="0.25">
      <c r="A5" s="17">
        <v>4029</v>
      </c>
      <c r="B5" s="17" t="s">
        <v>23</v>
      </c>
      <c r="C5" s="17" t="str">
        <f>VLOOKUP(A5,[1]Academies!$A$3:$D$404,4,0)</f>
        <v>THE CHELMSFORD LEARNING PARTNERSHIP</v>
      </c>
      <c r="D5" s="17" t="s">
        <v>22</v>
      </c>
      <c r="E5" s="32">
        <f>VLOOKUP(A5,[2]SchBlock!$A$12:$AE$540,31,0)</f>
        <v>441.41666666666669</v>
      </c>
      <c r="F5" s="27">
        <f>VLOOKUP(A5,[2]SchBlock!$A$12:$EJ$540,140,0)</f>
        <v>1957782.083446838</v>
      </c>
      <c r="G5" s="27">
        <f>VLOOKUP(A5,[1]Academies!$A$3:$M$414,13,0)</f>
        <v>797000</v>
      </c>
      <c r="H5" s="36">
        <f>(G5/F5)*100</f>
        <v>40.709331581828316</v>
      </c>
      <c r="I5" s="27">
        <f>G5-K5</f>
        <v>217000</v>
      </c>
      <c r="J5" s="36">
        <f>(I5/K5)*100</f>
        <v>37.413793103448278</v>
      </c>
      <c r="K5" s="27">
        <f>VLOOKUP(A5,[1]Academies!$A$3:$L$414,12,0)</f>
        <v>580000</v>
      </c>
      <c r="L5" s="27">
        <f>VLOOKUP(A5,[1]Academies!$A$3:$K$404,11,0)</f>
        <v>467000</v>
      </c>
      <c r="M5" s="31"/>
      <c r="N5" s="31"/>
    </row>
    <row r="6" spans="1:14" x14ac:dyDescent="0.25">
      <c r="A6" s="17"/>
      <c r="B6" s="17" t="s">
        <v>331</v>
      </c>
      <c r="C6" s="17"/>
      <c r="D6" s="17" t="s">
        <v>22</v>
      </c>
      <c r="E6" s="32"/>
      <c r="F6" s="27"/>
      <c r="G6" s="27">
        <f>[1]Academies!$M$410</f>
        <v>130630.24330930901</v>
      </c>
      <c r="H6" s="36"/>
      <c r="I6" s="27">
        <f>G6-K6</f>
        <v>130630.24330930901</v>
      </c>
      <c r="J6" s="36"/>
      <c r="K6" s="27">
        <f>[1]Academies!$L$410</f>
        <v>0</v>
      </c>
      <c r="L6" s="27">
        <f>[1]Academies!$K$410</f>
        <v>2673.3862320394596</v>
      </c>
      <c r="M6" s="31"/>
      <c r="N6" s="31"/>
    </row>
    <row r="7" spans="1:14" x14ac:dyDescent="0.25">
      <c r="B7" s="18" t="s">
        <v>332</v>
      </c>
      <c r="C7" s="4"/>
      <c r="E7" s="33">
        <f>SUM(E4:E6)</f>
        <v>1532.0000000000002</v>
      </c>
      <c r="F7" s="28">
        <f>SUM(F4:F6)</f>
        <v>7442497.2501135049</v>
      </c>
      <c r="G7" s="28">
        <f>SUM(G4:G6)</f>
        <v>1164355.243309309</v>
      </c>
      <c r="H7" s="37">
        <f>(G7/F7)*100</f>
        <v>15.644684897821785</v>
      </c>
      <c r="I7" s="28">
        <f>SUM(I4:I6)</f>
        <v>584355.24330930901</v>
      </c>
      <c r="J7" s="37">
        <f>(I7/K7)*100</f>
        <v>100.75090401884638</v>
      </c>
      <c r="K7" s="28">
        <f t="shared" ref="K7:L7" si="0">SUM(K4:K6)</f>
        <v>580000</v>
      </c>
      <c r="L7" s="28">
        <f t="shared" si="0"/>
        <v>469673.38623203948</v>
      </c>
      <c r="M7" s="27"/>
      <c r="N7" s="27"/>
    </row>
    <row r="8" spans="1:14" x14ac:dyDescent="0.25">
      <c r="E8" s="34"/>
      <c r="F8" s="29"/>
      <c r="G8" s="29"/>
      <c r="H8" s="38"/>
      <c r="I8" s="29"/>
      <c r="J8" s="38"/>
      <c r="K8" s="29"/>
      <c r="L8" s="29"/>
      <c r="M8" s="29"/>
      <c r="N8" s="29"/>
    </row>
    <row r="9" spans="1:14" x14ac:dyDescent="0.25">
      <c r="A9" s="17">
        <v>2116</v>
      </c>
      <c r="B9" s="17" t="s">
        <v>24</v>
      </c>
      <c r="C9" s="17" t="str">
        <f>VLOOKUP(A9,[1]Academies!$A$3:$D$404,4,0)</f>
        <v>NET ACADEMIES TRUST</v>
      </c>
      <c r="D9" s="17" t="s">
        <v>25</v>
      </c>
      <c r="E9" s="35">
        <f>VLOOKUP(A9,[2]SchBlock!$A$12:$AE$540,31,0)</f>
        <v>288</v>
      </c>
      <c r="F9" s="30">
        <f>VLOOKUP(A9,[2]SchBlock!$A$12:$EJ$540,140,0)</f>
        <v>1220927.7274607453</v>
      </c>
      <c r="G9" s="30">
        <f>VLOOKUP(A9,[1]Academies!$A$3:$M$414,13,0)</f>
        <v>0</v>
      </c>
      <c r="H9" s="39">
        <f t="shared" ref="H9:H72" si="1">(G9/F9)*100</f>
        <v>0</v>
      </c>
      <c r="I9" s="30">
        <f t="shared" ref="I9:I72" si="2">G9-K9</f>
        <v>0</v>
      </c>
      <c r="J9" s="39">
        <v>0</v>
      </c>
      <c r="K9" s="30">
        <f>VLOOKUP(A9,[1]Academies!$A$3:$L$414,12,0)</f>
        <v>0</v>
      </c>
      <c r="L9" s="30">
        <f>VLOOKUP(A9,[1]Academies!$A$3:$K$404,11,0)</f>
        <v>0</v>
      </c>
      <c r="M9" s="27">
        <f>VLOOKUP(A9,[1]Academies!$A$3:$J$404,10,0)</f>
        <v>186000</v>
      </c>
      <c r="N9" s="27">
        <f>VLOOKUP(A9,[1]Academies!$A$3:$I$404,9,0)</f>
        <v>162000</v>
      </c>
    </row>
    <row r="10" spans="1:14" x14ac:dyDescent="0.25">
      <c r="A10" s="17">
        <v>2679</v>
      </c>
      <c r="B10" s="17" t="s">
        <v>26</v>
      </c>
      <c r="C10" s="17" t="str">
        <f>VLOOKUP(A10,[1]Academies!$A$3:$D$404,4,0)</f>
        <v>BRIDGE ACADEMY TRUST</v>
      </c>
      <c r="D10" s="17" t="s">
        <v>25</v>
      </c>
      <c r="E10" s="35">
        <f>VLOOKUP(A10,[2]SchBlock!$A$12:$AE$540,31,0)</f>
        <v>225</v>
      </c>
      <c r="F10" s="30">
        <f>VLOOKUP(A10,[2]SchBlock!$A$12:$EJ$540,140,0)</f>
        <v>961674.03700892872</v>
      </c>
      <c r="G10" s="30">
        <f>VLOOKUP(A10,[1]Academies!$A$3:$M$414,13,0)</f>
        <v>0</v>
      </c>
      <c r="H10" s="39">
        <f t="shared" si="1"/>
        <v>0</v>
      </c>
      <c r="I10" s="30">
        <f t="shared" si="2"/>
        <v>-264349</v>
      </c>
      <c r="J10" s="39">
        <f t="shared" ref="J10:J72" si="3">(I10/K10)*100</f>
        <v>-100</v>
      </c>
      <c r="K10" s="27">
        <f>VLOOKUP(A10,[1]Academies!$A$3:$L$414,12,0)</f>
        <v>264349</v>
      </c>
      <c r="L10" s="27">
        <f>VLOOKUP(A10,[1]Academies!$A$3:$K$404,11,0)</f>
        <v>212973</v>
      </c>
      <c r="M10" s="31"/>
      <c r="N10" s="31"/>
    </row>
    <row r="11" spans="1:14" x14ac:dyDescent="0.25">
      <c r="A11" s="17">
        <v>2184</v>
      </c>
      <c r="B11" s="17" t="s">
        <v>27</v>
      </c>
      <c r="C11" s="17" t="str">
        <f>VLOOKUP(A11,[1]Academies!$A$3:$D$404,4,0)</f>
        <v>THE SIGMA TRUST</v>
      </c>
      <c r="D11" s="17" t="s">
        <v>25</v>
      </c>
      <c r="E11" s="32">
        <f>VLOOKUP(A11,[2]SchBlock!$A$12:$AE$540,31,0)</f>
        <v>446</v>
      </c>
      <c r="F11" s="27">
        <f>VLOOKUP(A11,[2]SchBlock!$A$12:$EJ$540,140,0)</f>
        <v>1914885.6694454544</v>
      </c>
      <c r="G11" s="27">
        <f>VLOOKUP(A11,[1]Academies!$A$3:$M$414,13,0)</f>
        <v>478000</v>
      </c>
      <c r="H11" s="36">
        <f t="shared" si="1"/>
        <v>24.962325825876981</v>
      </c>
      <c r="I11" s="27">
        <f t="shared" si="2"/>
        <v>-126000</v>
      </c>
      <c r="J11" s="36">
        <f t="shared" si="3"/>
        <v>-20.860927152317881</v>
      </c>
      <c r="K11" s="27">
        <f>VLOOKUP(A11,[1]Academies!$A$3:$L$414,12,0)</f>
        <v>604000</v>
      </c>
      <c r="L11" s="27">
        <f>VLOOKUP(A11,[1]Academies!$A$3:$K$404,11,0)</f>
        <v>724329</v>
      </c>
      <c r="M11" s="27">
        <f>VLOOKUP(A11,[1]Academies!$A$3:$J$404,10,0)</f>
        <v>533971</v>
      </c>
      <c r="N11" s="27">
        <f>VLOOKUP(A11,[1]Academies!$A$3:$I$404,9,0)</f>
        <v>330438</v>
      </c>
    </row>
    <row r="12" spans="1:14" x14ac:dyDescent="0.25">
      <c r="A12" s="17">
        <v>5235</v>
      </c>
      <c r="B12" s="17" t="s">
        <v>28</v>
      </c>
      <c r="C12" s="17" t="str">
        <f>VLOOKUP(A12,[1]Academies!$A$3:$D$404,4,0)</f>
        <v>ACADEMIES ENTERPRISE TRUST</v>
      </c>
      <c r="D12" s="17" t="s">
        <v>25</v>
      </c>
      <c r="E12" s="35">
        <f>VLOOKUP(A12,[2]SchBlock!$A$12:$AE$540,31,0)</f>
        <v>203</v>
      </c>
      <c r="F12" s="30">
        <f>VLOOKUP(A12,[2]SchBlock!$A$12:$EJ$540,140,0)</f>
        <v>793922.99355029571</v>
      </c>
      <c r="G12" s="30">
        <f>VLOOKUP(A12,[1]Academies!$A$3:$M$414,13,0)</f>
        <v>0</v>
      </c>
      <c r="H12" s="39">
        <f t="shared" si="1"/>
        <v>0</v>
      </c>
      <c r="I12" s="30">
        <f t="shared" si="2"/>
        <v>0</v>
      </c>
      <c r="J12" s="39">
        <v>0</v>
      </c>
      <c r="K12" s="30">
        <f>VLOOKUP(A12,[1]Academies!$A$3:$L$414,12,0)</f>
        <v>0</v>
      </c>
      <c r="L12" s="30">
        <f>VLOOKUP(A12,[1]Academies!$A$3:$K$404,11,0)</f>
        <v>0</v>
      </c>
      <c r="M12" s="30">
        <f>VLOOKUP(A12,[1]Academies!$A$3:$J$404,10,0)</f>
        <v>0</v>
      </c>
      <c r="N12" s="27">
        <f>VLOOKUP(A12,[1]Academies!$A$3:$I$404,9,0)</f>
        <v>226000</v>
      </c>
    </row>
    <row r="13" spans="1:14" x14ac:dyDescent="0.25">
      <c r="A13" s="17">
        <v>3255</v>
      </c>
      <c r="B13" s="17" t="s">
        <v>29</v>
      </c>
      <c r="C13" s="17" t="str">
        <f>VLOOKUP(A13,[1]Academies!$A$3:$D$404,4,0)</f>
        <v>SOUTH ESSEX ACADEMY TRUST</v>
      </c>
      <c r="D13" s="17" t="s">
        <v>25</v>
      </c>
      <c r="E13" s="32">
        <f>VLOOKUP(A13,[2]SchBlock!$A$12:$AE$540,31,0)</f>
        <v>413</v>
      </c>
      <c r="F13" s="27">
        <f>VLOOKUP(A13,[2]SchBlock!$A$12:$EJ$540,140,0)</f>
        <v>1754627.2982337945</v>
      </c>
      <c r="G13" s="27">
        <f>VLOOKUP(A13,[1]Academies!$A$3:$M$414,13,0)</f>
        <v>549111</v>
      </c>
      <c r="H13" s="36">
        <f t="shared" si="1"/>
        <v>31.295022056976681</v>
      </c>
      <c r="I13" s="27">
        <f t="shared" si="2"/>
        <v>101024</v>
      </c>
      <c r="J13" s="36">
        <f t="shared" si="3"/>
        <v>22.545621720781902</v>
      </c>
      <c r="K13" s="27">
        <f>VLOOKUP(A13,[1]Academies!$A$3:$L$414,12,0)</f>
        <v>448087</v>
      </c>
      <c r="L13" s="27">
        <f>VLOOKUP(A13,[1]Academies!$A$3:$K$404,11,0)</f>
        <v>265733</v>
      </c>
      <c r="M13" s="27">
        <f>VLOOKUP(A13,[1]Academies!$A$3:$J$404,10,0)</f>
        <v>257384</v>
      </c>
      <c r="N13" s="27">
        <f>VLOOKUP(A13,[1]Academies!$A$3:$I$404,9,0)</f>
        <v>130776</v>
      </c>
    </row>
    <row r="14" spans="1:14" x14ac:dyDescent="0.25">
      <c r="A14" s="17">
        <v>2156</v>
      </c>
      <c r="B14" s="17" t="s">
        <v>30</v>
      </c>
      <c r="C14" s="17" t="str">
        <f>VLOOKUP(A14,[1]Academies!$A$3:$D$404,4,0)</f>
        <v>THE BRICKFIELDS TRUST</v>
      </c>
      <c r="D14" s="17" t="s">
        <v>25</v>
      </c>
      <c r="E14" s="32">
        <f>VLOOKUP(A14,[2]SchBlock!$A$12:$AE$540,31,0)</f>
        <v>141</v>
      </c>
      <c r="F14" s="27">
        <f>VLOOKUP(A14,[2]SchBlock!$A$12:$EJ$540,140,0)</f>
        <v>620317.95275878219</v>
      </c>
      <c r="G14" s="27">
        <f>VLOOKUP(A14,[1]Academies!$A$3:$M$414,13,0)</f>
        <v>157852</v>
      </c>
      <c r="H14" s="36">
        <f t="shared" si="1"/>
        <v>25.446950116141902</v>
      </c>
      <c r="I14" s="27">
        <f t="shared" si="2"/>
        <v>56229</v>
      </c>
      <c r="J14" s="36">
        <f t="shared" si="3"/>
        <v>55.330978223433668</v>
      </c>
      <c r="K14" s="27">
        <f>VLOOKUP(A14,[1]Academies!$A$3:$L$414,12,0)</f>
        <v>101623</v>
      </c>
      <c r="L14" s="27">
        <f>VLOOKUP(A14,[1]Academies!$A$3:$K$404,11,0)</f>
        <v>93830</v>
      </c>
      <c r="M14" s="27">
        <f>VLOOKUP(A14,[1]Academies!$A$3:$J$404,10,0)</f>
        <v>43503</v>
      </c>
      <c r="N14" s="27">
        <f>VLOOKUP(A14,[1]Academies!$A$3:$I$404,9,0)</f>
        <v>6746</v>
      </c>
    </row>
    <row r="15" spans="1:14" x14ac:dyDescent="0.25">
      <c r="A15" s="17">
        <v>2928</v>
      </c>
      <c r="B15" s="17" t="s">
        <v>31</v>
      </c>
      <c r="C15" s="17" t="str">
        <f>VLOOKUP(A15,[1]Academies!$A$3:$D$404,4,0)</f>
        <v>THE CHELMSFORD LEARNING PARTNERSHIP</v>
      </c>
      <c r="D15" s="17" t="s">
        <v>25</v>
      </c>
      <c r="E15" s="32">
        <f>VLOOKUP(A15,[2]SchBlock!$A$12:$AE$540,31,0)</f>
        <v>245</v>
      </c>
      <c r="F15" s="27">
        <f>VLOOKUP(A15,[2]SchBlock!$A$12:$EJ$540,140,0)</f>
        <v>929112.92288040626</v>
      </c>
      <c r="G15" s="27">
        <f>VLOOKUP(A15,[1]Academies!$A$3:$M$414,13,0)</f>
        <v>167000</v>
      </c>
      <c r="H15" s="36">
        <f t="shared" si="1"/>
        <v>17.974133809512832</v>
      </c>
      <c r="I15" s="27">
        <f t="shared" si="2"/>
        <v>22000</v>
      </c>
      <c r="J15" s="36">
        <f t="shared" si="3"/>
        <v>15.172413793103448</v>
      </c>
      <c r="K15" s="27">
        <f>VLOOKUP(A15,[1]Academies!$A$3:$L$414,12,0)</f>
        <v>145000</v>
      </c>
      <c r="L15" s="27">
        <f>VLOOKUP(A15,[1]Academies!$A$3:$K$404,11,0)</f>
        <v>144000</v>
      </c>
      <c r="M15" s="27">
        <f>VLOOKUP(A15,[1]Academies!$A$3:$J$404,10,0)</f>
        <v>94000</v>
      </c>
      <c r="N15" s="31"/>
    </row>
    <row r="16" spans="1:14" x14ac:dyDescent="0.25">
      <c r="A16" s="17">
        <v>2839</v>
      </c>
      <c r="B16" s="17" t="s">
        <v>32</v>
      </c>
      <c r="C16" s="17" t="str">
        <f>VLOOKUP(A16,[1]Academies!$A$3:$D$404,4,0)</f>
        <v>THE CHELMSFORD LEARNING PARTNERSHIP</v>
      </c>
      <c r="D16" s="17" t="s">
        <v>25</v>
      </c>
      <c r="E16" s="32">
        <f>VLOOKUP(A16,[2]SchBlock!$A$12:$AE$540,31,0)</f>
        <v>356</v>
      </c>
      <c r="F16" s="27">
        <f>VLOOKUP(A16,[2]SchBlock!$A$12:$EJ$540,140,0)</f>
        <v>1340884.3899999999</v>
      </c>
      <c r="G16" s="27">
        <f>VLOOKUP(A16,[1]Academies!$A$3:$M$414,13,0)</f>
        <v>145000</v>
      </c>
      <c r="H16" s="36">
        <f t="shared" si="1"/>
        <v>10.813758522462926</v>
      </c>
      <c r="I16" s="27">
        <f t="shared" si="2"/>
        <v>38000</v>
      </c>
      <c r="J16" s="36">
        <f t="shared" si="3"/>
        <v>35.514018691588781</v>
      </c>
      <c r="K16" s="27">
        <f>VLOOKUP(A16,[1]Academies!$A$3:$L$414,12,0)</f>
        <v>107000</v>
      </c>
      <c r="L16" s="27">
        <f>VLOOKUP(A16,[1]Academies!$A$3:$K$404,11,0)</f>
        <v>85000</v>
      </c>
      <c r="M16" s="27">
        <f>VLOOKUP(A16,[1]Academies!$A$3:$J$404,10,0)</f>
        <v>36000</v>
      </c>
      <c r="N16" s="31"/>
    </row>
    <row r="17" spans="1:14" x14ac:dyDescent="0.25">
      <c r="A17" s="17">
        <v>2134</v>
      </c>
      <c r="B17" s="17" t="s">
        <v>33</v>
      </c>
      <c r="C17" s="17" t="str">
        <f>VLOOKUP(A17,[1]Academies!$A$3:$D$404,4,0)</f>
        <v>SAFFRON ACADEMY TRUST</v>
      </c>
      <c r="D17" s="17" t="s">
        <v>25</v>
      </c>
      <c r="E17" s="32">
        <f>VLOOKUP(A17,[2]SchBlock!$A$12:$AE$540,31,0)</f>
        <v>322</v>
      </c>
      <c r="F17" s="27">
        <f>VLOOKUP(A17,[2]SchBlock!$A$12:$EJ$540,140,0)</f>
        <v>1313499.4510084414</v>
      </c>
      <c r="G17" s="27">
        <f>VLOOKUP(A17,[1]Academies!$A$3:$M$414,13,0)</f>
        <v>72788</v>
      </c>
      <c r="H17" s="36">
        <f t="shared" si="1"/>
        <v>5.5415325788006147</v>
      </c>
      <c r="I17" s="27">
        <f t="shared" si="2"/>
        <v>72788</v>
      </c>
      <c r="J17" s="36">
        <v>0</v>
      </c>
      <c r="K17" s="31"/>
      <c r="L17" s="31"/>
      <c r="M17" s="31"/>
      <c r="N17" s="31"/>
    </row>
    <row r="18" spans="1:14" x14ac:dyDescent="0.25">
      <c r="A18" s="17">
        <v>3304</v>
      </c>
      <c r="B18" s="17" t="s">
        <v>34</v>
      </c>
      <c r="C18" s="17" t="str">
        <f>VLOOKUP(A18,[1]Academies!$A$3:$D$404,4,0)</f>
        <v>THE DIOCESE OF CHELMSFORD VINE SCHOOLS TRUST</v>
      </c>
      <c r="D18" s="17" t="s">
        <v>25</v>
      </c>
      <c r="E18" s="32">
        <f>VLOOKUP(A18,[2]SchBlock!$A$12:$AE$540,31,0)</f>
        <v>72</v>
      </c>
      <c r="F18" s="27">
        <f>VLOOKUP(A18,[2]SchBlock!$A$12:$EJ$540,140,0)</f>
        <v>380913.20074626867</v>
      </c>
      <c r="G18" s="27">
        <f>VLOOKUP(A18,[1]Academies!$A$3:$M$414,13,0)</f>
        <v>118596</v>
      </c>
      <c r="H18" s="36">
        <f t="shared" si="1"/>
        <v>31.134652137981</v>
      </c>
      <c r="I18" s="27">
        <f t="shared" si="2"/>
        <v>28940</v>
      </c>
      <c r="J18" s="36">
        <f t="shared" si="3"/>
        <v>32.278932809850986</v>
      </c>
      <c r="K18" s="27">
        <f>VLOOKUP(A18,[1]Academies!$A$3:$L$414,12,0)</f>
        <v>89656</v>
      </c>
      <c r="L18" s="27">
        <f>VLOOKUP(A18,[1]Academies!$A$3:$K$404,11,0)</f>
        <v>78975</v>
      </c>
      <c r="M18" s="27">
        <f>VLOOKUP(A18,[1]Academies!$A$3:$J$404,10,0)</f>
        <v>104836</v>
      </c>
      <c r="N18" s="27">
        <f>VLOOKUP(A18,[1]Academies!$A$3:$I$404,9,0)</f>
        <v>150716</v>
      </c>
    </row>
    <row r="19" spans="1:14" x14ac:dyDescent="0.25">
      <c r="A19" s="17">
        <v>2250</v>
      </c>
      <c r="B19" s="17" t="s">
        <v>35</v>
      </c>
      <c r="C19" s="17" t="str">
        <f>VLOOKUP(A19,[1]Academies!$A$3:$D$404,4,0)</f>
        <v>ATTAIN ACADEMY PARTNERSHIP</v>
      </c>
      <c r="D19" s="17" t="s">
        <v>25</v>
      </c>
      <c r="E19" s="32">
        <f>VLOOKUP(A19,[2]SchBlock!$A$12:$AE$540,31,0)</f>
        <v>211</v>
      </c>
      <c r="F19" s="27">
        <f>VLOOKUP(A19,[2]SchBlock!$A$12:$EJ$540,140,0)</f>
        <v>869310.71129695361</v>
      </c>
      <c r="G19" s="27">
        <f>VLOOKUP(A19,[1]Academies!$A$3:$M$414,13,0)</f>
        <v>188000</v>
      </c>
      <c r="H19" s="36">
        <f t="shared" si="1"/>
        <v>21.626329637594889</v>
      </c>
      <c r="I19" s="27">
        <f t="shared" si="2"/>
        <v>188000</v>
      </c>
      <c r="J19" s="36">
        <v>0</v>
      </c>
      <c r="K19" s="31"/>
      <c r="L19" s="31"/>
      <c r="M19" s="31"/>
      <c r="N19" s="31"/>
    </row>
    <row r="20" spans="1:14" x14ac:dyDescent="0.25">
      <c r="A20" s="17">
        <v>2100</v>
      </c>
      <c r="B20" s="17" t="s">
        <v>36</v>
      </c>
      <c r="C20" s="17" t="str">
        <f>VLOOKUP(A20,[1]Academies!$A$3:$D$404,4,0)</f>
        <v>LEARNING PATHWAYS ACADEMY</v>
      </c>
      <c r="D20" s="17" t="s">
        <v>25</v>
      </c>
      <c r="E20" s="32">
        <f>VLOOKUP(A20,[2]SchBlock!$A$12:$AE$540,31,0)</f>
        <v>360.16666666666669</v>
      </c>
      <c r="F20" s="27">
        <f>VLOOKUP(A20,[2]SchBlock!$A$12:$EJ$540,140,0)</f>
        <v>1363817.1400000001</v>
      </c>
      <c r="G20" s="27">
        <f>VLOOKUP(A20,[1]Academies!$A$3:$M$414,13,0)</f>
        <v>362875</v>
      </c>
      <c r="H20" s="36">
        <f t="shared" si="1"/>
        <v>26.607306020512393</v>
      </c>
      <c r="I20" s="27">
        <f t="shared" si="2"/>
        <v>105379</v>
      </c>
      <c r="J20" s="36">
        <f t="shared" si="3"/>
        <v>40.924519215832476</v>
      </c>
      <c r="K20" s="27">
        <f>VLOOKUP(A20,[1]Academies!$A$3:$L$414,12,0)</f>
        <v>257496</v>
      </c>
      <c r="L20" s="27">
        <f>VLOOKUP(A20,[1]Academies!$A$3:$K$404,11,0)</f>
        <v>173274</v>
      </c>
      <c r="M20" s="27">
        <f>VLOOKUP(A20,[1]Academies!$A$3:$J$404,10,0)</f>
        <v>340124</v>
      </c>
      <c r="N20" s="27">
        <f>VLOOKUP(A20,[1]Academies!$A$3:$I$404,9,0)</f>
        <v>232459</v>
      </c>
    </row>
    <row r="21" spans="1:14" x14ac:dyDescent="0.25">
      <c r="A21" s="17">
        <v>2024</v>
      </c>
      <c r="B21" s="17" t="s">
        <v>37</v>
      </c>
      <c r="C21" s="17" t="str">
        <f>VLOOKUP(A21,[1]Academies!$A$3:$D$404,4,0)</f>
        <v>HEARTS ACADEMY TRUST</v>
      </c>
      <c r="D21" s="17" t="s">
        <v>25</v>
      </c>
      <c r="E21" s="32">
        <f>VLOOKUP(A21,[2]SchBlock!$A$12:$AE$540,31,0)</f>
        <v>297</v>
      </c>
      <c r="F21" s="27">
        <f>VLOOKUP(A21,[2]SchBlock!$A$12:$EJ$540,140,0)</f>
        <v>1284787.2277565713</v>
      </c>
      <c r="G21" s="27">
        <f>VLOOKUP(A21,[1]Academies!$A$3:$M$414,13,0)</f>
        <v>405974</v>
      </c>
      <c r="H21" s="36">
        <f t="shared" si="1"/>
        <v>31.598539526960483</v>
      </c>
      <c r="I21" s="27">
        <f t="shared" si="2"/>
        <v>28297</v>
      </c>
      <c r="J21" s="36">
        <f t="shared" si="3"/>
        <v>7.4923810557698767</v>
      </c>
      <c r="K21" s="27">
        <f>VLOOKUP(A21,[1]Academies!$A$3:$L$414,12,0)</f>
        <v>377677</v>
      </c>
      <c r="L21" s="27">
        <f>VLOOKUP(A21,[1]Academies!$A$3:$K$404,11,0)</f>
        <v>366432</v>
      </c>
      <c r="M21" s="27">
        <f>VLOOKUP(A21,[1]Academies!$A$3:$J$404,10,0)</f>
        <v>345687</v>
      </c>
      <c r="N21" s="27">
        <f>VLOOKUP(A21,[1]Academies!$A$3:$I$404,9,0)</f>
        <v>133281</v>
      </c>
    </row>
    <row r="22" spans="1:14" x14ac:dyDescent="0.25">
      <c r="A22" s="17">
        <v>2973</v>
      </c>
      <c r="B22" s="17" t="s">
        <v>38</v>
      </c>
      <c r="C22" s="17" t="str">
        <f>VLOOKUP(A22,[1]Academies!$A$3:$D$404,4,0)</f>
        <v>EPPING FOREST SCHOOLS PARTNERSHIP TRUST</v>
      </c>
      <c r="D22" s="17" t="s">
        <v>25</v>
      </c>
      <c r="E22" s="32">
        <f>VLOOKUP(A22,[2]SchBlock!$A$12:$AE$540,31,0)</f>
        <v>392</v>
      </c>
      <c r="F22" s="27">
        <f>VLOOKUP(A22,[2]SchBlock!$A$12:$EJ$540,140,0)</f>
        <v>1448755.7000000002</v>
      </c>
      <c r="G22" s="27">
        <f>VLOOKUP(A22,[1]Academies!$A$3:$M$414,13,0)</f>
        <v>3740</v>
      </c>
      <c r="H22" s="36">
        <f t="shared" si="1"/>
        <v>0.25815256499077099</v>
      </c>
      <c r="I22" s="27">
        <f t="shared" si="2"/>
        <v>52822</v>
      </c>
      <c r="J22" s="36">
        <f t="shared" si="3"/>
        <v>-107.61990138951143</v>
      </c>
      <c r="K22" s="27">
        <f>VLOOKUP(A22,[1]Academies!$A$3:$L$414,12,0)</f>
        <v>-49082</v>
      </c>
      <c r="L22" s="31"/>
      <c r="M22" s="31"/>
      <c r="N22" s="31"/>
    </row>
    <row r="23" spans="1:14" x14ac:dyDescent="0.25">
      <c r="A23" s="17">
        <v>2085</v>
      </c>
      <c r="B23" s="17" t="s">
        <v>39</v>
      </c>
      <c r="C23" s="17" t="str">
        <f>VLOOKUP(A23,[1]Academies!$A$3:$D$404,4,0)</f>
        <v>REACH2 ACADEMY TRUST</v>
      </c>
      <c r="D23" s="17" t="s">
        <v>25</v>
      </c>
      <c r="E23" s="32">
        <f>VLOOKUP(A23,[2]SchBlock!$A$12:$AE$540,31,0)</f>
        <v>180</v>
      </c>
      <c r="F23" s="27">
        <f>VLOOKUP(A23,[2]SchBlock!$A$12:$EJ$540,140,0)</f>
        <v>804041.98160415003</v>
      </c>
      <c r="G23" s="27">
        <f>VLOOKUP(A23,[1]Academies!$A$3:$M$414,13,0)</f>
        <v>131000</v>
      </c>
      <c r="H23" s="36">
        <f t="shared" si="1"/>
        <v>16.29268160085882</v>
      </c>
      <c r="I23" s="27">
        <f t="shared" si="2"/>
        <v>6000</v>
      </c>
      <c r="J23" s="36">
        <f t="shared" si="3"/>
        <v>4.8</v>
      </c>
      <c r="K23" s="27">
        <f>VLOOKUP(A23,[1]Academies!$A$3:$L$414,12,0)</f>
        <v>125000</v>
      </c>
      <c r="L23" s="27">
        <f>VLOOKUP(A23,[1]Academies!$A$3:$K$404,11,0)</f>
        <v>76000</v>
      </c>
      <c r="M23" s="27">
        <f>VLOOKUP(A23,[1]Academies!$A$3:$J$404,10,0)</f>
        <v>104000</v>
      </c>
      <c r="N23" s="27">
        <f>VLOOKUP(A23,[1]Academies!$A$3:$I$404,9,0)</f>
        <v>78000</v>
      </c>
    </row>
    <row r="24" spans="1:14" x14ac:dyDescent="0.25">
      <c r="A24" s="17">
        <v>5238</v>
      </c>
      <c r="B24" s="17" t="s">
        <v>40</v>
      </c>
      <c r="C24" s="17" t="str">
        <f>VLOOKUP(A24,[1]Academies!$A$3:$D$404,4,0)</f>
        <v>BUTTSBURY JUNIOR SCHOOL</v>
      </c>
      <c r="D24" s="17" t="s">
        <v>25</v>
      </c>
      <c r="E24" s="32">
        <f>VLOOKUP(A24,[2]SchBlock!$A$12:$AE$540,31,0)</f>
        <v>498</v>
      </c>
      <c r="F24" s="27">
        <f>VLOOKUP(A24,[2]SchBlock!$A$12:$EJ$540,140,0)</f>
        <v>1874168.35</v>
      </c>
      <c r="G24" s="27">
        <f>VLOOKUP(A24,[1]Academies!$A$3:$M$414,13,0)</f>
        <v>288861</v>
      </c>
      <c r="H24" s="36">
        <f t="shared" si="1"/>
        <v>15.412756276670661</v>
      </c>
      <c r="I24" s="27">
        <f t="shared" si="2"/>
        <v>88188</v>
      </c>
      <c r="J24" s="36">
        <f t="shared" si="3"/>
        <v>43.946121301819382</v>
      </c>
      <c r="K24" s="27">
        <f>VLOOKUP(A24,[1]Academies!$A$3:$L$414,12,0)</f>
        <v>200673</v>
      </c>
      <c r="L24" s="27">
        <f>VLOOKUP(A24,[1]Academies!$A$3:$K$404,11,0)</f>
        <v>251132</v>
      </c>
      <c r="M24" s="27">
        <f>VLOOKUP(A24,[1]Academies!$A$3:$J$404,10,0)</f>
        <v>297511</v>
      </c>
      <c r="N24" s="27">
        <f>VLOOKUP(A24,[1]Academies!$A$3:$I$404,9,0)</f>
        <v>368180</v>
      </c>
    </row>
    <row r="25" spans="1:14" x14ac:dyDescent="0.25">
      <c r="A25" s="17">
        <v>2128</v>
      </c>
      <c r="B25" s="17" t="s">
        <v>41</v>
      </c>
      <c r="C25" s="17" t="str">
        <f>VLOOKUP(A25,[1]Academies!$A$3:$D$404,4,0)</f>
        <v>REACH2 ACADEMY TRUST</v>
      </c>
      <c r="D25" s="17" t="s">
        <v>25</v>
      </c>
      <c r="E25" s="32">
        <f>VLOOKUP(A25,[2]SchBlock!$A$12:$AE$540,31,0)</f>
        <v>336.16666666666669</v>
      </c>
      <c r="F25" s="27">
        <f>VLOOKUP(A25,[2]SchBlock!$A$12:$EJ$540,140,0)</f>
        <v>1272109.6594964052</v>
      </c>
      <c r="G25" s="27">
        <f>VLOOKUP(A25,[1]Academies!$A$3:$M$414,13,0)</f>
        <v>340000</v>
      </c>
      <c r="H25" s="36">
        <f t="shared" si="1"/>
        <v>26.727255583814767</v>
      </c>
      <c r="I25" s="27">
        <f t="shared" si="2"/>
        <v>111000</v>
      </c>
      <c r="J25" s="36">
        <f t="shared" si="3"/>
        <v>48.471615720524021</v>
      </c>
      <c r="K25" s="27">
        <f>VLOOKUP(A25,[1]Academies!$A$3:$L$414,12,0)</f>
        <v>229000</v>
      </c>
      <c r="L25" s="27">
        <f>VLOOKUP(A25,[1]Academies!$A$3:$K$404,11,0)</f>
        <v>154000</v>
      </c>
      <c r="M25" s="27">
        <f>VLOOKUP(A25,[1]Academies!$A$3:$J$404,10,0)</f>
        <v>145000</v>
      </c>
      <c r="N25" s="27">
        <f>VLOOKUP(A25,[1]Academies!$A$3:$I$404,9,0)</f>
        <v>119000</v>
      </c>
    </row>
    <row r="26" spans="1:14" x14ac:dyDescent="0.25">
      <c r="A26" s="17">
        <v>2025</v>
      </c>
      <c r="B26" s="17" t="s">
        <v>42</v>
      </c>
      <c r="C26" s="17" t="str">
        <f>VLOOKUP(A26,[1]Academies!$A$3:$D$404,4,0)</f>
        <v>THE COMPASS PARTNERSHIP OF SCHOOLS</v>
      </c>
      <c r="D26" s="17" t="s">
        <v>25</v>
      </c>
      <c r="E26" s="35">
        <f>VLOOKUP(A26,[2]SchBlock!$A$12:$AE$540,31,0)</f>
        <v>446</v>
      </c>
      <c r="F26" s="30">
        <f>VLOOKUP(A26,[2]SchBlock!$A$12:$EJ$540,140,0)</f>
        <v>1754490.830219391</v>
      </c>
      <c r="G26" s="30">
        <f>VLOOKUP(A26,[1]Academies!$A$3:$M$414,13,0)</f>
        <v>0</v>
      </c>
      <c r="H26" s="39">
        <f t="shared" si="1"/>
        <v>0</v>
      </c>
      <c r="I26" s="30">
        <f t="shared" si="2"/>
        <v>0</v>
      </c>
      <c r="J26" s="39">
        <v>0</v>
      </c>
      <c r="K26" s="30">
        <f>VLOOKUP(A26,[1]Academies!$A$3:$L$414,12,0)</f>
        <v>0</v>
      </c>
      <c r="L26" s="27">
        <f>VLOOKUP(A26,[1]Academies!$A$3:$K$404,11,0)</f>
        <v>879210</v>
      </c>
      <c r="M26" s="27">
        <f>VLOOKUP(A26,[1]Academies!$A$3:$J$404,10,0)</f>
        <v>1170836</v>
      </c>
      <c r="N26" s="27">
        <f>VLOOKUP(A26,[1]Academies!$A$3:$I$404,9,0)</f>
        <v>999352</v>
      </c>
    </row>
    <row r="27" spans="1:14" x14ac:dyDescent="0.25">
      <c r="A27" s="17">
        <v>2132</v>
      </c>
      <c r="B27" s="17" t="s">
        <v>43</v>
      </c>
      <c r="C27" s="17" t="str">
        <f>VLOOKUP(A27,[1]Academies!$A$3:$D$404,4,0)</f>
        <v>CONNECTED LEARNING</v>
      </c>
      <c r="D27" s="17" t="s">
        <v>25</v>
      </c>
      <c r="E27" s="35">
        <f>VLOOKUP(A27,[2]SchBlock!$A$12:$AE$540,31,0)</f>
        <v>154</v>
      </c>
      <c r="F27" s="30">
        <f>VLOOKUP(A27,[2]SchBlock!$A$12:$EJ$540,140,0)</f>
        <v>702210.94406250003</v>
      </c>
      <c r="G27" s="30">
        <f>VLOOKUP(A27,[1]Academies!$A$3:$M$414,13,0)</f>
        <v>0</v>
      </c>
      <c r="H27" s="39">
        <f t="shared" si="1"/>
        <v>0</v>
      </c>
      <c r="I27" s="30">
        <f t="shared" si="2"/>
        <v>0</v>
      </c>
      <c r="J27" s="39">
        <v>0</v>
      </c>
      <c r="K27" s="30">
        <f>VLOOKUP(A27,[1]Academies!$A$3:$L$414,12,0)</f>
        <v>0</v>
      </c>
      <c r="L27" s="27">
        <f>VLOOKUP(A27,[1]Academies!$A$3:$K$404,11,0)</f>
        <v>16812</v>
      </c>
      <c r="M27" s="27">
        <f>VLOOKUP(A27,[1]Academies!$A$3:$J$404,10,0)</f>
        <v>13837</v>
      </c>
      <c r="N27" s="27">
        <f>VLOOKUP(A27,[1]Academies!$A$3:$I$404,9,0)</f>
        <v>42089</v>
      </c>
    </row>
    <row r="28" spans="1:14" x14ac:dyDescent="0.25">
      <c r="A28" s="17">
        <v>3253</v>
      </c>
      <c r="B28" s="17" t="s">
        <v>44</v>
      </c>
      <c r="C28" s="17" t="str">
        <f>VLOOKUP(A28,[1]Academies!$A$3:$D$404,4,0)</f>
        <v>BERLESDUNA ACADEMY TRUST</v>
      </c>
      <c r="D28" s="17" t="s">
        <v>25</v>
      </c>
      <c r="E28" s="32">
        <f>VLOOKUP(A28,[2]SchBlock!$A$12:$AE$540,31,0)</f>
        <v>403</v>
      </c>
      <c r="F28" s="27">
        <f>VLOOKUP(A28,[2]SchBlock!$A$12:$EJ$540,140,0)</f>
        <v>1702423.9524989068</v>
      </c>
      <c r="G28" s="27">
        <f>VLOOKUP(A28,[1]Academies!$A$3:$M$414,13,0)</f>
        <v>255093</v>
      </c>
      <c r="H28" s="36">
        <f t="shared" si="1"/>
        <v>14.984105435403514</v>
      </c>
      <c r="I28" s="27">
        <f t="shared" si="2"/>
        <v>-92847</v>
      </c>
      <c r="J28" s="36">
        <f t="shared" si="3"/>
        <v>-26.684773236764958</v>
      </c>
      <c r="K28" s="27">
        <f>VLOOKUP(A28,[1]Academies!$A$3:$L$414,12,0)</f>
        <v>347940</v>
      </c>
      <c r="L28" s="27">
        <f>VLOOKUP(A28,[1]Academies!$A$3:$K$404,11,0)</f>
        <v>282966</v>
      </c>
      <c r="M28" s="31"/>
      <c r="N28" s="31"/>
    </row>
    <row r="29" spans="1:14" x14ac:dyDescent="0.25">
      <c r="A29" s="17">
        <v>2125</v>
      </c>
      <c r="B29" s="17" t="s">
        <v>45</v>
      </c>
      <c r="C29" s="17" t="str">
        <f>VLOOKUP(A29,[1]Academies!$A$3:$D$404,4,0)</f>
        <v>REACH2 ACADEMY TRUST</v>
      </c>
      <c r="D29" s="17" t="s">
        <v>25</v>
      </c>
      <c r="E29" s="32">
        <f>VLOOKUP(A29,[2]SchBlock!$A$12:$AE$540,31,0)</f>
        <v>238</v>
      </c>
      <c r="F29" s="27">
        <f>VLOOKUP(A29,[2]SchBlock!$A$12:$EJ$540,140,0)</f>
        <v>958192.96457105782</v>
      </c>
      <c r="G29" s="27">
        <f>VLOOKUP(A29,[1]Academies!$A$3:$M$414,13,0)</f>
        <v>207000</v>
      </c>
      <c r="H29" s="36">
        <f t="shared" si="1"/>
        <v>21.603164253315622</v>
      </c>
      <c r="I29" s="27">
        <f t="shared" si="2"/>
        <v>111000</v>
      </c>
      <c r="J29" s="36">
        <f t="shared" si="3"/>
        <v>115.625</v>
      </c>
      <c r="K29" s="27">
        <f>VLOOKUP(A29,[1]Academies!$A$3:$L$414,12,0)</f>
        <v>96000</v>
      </c>
      <c r="L29" s="27">
        <f>VLOOKUP(A29,[1]Academies!$A$3:$K$404,11,0)</f>
        <v>111000</v>
      </c>
      <c r="M29" s="27">
        <f>VLOOKUP(A29,[1]Academies!$A$3:$J$404,10,0)</f>
        <v>135000</v>
      </c>
      <c r="N29" s="27">
        <f>VLOOKUP(A29,[1]Academies!$A$3:$I$404,9,0)</f>
        <v>138000</v>
      </c>
    </row>
    <row r="30" spans="1:14" x14ac:dyDescent="0.25">
      <c r="A30" s="17">
        <v>2323</v>
      </c>
      <c r="B30" s="17" t="s">
        <v>46</v>
      </c>
      <c r="C30" s="17" t="str">
        <f>VLOOKUP(A30,[1]Academies!$A$3:$D$404,4,0)</f>
        <v>EPPING FOREST SCHOOLS PARTNERSHIP TRUST</v>
      </c>
      <c r="D30" s="17" t="s">
        <v>25</v>
      </c>
      <c r="E30" s="32">
        <f>VLOOKUP(A30,[2]SchBlock!$A$12:$AE$540,31,0)</f>
        <v>57</v>
      </c>
      <c r="F30" s="27">
        <f>VLOOKUP(A30,[2]SchBlock!$A$12:$EJ$540,140,0)</f>
        <v>339697.27805299999</v>
      </c>
      <c r="G30" s="27">
        <f>VLOOKUP(A30,[1]Academies!$A$3:$M$414,13,0)</f>
        <v>-61914</v>
      </c>
      <c r="H30" s="36">
        <f t="shared" si="1"/>
        <v>-18.226227879971443</v>
      </c>
      <c r="I30" s="27">
        <f t="shared" si="2"/>
        <v>-30117</v>
      </c>
      <c r="J30" s="36">
        <f t="shared" si="3"/>
        <v>94.716482687045939</v>
      </c>
      <c r="K30" s="27">
        <f>VLOOKUP(A30,[1]Academies!$A$3:$L$414,12,0)</f>
        <v>-31797</v>
      </c>
      <c r="L30" s="27">
        <f>VLOOKUP(A30,[1]Academies!$A$3:$K$404,11,0)</f>
        <v>-50866</v>
      </c>
      <c r="M30" s="27">
        <f>VLOOKUP(A30,[1]Academies!$A$3:$J$404,10,0)</f>
        <v>27568</v>
      </c>
      <c r="N30" s="31"/>
    </row>
    <row r="31" spans="1:14" x14ac:dyDescent="0.25">
      <c r="A31" s="17">
        <v>2685</v>
      </c>
      <c r="B31" s="17" t="s">
        <v>47</v>
      </c>
      <c r="C31" s="17" t="str">
        <f>VLOOKUP(A31,[1]Academies!$A$3:$D$404,4,0)</f>
        <v>BRIDGE ACADEMY TRUST</v>
      </c>
      <c r="D31" s="17" t="s">
        <v>25</v>
      </c>
      <c r="E31" s="35">
        <f>VLOOKUP(A31,[2]SchBlock!$A$12:$AE$540,31,0)</f>
        <v>208</v>
      </c>
      <c r="F31" s="30">
        <f>VLOOKUP(A31,[2]SchBlock!$A$12:$EJ$540,140,0)</f>
        <v>840195.28479533363</v>
      </c>
      <c r="G31" s="30">
        <f>VLOOKUP(A31,[1]Academies!$A$3:$M$414,13,0)</f>
        <v>0</v>
      </c>
      <c r="H31" s="39">
        <f t="shared" si="1"/>
        <v>0</v>
      </c>
      <c r="I31" s="30">
        <f t="shared" si="2"/>
        <v>0</v>
      </c>
      <c r="J31" s="39">
        <v>0</v>
      </c>
      <c r="K31" s="30">
        <f>VLOOKUP(A31,[1]Academies!$A$3:$L$414,12,0)</f>
        <v>0</v>
      </c>
      <c r="L31" s="27">
        <f>VLOOKUP(A31,[1]Academies!$A$3:$K$404,11,0)</f>
        <v>177786</v>
      </c>
      <c r="M31" s="31"/>
      <c r="N31" s="31"/>
    </row>
    <row r="32" spans="1:14" x14ac:dyDescent="0.25">
      <c r="A32" s="17">
        <v>3305</v>
      </c>
      <c r="B32" s="17" t="s">
        <v>48</v>
      </c>
      <c r="C32" s="17" t="str">
        <f>VLOOKUP(A32,[1]Academies!$A$3:$D$404,4,0)</f>
        <v>THE DIOCESE OF CHELMSFORD VINE SCHOOLS TRUST</v>
      </c>
      <c r="D32" s="17" t="s">
        <v>25</v>
      </c>
      <c r="E32" s="32">
        <f>VLOOKUP(A32,[2]SchBlock!$A$12:$AE$540,31,0)</f>
        <v>102</v>
      </c>
      <c r="F32" s="27">
        <f>VLOOKUP(A32,[2]SchBlock!$A$12:$EJ$540,140,0)</f>
        <v>473595.81200000003</v>
      </c>
      <c r="G32" s="27">
        <f>VLOOKUP(A32,[1]Academies!$A$3:$M$414,13,0)</f>
        <v>153157</v>
      </c>
      <c r="H32" s="36">
        <f t="shared" si="1"/>
        <v>32.339179553386757</v>
      </c>
      <c r="I32" s="27">
        <f t="shared" si="2"/>
        <v>-15233</v>
      </c>
      <c r="J32" s="36">
        <f t="shared" si="3"/>
        <v>-9.0462616544925467</v>
      </c>
      <c r="K32" s="27">
        <f>VLOOKUP(A32,[1]Academies!$A$3:$L$414,12,0)</f>
        <v>168390</v>
      </c>
      <c r="L32" s="31"/>
      <c r="M32" s="31"/>
      <c r="N32" s="31"/>
    </row>
    <row r="33" spans="1:14" x14ac:dyDescent="0.25">
      <c r="A33" s="17">
        <v>2094</v>
      </c>
      <c r="B33" s="17" t="s">
        <v>49</v>
      </c>
      <c r="C33" s="17" t="str">
        <f>VLOOKUP(A33,[1]Academies!$A$3:$D$404,4,0)</f>
        <v>BMAT EDUCATION</v>
      </c>
      <c r="D33" s="17" t="s">
        <v>25</v>
      </c>
      <c r="E33" s="35">
        <f>VLOOKUP(A33,[2]SchBlock!$A$12:$AE$540,31,0)</f>
        <v>422</v>
      </c>
      <c r="F33" s="30">
        <f>VLOOKUP(A33,[2]SchBlock!$A$12:$EJ$540,140,0)</f>
        <v>1697472.7037351481</v>
      </c>
      <c r="G33" s="30">
        <f>VLOOKUP(A33,[1]Academies!$A$3:$M$414,13,0)</f>
        <v>0</v>
      </c>
      <c r="H33" s="39">
        <f t="shared" si="1"/>
        <v>0</v>
      </c>
      <c r="I33" s="30">
        <f t="shared" si="2"/>
        <v>0</v>
      </c>
      <c r="J33" s="39">
        <v>0</v>
      </c>
      <c r="K33" s="30">
        <f>VLOOKUP(A33,[1]Academies!$A$3:$L$414,12,0)</f>
        <v>0</v>
      </c>
      <c r="L33" s="30">
        <f>VLOOKUP(A33,[1]Academies!$A$3:$K$404,11,0)</f>
        <v>0</v>
      </c>
      <c r="M33" s="30">
        <f>VLOOKUP(A33,[1]Academies!$A$3:$J$404,10,0)</f>
        <v>0</v>
      </c>
      <c r="N33" s="30">
        <f>VLOOKUP(A33,[1]Academies!$A$3:$I$404,9,0)</f>
        <v>0</v>
      </c>
    </row>
    <row r="34" spans="1:14" x14ac:dyDescent="0.25">
      <c r="A34" s="17">
        <v>2251</v>
      </c>
      <c r="B34" s="17" t="s">
        <v>50</v>
      </c>
      <c r="C34" s="17" t="str">
        <f>VLOOKUP(A34,[1]Academies!$A$3:$D$404,4,0)</f>
        <v>BERLESDUNA ACADEMY TRUST</v>
      </c>
      <c r="D34" s="17" t="s">
        <v>25</v>
      </c>
      <c r="E34" s="32">
        <f>VLOOKUP(A34,[2]SchBlock!$A$12:$AE$540,31,0)</f>
        <v>84</v>
      </c>
      <c r="F34" s="27">
        <f>VLOOKUP(A34,[2]SchBlock!$A$12:$EJ$540,140,0)</f>
        <v>522366.4255086818</v>
      </c>
      <c r="G34" s="27">
        <f>VLOOKUP(A34,[1]Academies!$A$3:$M$414,13,0)</f>
        <v>287885</v>
      </c>
      <c r="H34" s="36">
        <f t="shared" si="1"/>
        <v>55.111696682966716</v>
      </c>
      <c r="I34" s="27">
        <f t="shared" si="2"/>
        <v>36078</v>
      </c>
      <c r="J34" s="36">
        <f t="shared" si="3"/>
        <v>14.327639819385482</v>
      </c>
      <c r="K34" s="27">
        <f>VLOOKUP(A34,[1]Academies!$A$3:$L$414,12,0)</f>
        <v>251807</v>
      </c>
      <c r="L34" s="27">
        <f>VLOOKUP(A34,[1]Academies!$A$3:$K$404,11,0)</f>
        <v>247791</v>
      </c>
      <c r="M34" s="27">
        <f>VLOOKUP(A34,[1]Academies!$A$3:$J$404,10,0)</f>
        <v>33776</v>
      </c>
      <c r="N34" s="31"/>
    </row>
    <row r="35" spans="1:14" x14ac:dyDescent="0.25">
      <c r="A35" s="17">
        <v>2370</v>
      </c>
      <c r="B35" s="17" t="s">
        <v>51</v>
      </c>
      <c r="C35" s="17" t="str">
        <f>VLOOKUP(A35,[1]Academies!$A$3:$D$404,4,0)</f>
        <v>ATTAIN ACADEMY PARTNERSHIP</v>
      </c>
      <c r="D35" s="17" t="s">
        <v>25</v>
      </c>
      <c r="E35" s="32">
        <f>VLOOKUP(A35,[2]SchBlock!$A$12:$AE$540,31,0)</f>
        <v>190.83333333333334</v>
      </c>
      <c r="F35" s="27">
        <f>VLOOKUP(A35,[2]SchBlock!$A$12:$EJ$540,140,0)</f>
        <v>798972.93775540078</v>
      </c>
      <c r="G35" s="27">
        <f>VLOOKUP(A35,[1]Academies!$A$3:$M$414,13,0)</f>
        <v>173000</v>
      </c>
      <c r="H35" s="36">
        <f t="shared" si="1"/>
        <v>21.652798464741316</v>
      </c>
      <c r="I35" s="27">
        <f t="shared" si="2"/>
        <v>173000</v>
      </c>
      <c r="J35" s="36">
        <v>0</v>
      </c>
      <c r="K35" s="31"/>
      <c r="L35" s="31"/>
      <c r="M35" s="31"/>
      <c r="N35" s="31"/>
    </row>
    <row r="36" spans="1:14" x14ac:dyDescent="0.25">
      <c r="A36" s="17">
        <v>2187</v>
      </c>
      <c r="B36" s="17" t="s">
        <v>52</v>
      </c>
      <c r="C36" s="17" t="str">
        <f>VLOOKUP(A36,[1]Academies!$A$3:$D$404,4,0)</f>
        <v>ATTAIN ACADEMY PARTNERSHIP</v>
      </c>
      <c r="D36" s="17" t="s">
        <v>25</v>
      </c>
      <c r="E36" s="32">
        <f>[2]SchBlock!$AE$88</f>
        <v>168.83333333333334</v>
      </c>
      <c r="F36" s="27">
        <f>[2]SchBlock!$EJ$88</f>
        <v>721688.432642992</v>
      </c>
      <c r="G36" s="27">
        <f>VLOOKUP(A36,[1]Academies!$A$3:$M$414,13,0)</f>
        <v>25000</v>
      </c>
      <c r="H36" s="36">
        <f t="shared" si="1"/>
        <v>3.4640987535915118</v>
      </c>
      <c r="I36" s="27">
        <f t="shared" si="2"/>
        <v>25000</v>
      </c>
      <c r="J36" s="36">
        <v>0</v>
      </c>
      <c r="K36" s="31"/>
      <c r="L36" s="31"/>
      <c r="M36" s="31"/>
      <c r="N36" s="31"/>
    </row>
    <row r="37" spans="1:14" x14ac:dyDescent="0.25">
      <c r="A37" s="17">
        <v>2155</v>
      </c>
      <c r="B37" s="17" t="s">
        <v>53</v>
      </c>
      <c r="C37" s="17" t="str">
        <f>VLOOKUP(A37,[1]Academies!$A$3:$D$404,4,0)</f>
        <v>GREAT OAK MULTI ACADEMY TRUST</v>
      </c>
      <c r="D37" s="17" t="s">
        <v>25</v>
      </c>
      <c r="E37" s="32">
        <f>VLOOKUP(A37,[2]SchBlock!$A$12:$AE$540,31,0)</f>
        <v>93</v>
      </c>
      <c r="F37" s="27">
        <f>VLOOKUP(A37,[2]SchBlock!$A$12:$EJ$540,140,0)</f>
        <v>448541.76421146415</v>
      </c>
      <c r="G37" s="27">
        <f>VLOOKUP(A37,[1]Academies!$A$3:$M$414,13,0)</f>
        <v>72726</v>
      </c>
      <c r="H37" s="36">
        <f t="shared" si="1"/>
        <v>16.213874783288514</v>
      </c>
      <c r="I37" s="27">
        <f t="shared" si="2"/>
        <v>-11659</v>
      </c>
      <c r="J37" s="36">
        <f t="shared" si="3"/>
        <v>-13.816436570480537</v>
      </c>
      <c r="K37" s="27">
        <f>VLOOKUP(A37,[1]Academies!$A$3:$L$414,12,0)</f>
        <v>84385</v>
      </c>
      <c r="L37" s="27">
        <f>VLOOKUP(A37,[1]Academies!$A$3:$K$404,11,0)</f>
        <v>48241</v>
      </c>
      <c r="M37" s="27">
        <f>VLOOKUP(A37,[1]Academies!$A$3:$J$404,10,0)</f>
        <v>21376</v>
      </c>
      <c r="N37" s="27">
        <f>VLOOKUP(A37,[1]Academies!$A$3:$I$404,9,0)</f>
        <v>36087</v>
      </c>
    </row>
    <row r="38" spans="1:14" x14ac:dyDescent="0.25">
      <c r="A38" s="17">
        <v>3237</v>
      </c>
      <c r="B38" s="17" t="s">
        <v>54</v>
      </c>
      <c r="C38" s="17" t="str">
        <f>VLOOKUP(A38,[1]Academies!$A$3:$D$404,4,0)</f>
        <v>OSBORNE CO-OPERATIVE ACADEMY TRUST</v>
      </c>
      <c r="D38" s="17" t="s">
        <v>25</v>
      </c>
      <c r="E38" s="32">
        <f>VLOOKUP(A38,[2]SchBlock!$A$12:$AE$540,31,0)</f>
        <v>207</v>
      </c>
      <c r="F38" s="27">
        <f>VLOOKUP(A38,[2]SchBlock!$A$12:$EJ$540,140,0)</f>
        <v>820726.99882011034</v>
      </c>
      <c r="G38" s="27">
        <f>VLOOKUP(A38,[1]Academies!$A$3:$M$414,13,0)</f>
        <v>59000</v>
      </c>
      <c r="H38" s="36">
        <f t="shared" si="1"/>
        <v>7.1887485223246337</v>
      </c>
      <c r="I38" s="27">
        <f t="shared" si="2"/>
        <v>17000</v>
      </c>
      <c r="J38" s="36">
        <f t="shared" si="3"/>
        <v>40.476190476190474</v>
      </c>
      <c r="K38" s="27">
        <f>VLOOKUP(A38,[1]Academies!$A$3:$L$414,12,0)</f>
        <v>42000</v>
      </c>
      <c r="L38" s="27">
        <f>VLOOKUP(A38,[1]Academies!$A$3:$K$404,11,0)</f>
        <v>82000</v>
      </c>
      <c r="M38" s="31"/>
      <c r="N38" s="31"/>
    </row>
    <row r="39" spans="1:14" x14ac:dyDescent="0.25">
      <c r="A39" s="17">
        <v>2757</v>
      </c>
      <c r="B39" s="17" t="s">
        <v>55</v>
      </c>
      <c r="C39" s="17" t="str">
        <f>VLOOKUP(A39,[1]Academies!$A$3:$D$404,4,0)</f>
        <v>ATTAIN ACADEMY PARTNERSHIP</v>
      </c>
      <c r="D39" s="17" t="s">
        <v>25</v>
      </c>
      <c r="E39" s="32">
        <f>VLOOKUP(A39,[2]SchBlock!$A$12:$AE$540,31,0)</f>
        <v>209</v>
      </c>
      <c r="F39" s="27">
        <f>VLOOKUP(A39,[2]SchBlock!$A$12:$EJ$540,140,0)</f>
        <v>873710.72659217881</v>
      </c>
      <c r="G39" s="27">
        <f>VLOOKUP(A39,[1]Academies!$A$3:$M$414,13,0)</f>
        <v>60000</v>
      </c>
      <c r="H39" s="36">
        <f t="shared" si="1"/>
        <v>6.8672614600972102</v>
      </c>
      <c r="I39" s="27">
        <f t="shared" si="2"/>
        <v>28000</v>
      </c>
      <c r="J39" s="36">
        <f t="shared" si="3"/>
        <v>87.5</v>
      </c>
      <c r="K39" s="27">
        <f>VLOOKUP(A39,[1]Academies!$A$3:$L$414,12,0)</f>
        <v>32000</v>
      </c>
      <c r="L39" s="27">
        <f>VLOOKUP(A39,[1]Academies!$A$3:$K$404,11,0)</f>
        <v>22000</v>
      </c>
      <c r="M39" s="31"/>
      <c r="N39" s="31"/>
    </row>
    <row r="40" spans="1:14" x14ac:dyDescent="0.25">
      <c r="A40" s="17">
        <v>3125</v>
      </c>
      <c r="B40" s="17" t="s">
        <v>56</v>
      </c>
      <c r="C40" s="17" t="str">
        <f>VLOOKUP(A40,[1]Academies!$A$3:$D$404,4,0)</f>
        <v>EPPING FOREST SCHOOLS PARTNERSHIP TRUST</v>
      </c>
      <c r="D40" s="17" t="s">
        <v>25</v>
      </c>
      <c r="E40" s="32">
        <f>VLOOKUP(A40,[2]SchBlock!$A$12:$AE$540,31,0)</f>
        <v>197</v>
      </c>
      <c r="F40" s="27">
        <f>VLOOKUP(A40,[2]SchBlock!$A$12:$EJ$540,140,0)</f>
        <v>794171.77360188146</v>
      </c>
      <c r="G40" s="27">
        <f>VLOOKUP(A40,[1]Academies!$A$3:$M$414,13,0)</f>
        <v>57900</v>
      </c>
      <c r="H40" s="36">
        <f t="shared" si="1"/>
        <v>7.2906141875832127</v>
      </c>
      <c r="I40" s="27">
        <f t="shared" si="2"/>
        <v>35982</v>
      </c>
      <c r="J40" s="36">
        <f t="shared" si="3"/>
        <v>164.16643854366276</v>
      </c>
      <c r="K40" s="27">
        <f>VLOOKUP(A40,[1]Academies!$A$3:$L$414,12,0)</f>
        <v>21918</v>
      </c>
      <c r="L40" s="27">
        <f>VLOOKUP(A40,[1]Academies!$A$3:$K$404,11,0)</f>
        <v>42620</v>
      </c>
      <c r="M40" s="27">
        <f>VLOOKUP(A40,[1]Academies!$A$3:$J$404,10,0)</f>
        <v>79850</v>
      </c>
      <c r="N40" s="31"/>
    </row>
    <row r="41" spans="1:14" x14ac:dyDescent="0.25">
      <c r="A41" s="17">
        <v>2581</v>
      </c>
      <c r="B41" s="17" t="s">
        <v>57</v>
      </c>
      <c r="C41" s="17" t="str">
        <f>VLOOKUP(A41,[1]Academies!$A$3:$D$404,4,0)</f>
        <v>BERLESDUNA ACADEMY TRUST</v>
      </c>
      <c r="D41" s="17" t="s">
        <v>25</v>
      </c>
      <c r="E41" s="32">
        <f>VLOOKUP(A41,[2]SchBlock!$A$12:$AE$540,31,0)</f>
        <v>415</v>
      </c>
      <c r="F41" s="27">
        <f>VLOOKUP(A41,[2]SchBlock!$A$12:$EJ$540,140,0)</f>
        <v>1690474.5783170671</v>
      </c>
      <c r="G41" s="27">
        <f>VLOOKUP(A41,[1]Academies!$A$3:$M$414,13,0)</f>
        <v>251228</v>
      </c>
      <c r="H41" s="36">
        <f t="shared" si="1"/>
        <v>14.86138882077169</v>
      </c>
      <c r="I41" s="27">
        <f t="shared" si="2"/>
        <v>231120</v>
      </c>
      <c r="J41" s="36">
        <f t="shared" si="3"/>
        <v>1149.3932763079372</v>
      </c>
      <c r="K41" s="27">
        <f>VLOOKUP(A41,[1]Academies!$A$3:$L$414,12,0)</f>
        <v>20108</v>
      </c>
      <c r="L41" s="27">
        <f>VLOOKUP(A41,[1]Academies!$A$3:$K$404,11,0)</f>
        <v>98558</v>
      </c>
      <c r="M41" s="31"/>
      <c r="N41" s="31"/>
    </row>
    <row r="42" spans="1:14" x14ac:dyDescent="0.25">
      <c r="A42" s="17">
        <v>3128</v>
      </c>
      <c r="B42" s="17" t="s">
        <v>58</v>
      </c>
      <c r="C42" s="17" t="str">
        <f>VLOOKUP(A42,[1]Academies!$A$3:$D$404,4,0)</f>
        <v>TEMPLEFIELDS MULTI-ACADEMY TRUST</v>
      </c>
      <c r="D42" s="17" t="s">
        <v>25</v>
      </c>
      <c r="E42" s="32">
        <f>VLOOKUP(A42,[2]SchBlock!$A$12:$AE$540,31,0)</f>
        <v>207</v>
      </c>
      <c r="F42" s="27">
        <f>VLOOKUP(A42,[2]SchBlock!$A$12:$EJ$540,140,0)</f>
        <v>844172.62769823975</v>
      </c>
      <c r="G42" s="27">
        <f>VLOOKUP(A42,[1]Academies!$A$3:$M$414,13,0)</f>
        <v>159857</v>
      </c>
      <c r="H42" s="36">
        <f t="shared" si="1"/>
        <v>18.93652965695814</v>
      </c>
      <c r="I42" s="27">
        <f t="shared" si="2"/>
        <v>-36084</v>
      </c>
      <c r="J42" s="36">
        <f t="shared" si="3"/>
        <v>-18.41574759749108</v>
      </c>
      <c r="K42" s="27">
        <f>VLOOKUP(A42,[1]Academies!$A$3:$L$414,12,0)</f>
        <v>195941</v>
      </c>
      <c r="L42" s="27">
        <f>VLOOKUP(A42,[1]Academies!$A$3:$K$404,11,0)</f>
        <v>154900</v>
      </c>
      <c r="M42" s="27">
        <f>VLOOKUP(A42,[1]Academies!$A$3:$J$404,10,0)</f>
        <v>125362</v>
      </c>
      <c r="N42" s="31"/>
    </row>
    <row r="43" spans="1:14" x14ac:dyDescent="0.25">
      <c r="A43" s="17">
        <v>2174</v>
      </c>
      <c r="B43" s="17" t="s">
        <v>59</v>
      </c>
      <c r="C43" s="17" t="str">
        <f>VLOOKUP(A43,[1]Academies!$A$3:$D$404,4,0)</f>
        <v>ALL SAINTS ACADEMY TRUST</v>
      </c>
      <c r="D43" s="17" t="s">
        <v>25</v>
      </c>
      <c r="E43" s="32">
        <f>VLOOKUP(A43,[2]SchBlock!$A$12:$AE$540,31,0)</f>
        <v>156</v>
      </c>
      <c r="F43" s="27">
        <f>VLOOKUP(A43,[2]SchBlock!$A$12:$EJ$540,140,0)</f>
        <v>667777.86597849464</v>
      </c>
      <c r="G43" s="27">
        <f>VLOOKUP(A43,[1]Academies!$A$3:$M$414,13,0)</f>
        <v>192115</v>
      </c>
      <c r="H43" s="36">
        <f t="shared" si="1"/>
        <v>28.769297364849606</v>
      </c>
      <c r="I43" s="27">
        <f t="shared" si="2"/>
        <v>39540</v>
      </c>
      <c r="J43" s="36">
        <f t="shared" si="3"/>
        <v>25.915123709650988</v>
      </c>
      <c r="K43" s="27">
        <f>VLOOKUP(A43,[1]Academies!$A$3:$L$414,12,0)</f>
        <v>152575</v>
      </c>
      <c r="L43" s="27">
        <f>VLOOKUP(A43,[1]Academies!$A$3:$K$404,11,0)</f>
        <v>95398</v>
      </c>
      <c r="M43" s="27">
        <f>VLOOKUP(A43,[1]Academies!$A$3:$J$404,10,0)</f>
        <v>46040</v>
      </c>
      <c r="N43" s="31"/>
    </row>
    <row r="44" spans="1:14" x14ac:dyDescent="0.25">
      <c r="A44" s="17">
        <v>2178</v>
      </c>
      <c r="B44" s="17" t="s">
        <v>60</v>
      </c>
      <c r="C44" s="17" t="str">
        <f>VLOOKUP(A44,[1]Academies!$A$3:$D$404,4,0)</f>
        <v>BERLESDUNA ACADEMY TRUST</v>
      </c>
      <c r="D44" s="17" t="s">
        <v>25</v>
      </c>
      <c r="E44" s="32">
        <f>VLOOKUP(A44,[2]SchBlock!$A$12:$AE$540,31,0)</f>
        <v>411</v>
      </c>
      <c r="F44" s="27">
        <f>VLOOKUP(A44,[2]SchBlock!$A$12:$EJ$540,140,0)</f>
        <v>1630279.1168532914</v>
      </c>
      <c r="G44" s="27">
        <f>VLOOKUP(A44,[1]Academies!$A$3:$M$414,13,0)</f>
        <v>161989</v>
      </c>
      <c r="H44" s="36">
        <f t="shared" si="1"/>
        <v>9.9362739990600879</v>
      </c>
      <c r="I44" s="27">
        <f t="shared" si="2"/>
        <v>28907</v>
      </c>
      <c r="J44" s="36">
        <f t="shared" si="3"/>
        <v>21.721194451541155</v>
      </c>
      <c r="K44" s="27">
        <f>VLOOKUP(A44,[1]Academies!$A$3:$L$414,12,0)</f>
        <v>133082</v>
      </c>
      <c r="L44" s="27">
        <f>VLOOKUP(A44,[1]Academies!$A$3:$K$404,11,0)</f>
        <v>187472</v>
      </c>
      <c r="M44" s="31"/>
      <c r="N44" s="31"/>
    </row>
    <row r="45" spans="1:14" x14ac:dyDescent="0.25">
      <c r="A45" s="17">
        <v>3208</v>
      </c>
      <c r="B45" s="17" t="s">
        <v>61</v>
      </c>
      <c r="C45" s="17" t="str">
        <f>VLOOKUP(A45,[1]Academies!$A$3:$D$404,4,0)</f>
        <v>CANONIUM LEARNING TRUST</v>
      </c>
      <c r="D45" s="17" t="s">
        <v>25</v>
      </c>
      <c r="E45" s="32">
        <f>VLOOKUP(A45,[2]SchBlock!$A$12:$AE$540,31,0)</f>
        <v>59</v>
      </c>
      <c r="F45" s="27">
        <f>VLOOKUP(A45,[2]SchBlock!$A$12:$EJ$540,140,0)</f>
        <v>328712.5</v>
      </c>
      <c r="G45" s="27">
        <f>VLOOKUP(A45,[1]Academies!$A$3:$M$414,13,0)</f>
        <v>120460</v>
      </c>
      <c r="H45" s="36">
        <f t="shared" si="1"/>
        <v>36.646005247746892</v>
      </c>
      <c r="I45" s="27">
        <f t="shared" si="2"/>
        <v>38321</v>
      </c>
      <c r="J45" s="36">
        <f t="shared" si="3"/>
        <v>46.653842876100271</v>
      </c>
      <c r="K45" s="27">
        <f>VLOOKUP(A45,[1]Academies!$A$3:$L$414,12,0)</f>
        <v>82139</v>
      </c>
      <c r="L45" s="31"/>
      <c r="M45" s="31"/>
      <c r="N45" s="31"/>
    </row>
    <row r="46" spans="1:14" x14ac:dyDescent="0.25">
      <c r="A46" s="17">
        <v>3218</v>
      </c>
      <c r="B46" s="17" t="s">
        <v>62</v>
      </c>
      <c r="C46" s="17" t="str">
        <f>VLOOKUP(A46,[1]Academies!$A$3:$D$404,4,0)</f>
        <v>LIFE EDUCATION TRUST</v>
      </c>
      <c r="D46" s="17" t="s">
        <v>25</v>
      </c>
      <c r="E46" s="32">
        <f>VLOOKUP(A46,[2]SchBlock!$A$12:$AE$540,31,0)</f>
        <v>74</v>
      </c>
      <c r="F46" s="27">
        <f>VLOOKUP(A46,[2]SchBlock!$A$12:$EJ$540,140,0)</f>
        <v>411299.51868421055</v>
      </c>
      <c r="G46" s="27">
        <f>VLOOKUP(A46,[1]Academies!$A$3:$M$414,13,0)</f>
        <v>11000</v>
      </c>
      <c r="H46" s="36">
        <f t="shared" si="1"/>
        <v>2.6744500054826545</v>
      </c>
      <c r="I46" s="27">
        <f t="shared" si="2"/>
        <v>11000</v>
      </c>
      <c r="J46" s="36">
        <v>0</v>
      </c>
      <c r="K46" s="31"/>
      <c r="L46" s="31"/>
      <c r="M46" s="31"/>
      <c r="N46" s="31"/>
    </row>
    <row r="47" spans="1:14" x14ac:dyDescent="0.25">
      <c r="A47" s="17">
        <v>2033</v>
      </c>
      <c r="B47" s="17" t="s">
        <v>63</v>
      </c>
      <c r="C47" s="17" t="str">
        <f>VLOOKUP(A47,[1]Academies!$A$3:$D$404,4,0)</f>
        <v>BMAT EDUCATION</v>
      </c>
      <c r="D47" s="17" t="s">
        <v>25</v>
      </c>
      <c r="E47" s="35">
        <f>VLOOKUP(A47,[2]SchBlock!$A$12:$AE$540,31,0)</f>
        <v>396</v>
      </c>
      <c r="F47" s="30">
        <f>VLOOKUP(A47,[2]SchBlock!$A$12:$EJ$540,140,0)</f>
        <v>1609697.8574112316</v>
      </c>
      <c r="G47" s="30">
        <f>VLOOKUP(A47,[1]Academies!$A$3:$M$414,13,0)</f>
        <v>0</v>
      </c>
      <c r="H47" s="39">
        <f t="shared" si="1"/>
        <v>0</v>
      </c>
      <c r="I47" s="30">
        <f t="shared" si="2"/>
        <v>0</v>
      </c>
      <c r="J47" s="39">
        <v>0</v>
      </c>
      <c r="K47" s="30">
        <f>VLOOKUP(A47,[1]Academies!$A$3:$L$414,12,0)</f>
        <v>0</v>
      </c>
      <c r="L47" s="30">
        <f>VLOOKUP(A47,[1]Academies!$A$3:$K$404,11,0)</f>
        <v>0</v>
      </c>
      <c r="M47" s="30">
        <f>VLOOKUP(A47,[1]Academies!$A$3:$J$404,10,0)</f>
        <v>0</v>
      </c>
      <c r="N47" s="30">
        <f>VLOOKUP(A47,[1]Academies!$A$3:$I$404,9,0)</f>
        <v>0</v>
      </c>
    </row>
    <row r="48" spans="1:14" x14ac:dyDescent="0.25">
      <c r="A48" s="17">
        <v>2167</v>
      </c>
      <c r="B48" s="17" t="s">
        <v>64</v>
      </c>
      <c r="C48" s="17" t="str">
        <f>VLOOKUP(A48,[1]Academies!$A$3:$D$404,4,0)</f>
        <v>RAYLEIGH SCHOOLS TRUST</v>
      </c>
      <c r="D48" s="17" t="s">
        <v>25</v>
      </c>
      <c r="E48" s="32">
        <f>VLOOKUP(A48,[2]SchBlock!$A$12:$AE$540,31,0)</f>
        <v>401</v>
      </c>
      <c r="F48" s="27">
        <f>VLOOKUP(A48,[2]SchBlock!$A$12:$EJ$540,140,0)</f>
        <v>1511046.4</v>
      </c>
      <c r="G48" s="27">
        <f>VLOOKUP(A48,[1]Academies!$A$3:$M$414,13,0)</f>
        <v>147646</v>
      </c>
      <c r="H48" s="36">
        <f t="shared" si="1"/>
        <v>9.7711096098703525</v>
      </c>
      <c r="I48" s="27">
        <f t="shared" si="2"/>
        <v>-107468</v>
      </c>
      <c r="J48" s="36">
        <f t="shared" si="3"/>
        <v>-42.125481157443339</v>
      </c>
      <c r="K48" s="27">
        <f>VLOOKUP(A48,[1]Academies!$A$3:$L$414,12,0)</f>
        <v>255114</v>
      </c>
      <c r="L48" s="27">
        <f>VLOOKUP(A48,[1]Academies!$A$3:$K$404,11,0)</f>
        <v>299759</v>
      </c>
      <c r="M48" s="27">
        <f>VLOOKUP(A48,[1]Academies!$A$3:$J$404,10,0)</f>
        <v>214872</v>
      </c>
      <c r="N48" s="31"/>
    </row>
    <row r="49" spans="1:14" x14ac:dyDescent="0.25">
      <c r="A49" s="17">
        <v>2036</v>
      </c>
      <c r="B49" s="17" t="s">
        <v>65</v>
      </c>
      <c r="C49" s="17" t="str">
        <f>VLOOKUP(A49,[1]Academies!$A$3:$D$404,4,0)</f>
        <v>ATTAIN ACADEMY PARTNERSHIP</v>
      </c>
      <c r="D49" s="17" t="s">
        <v>25</v>
      </c>
      <c r="E49" s="32">
        <f>VLOOKUP(A49,[2]SchBlock!$A$12:$AE$540,31,0)</f>
        <v>138</v>
      </c>
      <c r="F49" s="27">
        <f>VLOOKUP(A49,[2]SchBlock!$A$12:$EJ$540,140,0)</f>
        <v>589962.65274173464</v>
      </c>
      <c r="G49" s="27">
        <f>VLOOKUP(A49,[1]Academies!$A$3:$M$414,13,0)</f>
        <v>107000</v>
      </c>
      <c r="H49" s="36">
        <f t="shared" si="1"/>
        <v>18.136741284001399</v>
      </c>
      <c r="I49" s="27">
        <f t="shared" si="2"/>
        <v>50000</v>
      </c>
      <c r="J49" s="36">
        <f t="shared" si="3"/>
        <v>87.719298245614027</v>
      </c>
      <c r="K49" s="27">
        <f>VLOOKUP(A49,[1]Academies!$A$3:$L$414,12,0)</f>
        <v>57000</v>
      </c>
      <c r="L49" s="27">
        <f>VLOOKUP(A49,[1]Academies!$A$3:$K$404,11,0)</f>
        <v>82000</v>
      </c>
      <c r="M49" s="27">
        <f>VLOOKUP(A49,[1]Academies!$A$3:$J$404,10,0)</f>
        <v>0</v>
      </c>
      <c r="N49" s="31"/>
    </row>
    <row r="50" spans="1:14" x14ac:dyDescent="0.25">
      <c r="A50" s="17">
        <v>2598</v>
      </c>
      <c r="B50" s="17" t="s">
        <v>66</v>
      </c>
      <c r="C50" s="17" t="str">
        <f>VLOOKUP(A50,[1]Academies!$A$3:$D$404,4,0)</f>
        <v>CRESCO MULTI ACADEMY TRUST</v>
      </c>
      <c r="D50" s="17" t="s">
        <v>25</v>
      </c>
      <c r="E50" s="32">
        <f>VLOOKUP(A50,[2]SchBlock!$A$12:$AE$540,31,0)</f>
        <v>436</v>
      </c>
      <c r="F50" s="27">
        <f>VLOOKUP(A50,[2]SchBlock!$A$12:$EJ$540,140,0)</f>
        <v>1644514.9000000001</v>
      </c>
      <c r="G50" s="27">
        <f>VLOOKUP(A50,[1]Academies!$A$3:$M$414,13,0)</f>
        <v>122114</v>
      </c>
      <c r="H50" s="36">
        <f t="shared" si="1"/>
        <v>7.4255332073914309</v>
      </c>
      <c r="I50" s="27">
        <f t="shared" si="2"/>
        <v>32350</v>
      </c>
      <c r="J50" s="36">
        <f t="shared" si="3"/>
        <v>36.038946571008424</v>
      </c>
      <c r="K50" s="27">
        <f>VLOOKUP(A50,[1]Academies!$A$3:$L$414,12,0)</f>
        <v>89764</v>
      </c>
      <c r="L50" s="27">
        <f>VLOOKUP(A50,[1]Academies!$A$3:$K$404,11,0)</f>
        <v>99344</v>
      </c>
      <c r="M50" s="27">
        <f>VLOOKUP(A50,[1]Academies!$A$3:$J$404,10,0)</f>
        <v>79853</v>
      </c>
      <c r="N50" s="27">
        <f>VLOOKUP(A50,[1]Academies!$A$3:$I$404,9,0)</f>
        <v>134289</v>
      </c>
    </row>
    <row r="51" spans="1:14" x14ac:dyDescent="0.25">
      <c r="A51" s="17">
        <v>3710</v>
      </c>
      <c r="B51" s="17" t="s">
        <v>67</v>
      </c>
      <c r="C51" s="17" t="str">
        <f>VLOOKUP(A51,[1]Academies!$A$3:$D$404,4,0)</f>
        <v>GREAT OAK MULTI ACADEMY TRUST</v>
      </c>
      <c r="D51" s="17" t="s">
        <v>25</v>
      </c>
      <c r="E51" s="32">
        <f>VLOOKUP(A51,[2]SchBlock!$A$12:$AE$540,31,0)</f>
        <v>212</v>
      </c>
      <c r="F51" s="27">
        <f>VLOOKUP(A51,[2]SchBlock!$A$12:$EJ$540,140,0)</f>
        <v>819765.628651237</v>
      </c>
      <c r="G51" s="27">
        <f>VLOOKUP(A51,[1]Academies!$A$3:$M$414,13,0)</f>
        <v>282138</v>
      </c>
      <c r="H51" s="36">
        <f t="shared" si="1"/>
        <v>34.416910167873539</v>
      </c>
      <c r="I51" s="27">
        <f t="shared" si="2"/>
        <v>28405</v>
      </c>
      <c r="J51" s="36">
        <f t="shared" si="3"/>
        <v>11.194838668994574</v>
      </c>
      <c r="K51" s="27">
        <f>VLOOKUP(A51,[1]Academies!$A$3:$L$414,12,0)</f>
        <v>253733</v>
      </c>
      <c r="L51" s="27">
        <f>VLOOKUP(A51,[1]Academies!$A$3:$K$404,11,0)</f>
        <v>269123</v>
      </c>
      <c r="M51" s="27">
        <f>VLOOKUP(A51,[1]Academies!$A$3:$J$404,10,0)</f>
        <v>652994</v>
      </c>
      <c r="N51" s="27">
        <f>VLOOKUP(A51,[1]Academies!$A$3:$I$404,9,0)</f>
        <v>932706</v>
      </c>
    </row>
    <row r="52" spans="1:14" x14ac:dyDescent="0.25">
      <c r="A52" s="17">
        <v>2097</v>
      </c>
      <c r="B52" s="17" t="s">
        <v>68</v>
      </c>
      <c r="C52" s="17" t="str">
        <f>VLOOKUP(A52,[1]Academies!$A$3:$D$404,4,0)</f>
        <v>THE DIOCESE OF CHELMSFORD VINE SCHOOLS TRUST</v>
      </c>
      <c r="D52" s="17" t="s">
        <v>25</v>
      </c>
      <c r="E52" s="32">
        <f>VLOOKUP(A52,[2]SchBlock!$A$12:$AE$540,31,0)</f>
        <v>328.58333333333331</v>
      </c>
      <c r="F52" s="27">
        <f>VLOOKUP(A52,[2]SchBlock!$A$12:$EJ$540,140,0)</f>
        <v>1353013.3697366107</v>
      </c>
      <c r="G52" s="27">
        <f>VLOOKUP(A52,[1]Academies!$A$3:$M$414,13,0)</f>
        <v>454302</v>
      </c>
      <c r="H52" s="36">
        <f t="shared" si="1"/>
        <v>33.577051798714919</v>
      </c>
      <c r="I52" s="27">
        <f t="shared" si="2"/>
        <v>200988</v>
      </c>
      <c r="J52" s="36">
        <f t="shared" si="3"/>
        <v>79.343423577062453</v>
      </c>
      <c r="K52" s="27">
        <f>VLOOKUP(A52,[1]Academies!$A$3:$L$414,12,0)</f>
        <v>253314</v>
      </c>
      <c r="L52" s="27">
        <f>VLOOKUP(A52,[1]Academies!$A$3:$K$404,11,0)</f>
        <v>181613</v>
      </c>
      <c r="M52" s="27">
        <f>VLOOKUP(A52,[1]Academies!$A$3:$J$404,10,0)</f>
        <v>249351</v>
      </c>
      <c r="N52" s="27">
        <f>VLOOKUP(A52,[1]Academies!$A$3:$I$404,9,0)</f>
        <v>235849</v>
      </c>
    </row>
    <row r="53" spans="1:14" x14ac:dyDescent="0.25">
      <c r="A53" s="17">
        <v>2130</v>
      </c>
      <c r="B53" s="17" t="s">
        <v>69</v>
      </c>
      <c r="C53" s="17" t="str">
        <f>VLOOKUP(A53,[1]Academies!$A$3:$D$404,4,0)</f>
        <v>THE BRICKFIELDS TRUST</v>
      </c>
      <c r="D53" s="17" t="s">
        <v>25</v>
      </c>
      <c r="E53" s="32">
        <f>VLOOKUP(A53,[2]SchBlock!$A$12:$AE$540,31,0)</f>
        <v>414</v>
      </c>
      <c r="F53" s="27">
        <f>VLOOKUP(A53,[2]SchBlock!$A$12:$EJ$540,140,0)</f>
        <v>1557725.8</v>
      </c>
      <c r="G53" s="27">
        <f>VLOOKUP(A53,[1]Academies!$A$3:$M$414,13,0)</f>
        <v>216463</v>
      </c>
      <c r="H53" s="36">
        <f t="shared" si="1"/>
        <v>13.896091340337305</v>
      </c>
      <c r="I53" s="27">
        <f t="shared" si="2"/>
        <v>-3425</v>
      </c>
      <c r="J53" s="36">
        <f t="shared" si="3"/>
        <v>-1.5576111474932692</v>
      </c>
      <c r="K53" s="27">
        <f>VLOOKUP(A53,[1]Academies!$A$3:$L$414,12,0)</f>
        <v>219888</v>
      </c>
      <c r="L53" s="27">
        <f>VLOOKUP(A53,[1]Academies!$A$3:$K$404,11,0)</f>
        <v>215041</v>
      </c>
      <c r="M53" s="27">
        <f>VLOOKUP(A53,[1]Academies!$A$3:$J$404,10,0)</f>
        <v>191111</v>
      </c>
      <c r="N53" s="27">
        <f>VLOOKUP(A53,[1]Academies!$A$3:$I$404,9,0)</f>
        <v>187657</v>
      </c>
    </row>
    <row r="54" spans="1:14" x14ac:dyDescent="0.25">
      <c r="A54" s="17">
        <v>2481</v>
      </c>
      <c r="B54" s="17" t="s">
        <v>70</v>
      </c>
      <c r="C54" s="17" t="str">
        <f>VLOOKUP(A54,[1]Academies!$A$3:$D$404,4,0)</f>
        <v>LEE CHAPEL MULTI ACADEMY TRUST</v>
      </c>
      <c r="D54" s="17" t="s">
        <v>25</v>
      </c>
      <c r="E54" s="32">
        <f>VLOOKUP(A54,[2]SchBlock!$A$12:$AE$540,31,0)</f>
        <v>181</v>
      </c>
      <c r="F54" s="27">
        <f>VLOOKUP(A54,[2]SchBlock!$A$12:$EJ$540,140,0)</f>
        <v>826560.83841958828</v>
      </c>
      <c r="G54" s="27">
        <f>VLOOKUP(A54,[1]Academies!$A$3:$M$414,13,0)</f>
        <v>311000</v>
      </c>
      <c r="H54" s="36">
        <f t="shared" si="1"/>
        <v>37.625784521154223</v>
      </c>
      <c r="I54" s="27">
        <f t="shared" si="2"/>
        <v>53000</v>
      </c>
      <c r="J54" s="36">
        <f t="shared" si="3"/>
        <v>20.54263565891473</v>
      </c>
      <c r="K54" s="27">
        <f>VLOOKUP(A54,[1]Academies!$A$3:$L$414,12,0)</f>
        <v>258000</v>
      </c>
      <c r="L54" s="27">
        <f>VLOOKUP(A54,[1]Academies!$A$3:$K$404,11,0)</f>
        <v>204000</v>
      </c>
      <c r="M54" s="31"/>
      <c r="N54" s="31"/>
    </row>
    <row r="55" spans="1:14" x14ac:dyDescent="0.25">
      <c r="A55" s="17">
        <v>2023</v>
      </c>
      <c r="B55" s="17" t="s">
        <v>71</v>
      </c>
      <c r="C55" s="17" t="str">
        <f>VLOOKUP(A55,[1]Academies!$A$3:$D$404,4,0)</f>
        <v>LEE CHAPEL MULTI ACADEMY TRUST</v>
      </c>
      <c r="D55" s="17" t="s">
        <v>25</v>
      </c>
      <c r="E55" s="32">
        <f>VLOOKUP(A55,[2]SchBlock!$A$12:$AE$540,31,0)</f>
        <v>241</v>
      </c>
      <c r="F55" s="27">
        <f>VLOOKUP(A55,[2]SchBlock!$A$12:$EJ$540,140,0)</f>
        <v>1078369.679330356</v>
      </c>
      <c r="G55" s="27">
        <f>VLOOKUP(A55,[1]Academies!$A$3:$M$414,13,0)</f>
        <v>276000</v>
      </c>
      <c r="H55" s="36">
        <f t="shared" si="1"/>
        <v>25.594191425280982</v>
      </c>
      <c r="I55" s="27">
        <f t="shared" si="2"/>
        <v>76000</v>
      </c>
      <c r="J55" s="36">
        <f t="shared" si="3"/>
        <v>38</v>
      </c>
      <c r="K55" s="27">
        <f>VLOOKUP(A55,[1]Academies!$A$3:$L$414,12,0)</f>
        <v>200000</v>
      </c>
      <c r="L55" s="27">
        <f>VLOOKUP(A55,[1]Academies!$A$3:$K$404,11,0)</f>
        <v>181000</v>
      </c>
      <c r="M55" s="27">
        <f>VLOOKUP(A55,[1]Academies!$A$3:$J$404,10,0)</f>
        <v>200000</v>
      </c>
      <c r="N55" s="27">
        <f>VLOOKUP(A55,[1]Academies!$A$3:$I$404,9,0)</f>
        <v>138185</v>
      </c>
    </row>
    <row r="56" spans="1:14" x14ac:dyDescent="0.25">
      <c r="A56" s="17">
        <v>3833</v>
      </c>
      <c r="B56" s="17" t="s">
        <v>72</v>
      </c>
      <c r="C56" s="17" t="str">
        <f>VLOOKUP(A56,[1]Academies!$A$3:$D$404,4,0)</f>
        <v>GROVE WOOD ACADEMY TRUST</v>
      </c>
      <c r="D56" s="17" t="s">
        <v>25</v>
      </c>
      <c r="E56" s="32">
        <f>VLOOKUP(A56,[2]SchBlock!$A$12:$AE$540,31,0)</f>
        <v>630</v>
      </c>
      <c r="F56" s="27">
        <f>VLOOKUP(A56,[2]SchBlock!$A$12:$EJ$540,140,0)</f>
        <v>2375416.5999999996</v>
      </c>
      <c r="G56" s="27">
        <f>VLOOKUP(A56,[1]Academies!$A$3:$M$414,13,0)</f>
        <v>742113</v>
      </c>
      <c r="H56" s="36">
        <f t="shared" si="1"/>
        <v>31.241383090444014</v>
      </c>
      <c r="I56" s="27">
        <f t="shared" si="2"/>
        <v>203788</v>
      </c>
      <c r="J56" s="36">
        <f t="shared" si="3"/>
        <v>37.855942042446479</v>
      </c>
      <c r="K56" s="27">
        <f>VLOOKUP(A56,[1]Academies!$A$3:$L$414,12,0)</f>
        <v>538325</v>
      </c>
      <c r="L56" s="27">
        <f>VLOOKUP(A56,[1]Academies!$A$3:$K$404,11,0)</f>
        <v>686151</v>
      </c>
      <c r="M56" s="27">
        <f>VLOOKUP(A56,[1]Academies!$A$3:$J$404,10,0)</f>
        <v>589104</v>
      </c>
      <c r="N56" s="27">
        <f>VLOOKUP(A56,[1]Academies!$A$3:$I$404,9,0)</f>
        <v>576668</v>
      </c>
    </row>
    <row r="57" spans="1:14" x14ac:dyDescent="0.25">
      <c r="A57" s="17">
        <v>5254</v>
      </c>
      <c r="B57" s="17" t="s">
        <v>73</v>
      </c>
      <c r="C57" s="17" t="str">
        <f>VLOOKUP(A57,[1]Academies!$A$3:$D$404,4,0)</f>
        <v>HADLEIGH INFANTS AND NURSERY SCHOOL (ACADEMY)</v>
      </c>
      <c r="D57" s="17" t="s">
        <v>25</v>
      </c>
      <c r="E57" s="32">
        <f>VLOOKUP(A57,[2]SchBlock!$A$12:$AE$540,31,0)</f>
        <v>244</v>
      </c>
      <c r="F57" s="27">
        <f>VLOOKUP(A57,[2]SchBlock!$A$12:$EJ$540,140,0)</f>
        <v>955631.95658227848</v>
      </c>
      <c r="G57" s="27">
        <f>VLOOKUP(A57,[1]Academies!$A$3:$M$414,13,0)</f>
        <v>113007</v>
      </c>
      <c r="H57" s="36">
        <f t="shared" si="1"/>
        <v>11.825368461322512</v>
      </c>
      <c r="I57" s="27">
        <f t="shared" si="2"/>
        <v>-52371</v>
      </c>
      <c r="J57" s="36">
        <f t="shared" si="3"/>
        <v>-31.667452744621411</v>
      </c>
      <c r="K57" s="27">
        <f>VLOOKUP(A57,[1]Academies!$A$3:$L$414,12,0)</f>
        <v>165378</v>
      </c>
      <c r="L57" s="27">
        <f>VLOOKUP(A57,[1]Academies!$A$3:$K$404,11,0)</f>
        <v>147269</v>
      </c>
      <c r="M57" s="27">
        <f>VLOOKUP(A57,[1]Academies!$A$3:$J$404,10,0)</f>
        <v>93845</v>
      </c>
      <c r="N57" s="27">
        <f>VLOOKUP(A57,[1]Academies!$A$3:$I$404,9,0)</f>
        <v>104048</v>
      </c>
    </row>
    <row r="58" spans="1:14" x14ac:dyDescent="0.25">
      <c r="A58" s="17">
        <v>2170</v>
      </c>
      <c r="B58" s="17" t="s">
        <v>74</v>
      </c>
      <c r="C58" s="17" t="str">
        <f>VLOOKUP(A58,[1]Academies!$A$3:$D$404,4,0)</f>
        <v>SOUTH EAST ESSEX ACADEMY TRUST</v>
      </c>
      <c r="D58" s="17" t="s">
        <v>25</v>
      </c>
      <c r="E58" s="32">
        <f>VLOOKUP(A58,[2]SchBlock!$A$12:$AE$540,31,0)</f>
        <v>330</v>
      </c>
      <c r="F58" s="27">
        <f>VLOOKUP(A58,[2]SchBlock!$A$12:$EJ$540,140,0)</f>
        <v>1247341.7765582318</v>
      </c>
      <c r="G58" s="27">
        <f>VLOOKUP(A58,[1]Academies!$A$3:$M$414,13,0)</f>
        <v>-121000</v>
      </c>
      <c r="H58" s="36">
        <f t="shared" si="1"/>
        <v>-9.7006291518490766</v>
      </c>
      <c r="I58" s="27">
        <f t="shared" si="2"/>
        <v>0</v>
      </c>
      <c r="J58" s="36">
        <f t="shared" si="3"/>
        <v>0</v>
      </c>
      <c r="K58" s="27">
        <f>VLOOKUP(A58,[1]Academies!$A$3:$L$414,12,0)</f>
        <v>-121000</v>
      </c>
      <c r="L58" s="27">
        <f>VLOOKUP(A58,[1]Academies!$A$3:$K$404,11,0)</f>
        <v>-71512</v>
      </c>
      <c r="M58" s="27">
        <f>VLOOKUP(A58,[1]Academies!$A$3:$J$404,10,0)</f>
        <v>-59674</v>
      </c>
      <c r="N58" s="27">
        <f>VLOOKUP(A58,[1]Academies!$A$3:$I$404,9,0)</f>
        <v>125875</v>
      </c>
    </row>
    <row r="59" spans="1:14" x14ac:dyDescent="0.25">
      <c r="A59" s="17">
        <v>2012</v>
      </c>
      <c r="B59" s="17" t="s">
        <v>75</v>
      </c>
      <c r="C59" s="17" t="str">
        <f>VLOOKUP(A59,[1]Academies!$A$3:$D$404,4,0)</f>
        <v>ACADEMIES ENTERPRISE TRUST</v>
      </c>
      <c r="D59" s="17" t="s">
        <v>25</v>
      </c>
      <c r="E59" s="35">
        <f>VLOOKUP(A59,[2]SchBlock!$A$12:$AE$540,31,0)</f>
        <v>357.66666666666669</v>
      </c>
      <c r="F59" s="30">
        <f>VLOOKUP(A59,[2]SchBlock!$A$12:$EJ$540,140,0)</f>
        <v>1391539.578424348</v>
      </c>
      <c r="G59" s="30">
        <f>VLOOKUP(A59,[1]Academies!$A$3:$M$414,13,0)</f>
        <v>0</v>
      </c>
      <c r="H59" s="39">
        <f t="shared" si="1"/>
        <v>0</v>
      </c>
      <c r="I59" s="30">
        <f t="shared" si="2"/>
        <v>0</v>
      </c>
      <c r="J59" s="39">
        <v>0</v>
      </c>
      <c r="K59" s="30">
        <f>VLOOKUP(A59,[1]Academies!$A$3:$L$414,12,0)</f>
        <v>0</v>
      </c>
      <c r="L59" s="30">
        <f>VLOOKUP(A59,[1]Academies!$A$3:$K$404,11,0)</f>
        <v>0</v>
      </c>
      <c r="M59" s="30">
        <f>VLOOKUP(A59,[1]Academies!$A$3:$J$404,10,0)</f>
        <v>0</v>
      </c>
      <c r="N59" s="27">
        <f>VLOOKUP(A59,[1]Academies!$A$3:$I$404,9,0)</f>
        <v>93000</v>
      </c>
    </row>
    <row r="60" spans="1:14" x14ac:dyDescent="0.25">
      <c r="A60" s="17">
        <v>2983</v>
      </c>
      <c r="B60" s="17" t="s">
        <v>76</v>
      </c>
      <c r="C60" s="17" t="str">
        <f>VLOOKUP(A60,[1]Academies!$A$3:$D$404,4,0)</f>
        <v>TEMPLEFIELDS MULTI-ACADEMY TRUST</v>
      </c>
      <c r="D60" s="17" t="s">
        <v>25</v>
      </c>
      <c r="E60" s="32">
        <f>VLOOKUP(A60,[2]SchBlock!$A$12:$AE$540,31,0)</f>
        <v>188</v>
      </c>
      <c r="F60" s="27">
        <f>VLOOKUP(A60,[2]SchBlock!$A$12:$EJ$540,140,0)</f>
        <v>803909.07580186636</v>
      </c>
      <c r="G60" s="27">
        <f>VLOOKUP(A60,[1]Academies!$A$3:$M$414,13,0)</f>
        <v>68019</v>
      </c>
      <c r="H60" s="36">
        <f t="shared" si="1"/>
        <v>8.4610314832126807</v>
      </c>
      <c r="I60" s="27">
        <f t="shared" si="2"/>
        <v>-13262</v>
      </c>
      <c r="J60" s="36">
        <f t="shared" si="3"/>
        <v>-16.316236266778215</v>
      </c>
      <c r="K60" s="27">
        <f>VLOOKUP(A60,[1]Academies!$A$3:$L$414,12,0)</f>
        <v>81281</v>
      </c>
      <c r="L60" s="27">
        <f>VLOOKUP(A60,[1]Academies!$A$3:$K$404,11,0)</f>
        <v>88357</v>
      </c>
      <c r="M60" s="27">
        <f>VLOOKUP(A60,[1]Academies!$A$3:$J$404,10,0)</f>
        <v>62223</v>
      </c>
      <c r="N60" s="31"/>
    </row>
    <row r="61" spans="1:14" x14ac:dyDescent="0.25">
      <c r="A61" s="17">
        <v>2520</v>
      </c>
      <c r="B61" s="17" t="s">
        <v>77</v>
      </c>
      <c r="C61" s="17" t="str">
        <f>VLOOKUP(A61,[1]Academies!$A$3:$D$404,4,0)</f>
        <v>THE LEARNING PARTNERSHIP TRUST</v>
      </c>
      <c r="D61" s="17" t="s">
        <v>25</v>
      </c>
      <c r="E61" s="35">
        <f>VLOOKUP(A61,[2]SchBlock!$A$12:$AE$540,31,0)</f>
        <v>214</v>
      </c>
      <c r="F61" s="30">
        <f>VLOOKUP(A61,[2]SchBlock!$A$12:$EJ$540,140,0)</f>
        <v>841170.01451640017</v>
      </c>
      <c r="G61" s="30">
        <f>VLOOKUP(A61,[1]Academies!$A$3:$M$414,13,0)</f>
        <v>6641</v>
      </c>
      <c r="H61" s="39">
        <f t="shared" si="1"/>
        <v>0.78949556990782643</v>
      </c>
      <c r="I61" s="30">
        <f t="shared" si="2"/>
        <v>6641</v>
      </c>
      <c r="J61" s="39">
        <v>0</v>
      </c>
      <c r="K61" s="30">
        <f>VLOOKUP(A61,[1]Academies!$A$3:$L$414,12,0)</f>
        <v>0</v>
      </c>
      <c r="L61" s="27">
        <f>VLOOKUP(A61,[1]Academies!$A$3:$K$404,11,0)</f>
        <v>141690</v>
      </c>
      <c r="M61" s="27">
        <f>VLOOKUP(A61,[1]Academies!$A$3:$J$404,10,0)</f>
        <v>116704</v>
      </c>
      <c r="N61" s="27">
        <f>VLOOKUP(A61,[1]Academies!$A$3:$I$404,9,0)</f>
        <v>131889</v>
      </c>
    </row>
    <row r="62" spans="1:14" x14ac:dyDescent="0.25">
      <c r="A62" s="17">
        <v>3250</v>
      </c>
      <c r="B62" s="17" t="s">
        <v>78</v>
      </c>
      <c r="C62" s="17" t="str">
        <f>VLOOKUP(A62,[1]Academies!$A$3:$D$404,4,0)</f>
        <v>HARLOW INSPIRATIONAL LEARNING TRUST</v>
      </c>
      <c r="D62" s="17" t="s">
        <v>25</v>
      </c>
      <c r="E62" s="32">
        <f>VLOOKUP(A62,[2]SchBlock!$A$12:$AE$540,31,0)</f>
        <v>563</v>
      </c>
      <c r="F62" s="27">
        <f>VLOOKUP(A62,[2]SchBlock!$A$12:$EJ$540,140,0)</f>
        <v>2121603</v>
      </c>
      <c r="G62" s="27">
        <f>VLOOKUP(A62,[1]Academies!$A$3:$M$414,13,0)</f>
        <v>569622</v>
      </c>
      <c r="H62" s="36">
        <f t="shared" si="1"/>
        <v>26.84866113028686</v>
      </c>
      <c r="I62" s="27">
        <f t="shared" si="2"/>
        <v>118986</v>
      </c>
      <c r="J62" s="36">
        <f t="shared" si="3"/>
        <v>26.404015657870211</v>
      </c>
      <c r="K62" s="27">
        <f>VLOOKUP(A62,[1]Academies!$A$3:$L$414,12,0)</f>
        <v>450636</v>
      </c>
      <c r="L62" s="27">
        <f>VLOOKUP(A62,[1]Academies!$A$3:$K$404,11,0)</f>
        <v>271489</v>
      </c>
      <c r="M62" s="27">
        <f>VLOOKUP(A62,[1]Academies!$A$3:$J$404,10,0)</f>
        <v>210333</v>
      </c>
      <c r="N62" s="27">
        <f>VLOOKUP(A62,[1]Academies!$A$3:$I$404,9,0)</f>
        <v>245903</v>
      </c>
    </row>
    <row r="63" spans="1:14" x14ac:dyDescent="0.25">
      <c r="A63" s="17">
        <v>2655</v>
      </c>
      <c r="B63" s="17" t="s">
        <v>79</v>
      </c>
      <c r="C63" s="17" t="str">
        <f>VLOOKUP(A63,[1]Academies!$A$3:$D$404,4,0)</f>
        <v>EPPING FOREST SCHOOLS PARTNERSHIP TRUST</v>
      </c>
      <c r="D63" s="17" t="s">
        <v>25</v>
      </c>
      <c r="E63" s="32">
        <f>VLOOKUP(A63,[2]SchBlock!$A$12:$AE$540,31,0)</f>
        <v>416</v>
      </c>
      <c r="F63" s="27">
        <f>VLOOKUP(A63,[2]SchBlock!$A$12:$EJ$540,140,0)</f>
        <v>1578058.5388243443</v>
      </c>
      <c r="G63" s="27">
        <f>VLOOKUP(A63,[1]Academies!$A$3:$M$414,13,0)</f>
        <v>430196</v>
      </c>
      <c r="H63" s="36">
        <f t="shared" si="1"/>
        <v>27.261092628445621</v>
      </c>
      <c r="I63" s="27">
        <f t="shared" si="2"/>
        <v>16467</v>
      </c>
      <c r="J63" s="36">
        <f t="shared" si="3"/>
        <v>3.9801415902680257</v>
      </c>
      <c r="K63" s="27">
        <f>VLOOKUP(A63,[1]Academies!$A$3:$L$414,12,0)</f>
        <v>413729</v>
      </c>
      <c r="L63" s="27">
        <f>VLOOKUP(A63,[1]Academies!$A$3:$K$404,11,0)</f>
        <v>624045</v>
      </c>
      <c r="M63" s="27">
        <f>VLOOKUP(A63,[1]Academies!$A$3:$J$404,10,0)</f>
        <v>532632</v>
      </c>
      <c r="N63" s="31"/>
    </row>
    <row r="64" spans="1:14" x14ac:dyDescent="0.25">
      <c r="A64" s="17">
        <v>2030</v>
      </c>
      <c r="B64" s="17" t="s">
        <v>80</v>
      </c>
      <c r="C64" s="17" t="str">
        <f>VLOOKUP(A64,[1]Academies!$A$3:$D$404,4,0)</f>
        <v>THE KEMNAL ACADEMIES TRUST</v>
      </c>
      <c r="D64" s="17" t="s">
        <v>25</v>
      </c>
      <c r="E64" s="32">
        <f>VLOOKUP(A64,[2]SchBlock!$A$12:$AE$540,31,0)</f>
        <v>286</v>
      </c>
      <c r="F64" s="27">
        <f>VLOOKUP(A64,[2]SchBlock!$A$12:$EJ$540,140,0)</f>
        <v>1133543.1448599177</v>
      </c>
      <c r="G64" s="27">
        <f>VLOOKUP(A64,[1]Academies!$A$3:$M$414,13,0)</f>
        <v>195000</v>
      </c>
      <c r="H64" s="36">
        <f t="shared" si="1"/>
        <v>17.202697655067901</v>
      </c>
      <c r="I64" s="27">
        <f t="shared" si="2"/>
        <v>49000</v>
      </c>
      <c r="J64" s="36">
        <f t="shared" si="3"/>
        <v>33.561643835616437</v>
      </c>
      <c r="K64" s="27">
        <f>VLOOKUP(A64,[1]Academies!$A$3:$L$414,12,0)</f>
        <v>146000</v>
      </c>
      <c r="L64" s="27">
        <f>VLOOKUP(A64,[1]Academies!$A$3:$K$404,11,0)</f>
        <v>187000</v>
      </c>
      <c r="M64" s="27">
        <f>VLOOKUP(A64,[1]Academies!$A$3:$J$404,10,0)</f>
        <v>196000</v>
      </c>
      <c r="N64" s="27">
        <f>VLOOKUP(A64,[1]Academies!$A$3:$I$404,9,0)</f>
        <v>193000</v>
      </c>
    </row>
    <row r="65" spans="1:14" x14ac:dyDescent="0.25">
      <c r="A65" s="17">
        <v>3124</v>
      </c>
      <c r="B65" s="17" t="s">
        <v>81</v>
      </c>
      <c r="C65" s="17" t="str">
        <f>VLOOKUP(A65,[1]Academies!$A$3:$D$404,4,0)</f>
        <v>EPPING FOREST SCHOOLS PARTNERSHIP TRUST</v>
      </c>
      <c r="D65" s="17" t="s">
        <v>25</v>
      </c>
      <c r="E65" s="32">
        <f>VLOOKUP(A65,[2]SchBlock!$A$12:$AE$540,31,0)</f>
        <v>105</v>
      </c>
      <c r="F65" s="27">
        <f>VLOOKUP(A65,[2]SchBlock!$A$12:$EJ$540,140,0)</f>
        <v>512452.83948597248</v>
      </c>
      <c r="G65" s="27">
        <f>VLOOKUP(A65,[1]Academies!$A$3:$M$414,13,0)</f>
        <v>-7434</v>
      </c>
      <c r="H65" s="36">
        <f t="shared" si="1"/>
        <v>-1.4506700767736682</v>
      </c>
      <c r="I65" s="27">
        <f t="shared" si="2"/>
        <v>11119</v>
      </c>
      <c r="J65" s="36">
        <f t="shared" si="3"/>
        <v>-59.931008462243305</v>
      </c>
      <c r="K65" s="27">
        <f>VLOOKUP(A65,[1]Academies!$A$3:$L$414,12,0)</f>
        <v>-18553</v>
      </c>
      <c r="L65" s="27">
        <f>VLOOKUP(A65,[1]Academies!$A$3:$K$404,11,0)</f>
        <v>3326</v>
      </c>
      <c r="M65" s="31"/>
      <c r="N65" s="31"/>
    </row>
    <row r="66" spans="1:14" x14ac:dyDescent="0.25">
      <c r="A66" s="17">
        <v>2660</v>
      </c>
      <c r="B66" s="17" t="s">
        <v>82</v>
      </c>
      <c r="C66" s="17" t="str">
        <f>VLOOKUP(A66,[1]Academies!$A$3:$D$404,4,0)</f>
        <v>BRIDGE ACADEMY TRUST</v>
      </c>
      <c r="D66" s="17" t="s">
        <v>25</v>
      </c>
      <c r="E66" s="35">
        <f>VLOOKUP(A66,[2]SchBlock!$A$12:$AE$540,31,0)</f>
        <v>140</v>
      </c>
      <c r="F66" s="30">
        <f>VLOOKUP(A66,[2]SchBlock!$A$12:$EJ$540,140,0)</f>
        <v>624591.15388354054</v>
      </c>
      <c r="G66" s="30">
        <f>VLOOKUP(A66,[1]Academies!$A$3:$M$414,13,0)</f>
        <v>0</v>
      </c>
      <c r="H66" s="39">
        <f t="shared" si="1"/>
        <v>0</v>
      </c>
      <c r="I66" s="30">
        <f t="shared" si="2"/>
        <v>0</v>
      </c>
      <c r="J66" s="39">
        <v>0</v>
      </c>
      <c r="K66" s="30">
        <f>VLOOKUP(A66,[1]Academies!$A$3:$L$414,12,0)</f>
        <v>0</v>
      </c>
      <c r="L66" s="27">
        <f>VLOOKUP(A66,[1]Academies!$A$3:$K$404,11,0)</f>
        <v>104782</v>
      </c>
      <c r="M66" s="31"/>
      <c r="N66" s="31"/>
    </row>
    <row r="67" spans="1:14" x14ac:dyDescent="0.25">
      <c r="A67" s="17">
        <v>2424</v>
      </c>
      <c r="B67" s="17" t="s">
        <v>83</v>
      </c>
      <c r="C67" s="17" t="str">
        <f>VLOOKUP(A67,[1]Academies!$A$3:$D$404,4,0)</f>
        <v>HIGHWOODS COMMUNITY PRIMARY SCHOOL</v>
      </c>
      <c r="D67" s="17" t="s">
        <v>25</v>
      </c>
      <c r="E67" s="32">
        <f>VLOOKUP(A67,[2]SchBlock!$A$12:$AE$540,31,0)</f>
        <v>425</v>
      </c>
      <c r="F67" s="27">
        <f>VLOOKUP(A67,[2]SchBlock!$A$12:$EJ$540,140,0)</f>
        <v>1601292.9</v>
      </c>
      <c r="G67" s="27">
        <f>VLOOKUP(A67,[1]Academies!$A$3:$M$414,13,0)</f>
        <v>54216</v>
      </c>
      <c r="H67" s="36">
        <f t="shared" si="1"/>
        <v>3.3857640910042135</v>
      </c>
      <c r="I67" s="27">
        <f t="shared" si="2"/>
        <v>155</v>
      </c>
      <c r="J67" s="36">
        <f t="shared" si="3"/>
        <v>0.28671315735927932</v>
      </c>
      <c r="K67" s="27">
        <f>VLOOKUP(A67,[1]Academies!$A$3:$L$414,12,0)</f>
        <v>54061</v>
      </c>
      <c r="L67" s="27">
        <f>VLOOKUP(A67,[1]Academies!$A$3:$K$404,11,0)</f>
        <v>63902</v>
      </c>
      <c r="M67" s="27">
        <f>VLOOKUP(A67,[1]Academies!$A$3:$J$404,10,0)</f>
        <v>31518</v>
      </c>
      <c r="N67" s="27">
        <f>VLOOKUP(A67,[1]Academies!$A$3:$I$404,9,0)</f>
        <v>80467</v>
      </c>
    </row>
    <row r="68" spans="1:14" x14ac:dyDescent="0.25">
      <c r="A68" s="17">
        <v>3256</v>
      </c>
      <c r="B68" s="17" t="s">
        <v>84</v>
      </c>
      <c r="C68" s="17" t="str">
        <f>VLOOKUP(A68,[1]Academies!$A$3:$D$404,4,0)</f>
        <v>EPPING FOREST SCHOOLS PARTNERSHIP TRUST</v>
      </c>
      <c r="D68" s="17" t="s">
        <v>25</v>
      </c>
      <c r="E68" s="32">
        <f>VLOOKUP(A68,[2]SchBlock!$A$12:$AE$540,31,0)</f>
        <v>303</v>
      </c>
      <c r="F68" s="27">
        <f>VLOOKUP(A68,[2]SchBlock!$A$12:$EJ$540,140,0)</f>
        <v>1186180.5309517898</v>
      </c>
      <c r="G68" s="27">
        <f>VLOOKUP(A68,[1]Academies!$A$3:$M$414,13,0)</f>
        <v>181494</v>
      </c>
      <c r="H68" s="36">
        <f t="shared" si="1"/>
        <v>15.300706365022654</v>
      </c>
      <c r="I68" s="27">
        <f t="shared" si="2"/>
        <v>42176</v>
      </c>
      <c r="J68" s="36">
        <f t="shared" si="3"/>
        <v>30.273187958483472</v>
      </c>
      <c r="K68" s="27">
        <f>VLOOKUP(A68,[1]Academies!$A$3:$L$414,12,0)</f>
        <v>139318</v>
      </c>
      <c r="L68" s="27">
        <f>VLOOKUP(A68,[1]Academies!$A$3:$K$404,11,0)</f>
        <v>88197</v>
      </c>
      <c r="M68" s="27">
        <f>VLOOKUP(A68,[1]Academies!$A$3:$J$404,10,0)</f>
        <v>156815</v>
      </c>
      <c r="N68" s="31"/>
    </row>
    <row r="69" spans="1:14" x14ac:dyDescent="0.25">
      <c r="A69" s="17">
        <v>2548</v>
      </c>
      <c r="B69" s="17" t="s">
        <v>85</v>
      </c>
      <c r="C69" s="17" t="str">
        <f>VLOOKUP(A69,[1]Academies!$A$3:$D$404,4,0)</f>
        <v>HEARTS ACADEMY TRUST</v>
      </c>
      <c r="D69" s="17" t="s">
        <v>25</v>
      </c>
      <c r="E69" s="32">
        <f>VLOOKUP(A69,[2]SchBlock!$A$12:$AE$540,31,0)</f>
        <v>206</v>
      </c>
      <c r="F69" s="27">
        <f>VLOOKUP(A69,[2]SchBlock!$A$12:$EJ$540,140,0)</f>
        <v>828024.55930488673</v>
      </c>
      <c r="G69" s="27">
        <f>VLOOKUP(A69,[1]Academies!$A$3:$M$414,13,0)</f>
        <v>16496</v>
      </c>
      <c r="H69" s="36">
        <f t="shared" si="1"/>
        <v>1.9922114404249225</v>
      </c>
      <c r="I69" s="27">
        <f t="shared" si="2"/>
        <v>16462</v>
      </c>
      <c r="J69" s="36">
        <f t="shared" si="3"/>
        <v>48417.647058823532</v>
      </c>
      <c r="K69" s="27">
        <f>VLOOKUP(A69,[1]Academies!$A$3:$L$414,12,0)</f>
        <v>34</v>
      </c>
      <c r="L69" s="27">
        <f>VLOOKUP(A69,[1]Academies!$A$3:$K$404,11,0)</f>
        <v>9293</v>
      </c>
      <c r="M69" s="27">
        <f>VLOOKUP(A69,[1]Academies!$A$3:$J$404,10,0)</f>
        <v>9710</v>
      </c>
      <c r="N69" s="31"/>
    </row>
    <row r="70" spans="1:14" x14ac:dyDescent="0.25">
      <c r="A70" s="17">
        <v>2169</v>
      </c>
      <c r="B70" s="17" t="s">
        <v>86</v>
      </c>
      <c r="C70" s="17" t="str">
        <f>VLOOKUP(A70,[1]Academies!$A$3:$D$404,4,0)</f>
        <v>HEARTS ACADEMY TRUST</v>
      </c>
      <c r="D70" s="17" t="s">
        <v>25</v>
      </c>
      <c r="E70" s="32">
        <f>VLOOKUP(A70,[2]SchBlock!$A$12:$AE$540,31,0)</f>
        <v>321</v>
      </c>
      <c r="F70" s="27">
        <f>VLOOKUP(A70,[2]SchBlock!$A$12:$EJ$540,140,0)</f>
        <v>1234980.7398485667</v>
      </c>
      <c r="G70" s="27">
        <f>VLOOKUP(A70,[1]Academies!$A$3:$M$414,13,0)</f>
        <v>134133</v>
      </c>
      <c r="H70" s="36">
        <f t="shared" si="1"/>
        <v>10.861141042284384</v>
      </c>
      <c r="I70" s="27">
        <f t="shared" si="2"/>
        <v>72852</v>
      </c>
      <c r="J70" s="36">
        <f t="shared" si="3"/>
        <v>118.88187203211436</v>
      </c>
      <c r="K70" s="27">
        <f>VLOOKUP(A70,[1]Academies!$A$3:$L$414,12,0)</f>
        <v>61281</v>
      </c>
      <c r="L70" s="27">
        <f>VLOOKUP(A70,[1]Academies!$A$3:$K$404,11,0)</f>
        <v>96953</v>
      </c>
      <c r="M70" s="27">
        <f>VLOOKUP(A70,[1]Academies!$A$3:$J$404,10,0)</f>
        <v>22866</v>
      </c>
      <c r="N70" s="27">
        <f>VLOOKUP(A70,[1]Academies!$A$3:$I$404,9,0)</f>
        <v>69966</v>
      </c>
    </row>
    <row r="71" spans="1:14" x14ac:dyDescent="0.25">
      <c r="A71" s="17">
        <v>5247</v>
      </c>
      <c r="B71" s="17" t="s">
        <v>5</v>
      </c>
      <c r="C71" s="17" t="str">
        <f>VLOOKUP(A71,[1]Academies!$A$3:$D$404,4,0)</f>
        <v>ACADEMIES ENTERPRISE TRUST</v>
      </c>
      <c r="D71" s="17" t="s">
        <v>25</v>
      </c>
      <c r="E71" s="35">
        <f>VLOOKUP(A71,[2]SchBlock!$A$12:$AE$540,31,0)</f>
        <v>345</v>
      </c>
      <c r="F71" s="30">
        <f>VLOOKUP(A71,[2]SchBlock!$A$12:$EJ$540,140,0)</f>
        <v>1291328.3600000001</v>
      </c>
      <c r="G71" s="30">
        <f>VLOOKUP(A71,[1]Academies!$A$3:$M$414,13,0)</f>
        <v>0</v>
      </c>
      <c r="H71" s="39">
        <f t="shared" si="1"/>
        <v>0</v>
      </c>
      <c r="I71" s="30">
        <f t="shared" si="2"/>
        <v>0</v>
      </c>
      <c r="J71" s="39">
        <v>0</v>
      </c>
      <c r="K71" s="30">
        <f>VLOOKUP(A71,[1]Academies!$A$3:$L$414,12,0)</f>
        <v>0</v>
      </c>
      <c r="L71" s="30">
        <f>VLOOKUP(A71,[1]Academies!$A$3:$K$404,11,0)</f>
        <v>0</v>
      </c>
      <c r="M71" s="30">
        <f>VLOOKUP(A71,[1]Academies!$A$3:$J$404,10,0)</f>
        <v>0</v>
      </c>
      <c r="N71" s="30">
        <f>VLOOKUP(A71,[1]Academies!$A$3:$I$404,9,0)</f>
        <v>0</v>
      </c>
    </row>
    <row r="72" spans="1:14" x14ac:dyDescent="0.25">
      <c r="A72" s="17">
        <v>2183</v>
      </c>
      <c r="B72" s="17" t="s">
        <v>4</v>
      </c>
      <c r="C72" s="17" t="str">
        <f>VLOOKUP(A72,[1]Academies!$A$3:$D$404,4,0)</f>
        <v>THE SIGMA TRUST</v>
      </c>
      <c r="D72" s="17" t="s">
        <v>25</v>
      </c>
      <c r="E72" s="32">
        <f>VLOOKUP(A72,[2]SchBlock!$A$12:$AE$540,31,0)</f>
        <v>422</v>
      </c>
      <c r="F72" s="27">
        <f>VLOOKUP(A72,[2]SchBlock!$A$12:$EJ$540,140,0)</f>
        <v>1640087.5435806555</v>
      </c>
      <c r="G72" s="27">
        <f>VLOOKUP(A72,[1]Academies!$A$3:$M$414,13,0)</f>
        <v>415000</v>
      </c>
      <c r="H72" s="36">
        <f t="shared" si="1"/>
        <v>25.303527340617922</v>
      </c>
      <c r="I72" s="27">
        <f t="shared" si="2"/>
        <v>83000</v>
      </c>
      <c r="J72" s="36">
        <f t="shared" si="3"/>
        <v>25</v>
      </c>
      <c r="K72" s="27">
        <f>VLOOKUP(A72,[1]Academies!$A$3:$L$414,12,0)</f>
        <v>332000</v>
      </c>
      <c r="L72" s="27">
        <f>VLOOKUP(A72,[1]Academies!$A$3:$K$404,11,0)</f>
        <v>346382</v>
      </c>
      <c r="M72" s="27">
        <f>VLOOKUP(A72,[1]Academies!$A$3:$J$404,10,0)</f>
        <v>345245</v>
      </c>
      <c r="N72" s="27">
        <f>VLOOKUP(A72,[1]Academies!$A$3:$I$404,9,0)</f>
        <v>238187</v>
      </c>
    </row>
    <row r="73" spans="1:14" x14ac:dyDescent="0.25">
      <c r="A73" s="17">
        <v>2108</v>
      </c>
      <c r="B73" s="17" t="s">
        <v>87</v>
      </c>
      <c r="C73" s="17" t="str">
        <f>VLOOKUP(A73,[1]Academies!$A$3:$D$404,4,0)</f>
        <v>SOUTH EAST ESSEX ACADEMY TRUST</v>
      </c>
      <c r="D73" s="17" t="s">
        <v>25</v>
      </c>
      <c r="E73" s="32">
        <f>VLOOKUP(A73,[2]SchBlock!$A$12:$AE$540,31,0)</f>
        <v>307</v>
      </c>
      <c r="F73" s="27">
        <f>VLOOKUP(A73,[2]SchBlock!$A$12:$EJ$540,140,0)</f>
        <v>1200121.8550495051</v>
      </c>
      <c r="G73" s="27">
        <f>VLOOKUP(A73,[1]Academies!$A$3:$M$414,13,0)</f>
        <v>308057</v>
      </c>
      <c r="H73" s="36">
        <f t="shared" ref="H73:H136" si="4">(G73/F73)*100</f>
        <v>25.668810104894941</v>
      </c>
      <c r="I73" s="27">
        <f t="shared" ref="I73:I136" si="5">G73-K73</f>
        <v>30394</v>
      </c>
      <c r="J73" s="36">
        <f t="shared" ref="J73:J136" si="6">(I73/K73)*100</f>
        <v>10.946363037206975</v>
      </c>
      <c r="K73" s="27">
        <f>VLOOKUP(A73,[1]Academies!$A$3:$L$414,12,0)</f>
        <v>277663</v>
      </c>
      <c r="L73" s="27">
        <f>VLOOKUP(A73,[1]Academies!$A$3:$K$404,11,0)</f>
        <v>215602</v>
      </c>
      <c r="M73" s="27">
        <f>VLOOKUP(A73,[1]Academies!$A$3:$J$404,10,0)</f>
        <v>261556</v>
      </c>
      <c r="N73" s="27">
        <f>VLOOKUP(A73,[1]Academies!$A$3:$I$404,9,0)</f>
        <v>233014</v>
      </c>
    </row>
    <row r="74" spans="1:14" x14ac:dyDescent="0.25">
      <c r="A74" s="17">
        <v>5278</v>
      </c>
      <c r="B74" s="17" t="s">
        <v>88</v>
      </c>
      <c r="C74" s="17" t="str">
        <f>VLOOKUP(A74,[1]Academies!$A$3:$D$404,4,0)</f>
        <v>HOLY CROSS CATHOLIC PRIMARY ACADEMY</v>
      </c>
      <c r="D74" s="17" t="s">
        <v>25</v>
      </c>
      <c r="E74" s="32">
        <f>VLOOKUP(A74,[2]SchBlock!$A$12:$AE$540,31,0)</f>
        <v>418</v>
      </c>
      <c r="F74" s="27">
        <f>VLOOKUP(A74,[2]SchBlock!$A$12:$EJ$540,140,0)</f>
        <v>1641264.0029271427</v>
      </c>
      <c r="G74" s="27">
        <f>VLOOKUP(A74,[1]Academies!$A$3:$M$414,13,0)</f>
        <v>3359</v>
      </c>
      <c r="H74" s="36">
        <f t="shared" si="4"/>
        <v>0.20465933536648151</v>
      </c>
      <c r="I74" s="27">
        <f t="shared" si="5"/>
        <v>-40574</v>
      </c>
      <c r="J74" s="36">
        <f t="shared" si="6"/>
        <v>-92.35426672433023</v>
      </c>
      <c r="K74" s="27">
        <f>VLOOKUP(A74,[1]Academies!$A$3:$L$414,12,0)</f>
        <v>43933</v>
      </c>
      <c r="L74" s="27">
        <f>VLOOKUP(A74,[1]Academies!$A$3:$K$404,11,0)</f>
        <v>35052</v>
      </c>
      <c r="M74" s="27">
        <f>VLOOKUP(A74,[1]Academies!$A$3:$J$404,10,0)</f>
        <v>220446</v>
      </c>
      <c r="N74" s="27">
        <f>VLOOKUP(A74,[1]Academies!$A$3:$I$404,9,0)</f>
        <v>210284</v>
      </c>
    </row>
    <row r="75" spans="1:14" x14ac:dyDescent="0.25">
      <c r="A75" s="17">
        <v>3441</v>
      </c>
      <c r="B75" s="17" t="s">
        <v>89</v>
      </c>
      <c r="C75" s="17" t="str">
        <f>VLOOKUP(A75,[1]Academies!$A$3:$D$404,4,0)</f>
        <v>ASSISI CATHOLIC TRUST</v>
      </c>
      <c r="D75" s="17" t="s">
        <v>25</v>
      </c>
      <c r="E75" s="32">
        <f>VLOOKUP(A75,[2]SchBlock!$A$12:$AE$540,31,0)</f>
        <v>184</v>
      </c>
      <c r="F75" s="27">
        <f>VLOOKUP(A75,[2]SchBlock!$A$12:$EJ$540,140,0)</f>
        <v>755887.62394703657</v>
      </c>
      <c r="G75" s="27">
        <f>VLOOKUP(A75,[1]Academies!$A$3:$M$414,13,0)</f>
        <v>61775</v>
      </c>
      <c r="H75" s="36">
        <f t="shared" si="4"/>
        <v>8.1725111038897555</v>
      </c>
      <c r="I75" s="27">
        <f t="shared" si="5"/>
        <v>-40667</v>
      </c>
      <c r="J75" s="36">
        <f t="shared" si="6"/>
        <v>-39.69758497491263</v>
      </c>
      <c r="K75" s="27">
        <f>VLOOKUP(A75,[1]Academies!$A$3:$L$414,12,0)</f>
        <v>102442</v>
      </c>
      <c r="L75" s="27">
        <f>VLOOKUP(A75,[1]Academies!$A$3:$K$404,11,0)</f>
        <v>66567</v>
      </c>
      <c r="M75" s="31"/>
      <c r="N75" s="31"/>
    </row>
    <row r="76" spans="1:14" x14ac:dyDescent="0.25">
      <c r="A76" s="17">
        <v>3813</v>
      </c>
      <c r="B76" s="17" t="s">
        <v>89</v>
      </c>
      <c r="C76" s="17" t="str">
        <f>VLOOKUP(A76,[1]Academies!$A$3:$D$404,4,0)</f>
        <v>THE ROSARY TRUST - A CATHOLIC MULTI ACADEMY</v>
      </c>
      <c r="D76" s="17" t="s">
        <v>25</v>
      </c>
      <c r="E76" s="32">
        <f>VLOOKUP(A76,[2]SchBlock!$A$12:$AE$540,31,0)</f>
        <v>217</v>
      </c>
      <c r="F76" s="27">
        <f>VLOOKUP(A76,[2]SchBlock!$A$12:$EJ$540,140,0)</f>
        <v>876781.15902741463</v>
      </c>
      <c r="G76" s="27">
        <f>VLOOKUP(A76,[1]Academies!$A$3:$M$414,13,0)</f>
        <v>146489</v>
      </c>
      <c r="H76" s="36">
        <f t="shared" si="4"/>
        <v>16.70758985771268</v>
      </c>
      <c r="I76" s="27">
        <f t="shared" si="5"/>
        <v>146489</v>
      </c>
      <c r="J76" s="36">
        <v>0</v>
      </c>
      <c r="K76" s="31"/>
      <c r="L76" s="31"/>
      <c r="M76" s="31"/>
      <c r="N76" s="31"/>
    </row>
    <row r="77" spans="1:14" x14ac:dyDescent="0.25">
      <c r="A77" s="17">
        <v>2064</v>
      </c>
      <c r="B77" s="17" t="s">
        <v>90</v>
      </c>
      <c r="C77" s="17" t="str">
        <f>VLOOKUP(A77,[1]Academies!$A$3:$D$404,4,0)</f>
        <v>ALPHA TRUST</v>
      </c>
      <c r="D77" s="17" t="s">
        <v>25</v>
      </c>
      <c r="E77" s="32">
        <f>VLOOKUP(A77,[2]SchBlock!$A$12:$AE$540,31,0)</f>
        <v>350.58333333333331</v>
      </c>
      <c r="F77" s="27">
        <f>VLOOKUP(A77,[2]SchBlock!$A$12:$EJ$540,140,0)</f>
        <v>1411132.42</v>
      </c>
      <c r="G77" s="27">
        <f>VLOOKUP(A77,[1]Academies!$A$3:$M$414,13,0)</f>
        <v>265578</v>
      </c>
      <c r="H77" s="36">
        <f t="shared" si="4"/>
        <v>18.820203989077086</v>
      </c>
      <c r="I77" s="27">
        <f t="shared" si="5"/>
        <v>53643</v>
      </c>
      <c r="J77" s="36">
        <f t="shared" si="6"/>
        <v>25.31106235402364</v>
      </c>
      <c r="K77" s="27">
        <f>VLOOKUP(A77,[1]Academies!$A$3:$L$414,12,0)</f>
        <v>211935</v>
      </c>
      <c r="L77" s="31"/>
      <c r="M77" s="31"/>
      <c r="N77" s="31"/>
    </row>
    <row r="78" spans="1:14" x14ac:dyDescent="0.25">
      <c r="A78" s="17">
        <v>2103</v>
      </c>
      <c r="B78" s="17" t="s">
        <v>91</v>
      </c>
      <c r="C78" s="17" t="str">
        <f>VLOOKUP(A78,[1]Academies!$A$3:$D$404,4,0)</f>
        <v>THE DIOCESE OF CHELMSFORD VINE SCHOOLS TRUST</v>
      </c>
      <c r="D78" s="17" t="s">
        <v>25</v>
      </c>
      <c r="E78" s="32">
        <f>VLOOKUP(A78,[2]SchBlock!$A$12:$AE$540,31,0)</f>
        <v>359</v>
      </c>
      <c r="F78" s="27">
        <f>VLOOKUP(A78,[2]SchBlock!$A$12:$EJ$540,140,0)</f>
        <v>1363522.7623602545</v>
      </c>
      <c r="G78" s="27">
        <f>VLOOKUP(A78,[1]Academies!$A$3:$M$414,13,0)</f>
        <v>437131</v>
      </c>
      <c r="H78" s="36">
        <f t="shared" si="4"/>
        <v>32.058944087103271</v>
      </c>
      <c r="I78" s="27">
        <f t="shared" si="5"/>
        <v>61246</v>
      </c>
      <c r="J78" s="36">
        <f t="shared" si="6"/>
        <v>16.293813267355709</v>
      </c>
      <c r="K78" s="27">
        <f>VLOOKUP(A78,[1]Academies!$A$3:$L$414,12,0)</f>
        <v>375885</v>
      </c>
      <c r="L78" s="27">
        <f>VLOOKUP(A78,[1]Academies!$A$3:$K$404,11,0)</f>
        <v>361177</v>
      </c>
      <c r="M78" s="27">
        <f>VLOOKUP(A78,[1]Academies!$A$3:$J$404,10,0)</f>
        <v>356864</v>
      </c>
      <c r="N78" s="27">
        <f>VLOOKUP(A78,[1]Academies!$A$3:$I$404,9,0)</f>
        <v>326346</v>
      </c>
    </row>
    <row r="79" spans="1:14" x14ac:dyDescent="0.25">
      <c r="A79" s="17">
        <v>5218</v>
      </c>
      <c r="B79" s="17" t="s">
        <v>92</v>
      </c>
      <c r="C79" s="17" t="str">
        <f>VLOOKUP(A79,[1]Academies!$A$3:$D$404,4,0)</f>
        <v>HUTTON ALL SAINTS' CHURCH OF ENGLAND PRIMARY TRUST</v>
      </c>
      <c r="D79" s="17" t="s">
        <v>25</v>
      </c>
      <c r="E79" s="32">
        <f>VLOOKUP(A79,[2]SchBlock!$A$12:$AE$540,31,0)</f>
        <v>230</v>
      </c>
      <c r="F79" s="27">
        <f>VLOOKUP(A79,[2]SchBlock!$A$12:$EJ$540,140,0)</f>
        <v>932254.15691455989</v>
      </c>
      <c r="G79" s="27">
        <f>VLOOKUP(A79,[1]Academies!$A$3:$M$414,13,0)</f>
        <v>399858</v>
      </c>
      <c r="H79" s="36">
        <f t="shared" si="4"/>
        <v>42.891522342296895</v>
      </c>
      <c r="I79" s="27">
        <f t="shared" si="5"/>
        <v>79162</v>
      </c>
      <c r="J79" s="36">
        <f t="shared" si="6"/>
        <v>24.684436350936711</v>
      </c>
      <c r="K79" s="27">
        <f>VLOOKUP(A79,[1]Academies!$A$3:$L$414,12,0)</f>
        <v>320696</v>
      </c>
      <c r="L79" s="27">
        <f>VLOOKUP(A79,[1]Academies!$A$3:$K$404,11,0)</f>
        <v>381547</v>
      </c>
      <c r="M79" s="27">
        <f>VLOOKUP(A79,[1]Academies!$A$3:$J$404,10,0)</f>
        <v>419684</v>
      </c>
      <c r="N79" s="27">
        <f>VLOOKUP(A79,[1]Academies!$A$3:$I$404,9,0)</f>
        <v>411979</v>
      </c>
    </row>
    <row r="80" spans="1:14" x14ac:dyDescent="0.25">
      <c r="A80" s="17">
        <v>2131</v>
      </c>
      <c r="B80" s="17" t="s">
        <v>93</v>
      </c>
      <c r="C80" s="17" t="str">
        <f>VLOOKUP(A80,[1]Academies!$A$3:$D$404,4,0)</f>
        <v>CONNECTED LEARNING</v>
      </c>
      <c r="D80" s="17" t="s">
        <v>25</v>
      </c>
      <c r="E80" s="35">
        <f>VLOOKUP(A80,[2]SchBlock!$A$12:$AE$540,31,0)</f>
        <v>212</v>
      </c>
      <c r="F80" s="30">
        <f>VLOOKUP(A80,[2]SchBlock!$A$12:$EJ$540,140,0)</f>
        <v>887366.33015873027</v>
      </c>
      <c r="G80" s="30">
        <f>VLOOKUP(A80,[1]Academies!$A$3:$M$414,13,0)</f>
        <v>0</v>
      </c>
      <c r="H80" s="39">
        <f t="shared" si="4"/>
        <v>0</v>
      </c>
      <c r="I80" s="30">
        <f t="shared" si="5"/>
        <v>0</v>
      </c>
      <c r="J80" s="39">
        <v>0</v>
      </c>
      <c r="K80" s="30">
        <f>VLOOKUP(A80,[1]Academies!$A$3:$L$414,12,0)</f>
        <v>0</v>
      </c>
      <c r="L80" s="27">
        <f>VLOOKUP(A80,[1]Academies!$A$3:$K$404,11,0)</f>
        <v>-54589</v>
      </c>
      <c r="M80" s="27">
        <f>VLOOKUP(A80,[1]Academies!$A$3:$J$404,10,0)</f>
        <v>-76805</v>
      </c>
      <c r="N80" s="27">
        <f>VLOOKUP(A80,[1]Academies!$A$3:$I$404,9,0)</f>
        <v>-5278</v>
      </c>
    </row>
    <row r="81" spans="1:14" x14ac:dyDescent="0.25">
      <c r="A81" s="17">
        <v>2823</v>
      </c>
      <c r="B81" s="17" t="s">
        <v>94</v>
      </c>
      <c r="C81" s="17" t="str">
        <f>VLOOKUP(A81,[1]Academies!$A$3:$D$404,4,0)</f>
        <v>EPPING FOREST SCHOOLS PARTNERSHIP TRUST</v>
      </c>
      <c r="D81" s="17" t="s">
        <v>25</v>
      </c>
      <c r="E81" s="32">
        <f>VLOOKUP(A81,[2]SchBlock!$A$12:$AE$540,31,0)</f>
        <v>312</v>
      </c>
      <c r="F81" s="27">
        <f>VLOOKUP(A81,[2]SchBlock!$A$12:$EJ$540,140,0)</f>
        <v>1182284.539341796</v>
      </c>
      <c r="G81" s="27">
        <f>VLOOKUP(A81,[1]Academies!$A$3:$M$414,13,0)</f>
        <v>124563</v>
      </c>
      <c r="H81" s="36">
        <f t="shared" si="4"/>
        <v>10.535788624060583</v>
      </c>
      <c r="I81" s="27">
        <f t="shared" si="5"/>
        <v>-106514</v>
      </c>
      <c r="J81" s="36">
        <f t="shared" si="6"/>
        <v>-46.094591846008043</v>
      </c>
      <c r="K81" s="27">
        <f>VLOOKUP(A81,[1]Academies!$A$3:$L$414,12,0)</f>
        <v>231077</v>
      </c>
      <c r="L81" s="27">
        <f>VLOOKUP(A81,[1]Academies!$A$3:$K$404,11,0)</f>
        <v>260905</v>
      </c>
      <c r="M81" s="27">
        <f>VLOOKUP(A81,[1]Academies!$A$3:$J$404,10,0)</f>
        <v>220581</v>
      </c>
      <c r="N81" s="31"/>
    </row>
    <row r="82" spans="1:14" x14ac:dyDescent="0.25">
      <c r="A82" s="17">
        <v>2159</v>
      </c>
      <c r="B82" s="17" t="s">
        <v>95</v>
      </c>
      <c r="C82" s="17" t="str">
        <f>VLOOKUP(A82,[1]Academies!$A$3:$D$404,4,0)</f>
        <v>CRESCO MULTI ACADEMY TRUST</v>
      </c>
      <c r="D82" s="17" t="s">
        <v>25</v>
      </c>
      <c r="E82" s="32">
        <f>VLOOKUP(A82,[2]SchBlock!$A$12:$AE$540,31,0)</f>
        <v>624</v>
      </c>
      <c r="F82" s="27">
        <f>VLOOKUP(A82,[2]SchBlock!$A$12:$EJ$540,140,0)</f>
        <v>2601069.8058885951</v>
      </c>
      <c r="G82" s="27">
        <f>VLOOKUP(A82,[1]Academies!$A$3:$M$414,13,0)</f>
        <v>533218</v>
      </c>
      <c r="H82" s="36">
        <f t="shared" si="4"/>
        <v>20.499949628143042</v>
      </c>
      <c r="I82" s="27">
        <f t="shared" si="5"/>
        <v>41692</v>
      </c>
      <c r="J82" s="36">
        <f t="shared" si="6"/>
        <v>8.4821555726451905</v>
      </c>
      <c r="K82" s="27">
        <f>VLOOKUP(A82,[1]Academies!$A$3:$L$414,12,0)</f>
        <v>491526</v>
      </c>
      <c r="L82" s="27">
        <f>VLOOKUP(A82,[1]Academies!$A$3:$K$404,11,0)</f>
        <v>419154</v>
      </c>
      <c r="M82" s="27">
        <f>VLOOKUP(A82,[1]Academies!$A$3:$J$404,10,0)</f>
        <v>403014</v>
      </c>
      <c r="N82" s="31"/>
    </row>
    <row r="83" spans="1:14" x14ac:dyDescent="0.25">
      <c r="A83" s="17">
        <v>2171</v>
      </c>
      <c r="B83" s="17" t="s">
        <v>96</v>
      </c>
      <c r="C83" s="17" t="str">
        <f>VLOOKUP(A83,[1]Academies!$A$3:$D$404,4,0)</f>
        <v>NET ACADEMIES TRUST</v>
      </c>
      <c r="D83" s="17" t="s">
        <v>25</v>
      </c>
      <c r="E83" s="35">
        <f>VLOOKUP(A83,[2]SchBlock!$A$12:$AE$540,31,0)</f>
        <v>373</v>
      </c>
      <c r="F83" s="30">
        <f>VLOOKUP(A83,[2]SchBlock!$A$12:$EJ$540,140,0)</f>
        <v>1439093.3522815213</v>
      </c>
      <c r="G83" s="30">
        <f>VLOOKUP(A83,[1]Academies!$A$3:$M$414,13,0)</f>
        <v>0</v>
      </c>
      <c r="H83" s="39">
        <f t="shared" si="4"/>
        <v>0</v>
      </c>
      <c r="I83" s="30">
        <f t="shared" si="5"/>
        <v>0</v>
      </c>
      <c r="J83" s="39">
        <v>0</v>
      </c>
      <c r="K83" s="30">
        <f>VLOOKUP(A83,[1]Academies!$A$3:$L$414,12,0)</f>
        <v>0</v>
      </c>
      <c r="L83" s="30">
        <f>VLOOKUP(A83,[1]Academies!$A$3:$K$404,11,0)</f>
        <v>0</v>
      </c>
      <c r="M83" s="27">
        <f>VLOOKUP(A83,[1]Academies!$A$3:$J$404,10,0)</f>
        <v>228000</v>
      </c>
      <c r="N83" s="31"/>
    </row>
    <row r="84" spans="1:14" x14ac:dyDescent="0.25">
      <c r="A84" s="17">
        <v>2150</v>
      </c>
      <c r="B84" s="17" t="s">
        <v>97</v>
      </c>
      <c r="C84" s="17" t="str">
        <f>VLOOKUP(A84,[1]Academies!$A$3:$D$404,4,0)</f>
        <v>THE COMPASS PARTNERSHIP OF SCHOOLS</v>
      </c>
      <c r="D84" s="17" t="s">
        <v>25</v>
      </c>
      <c r="E84" s="35">
        <f>VLOOKUP(A84,[2]SchBlock!$A$12:$AE$540,31,0)</f>
        <v>408</v>
      </c>
      <c r="F84" s="30">
        <f>VLOOKUP(A84,[2]SchBlock!$A$12:$EJ$540,140,0)</f>
        <v>1559074.239354209</v>
      </c>
      <c r="G84" s="30">
        <f>VLOOKUP(A84,[1]Academies!$A$3:$M$414,13,0)</f>
        <v>0</v>
      </c>
      <c r="H84" s="39">
        <f t="shared" si="4"/>
        <v>0</v>
      </c>
      <c r="I84" s="30">
        <f t="shared" si="5"/>
        <v>0</v>
      </c>
      <c r="J84" s="39">
        <v>0</v>
      </c>
      <c r="K84" s="30">
        <f>VLOOKUP(A84,[1]Academies!$A$3:$L$414,12,0)</f>
        <v>0</v>
      </c>
      <c r="L84" s="27">
        <f>VLOOKUP(A84,[1]Academies!$A$3:$K$404,11,0)</f>
        <v>68294</v>
      </c>
      <c r="M84" s="27">
        <f>VLOOKUP(A84,[1]Academies!$A$3:$J$404,10,0)</f>
        <v>83252</v>
      </c>
      <c r="N84" s="27">
        <f>VLOOKUP(A84,[1]Academies!$A$3:$I$404,9,0)</f>
        <v>227703</v>
      </c>
    </row>
    <row r="85" spans="1:14" x14ac:dyDescent="0.25">
      <c r="A85" s="17">
        <v>5211</v>
      </c>
      <c r="B85" s="17" t="s">
        <v>98</v>
      </c>
      <c r="C85" s="17" t="str">
        <f>VLOOKUP(A85,[1]Academies!$A$3:$D$404,4,0)</f>
        <v>JOTMANS HALL PRIMARY SCHOOL</v>
      </c>
      <c r="D85" s="17" t="s">
        <v>25</v>
      </c>
      <c r="E85" s="32">
        <f>VLOOKUP(A85,[2]SchBlock!$A$12:$AE$540,31,0)</f>
        <v>313</v>
      </c>
      <c r="F85" s="27">
        <f>VLOOKUP(A85,[2]SchBlock!$A$12:$EJ$540,140,0)</f>
        <v>1187712.8912686566</v>
      </c>
      <c r="G85" s="27">
        <f>VLOOKUP(A85,[1]Academies!$A$3:$M$414,13,0)</f>
        <v>236141</v>
      </c>
      <c r="H85" s="36">
        <f t="shared" si="4"/>
        <v>19.881993513412638</v>
      </c>
      <c r="I85" s="27">
        <f t="shared" si="5"/>
        <v>46616</v>
      </c>
      <c r="J85" s="36">
        <f t="shared" si="6"/>
        <v>24.596227410631844</v>
      </c>
      <c r="K85" s="27">
        <f>VLOOKUP(A85,[1]Academies!$A$3:$L$414,12,0)</f>
        <v>189525</v>
      </c>
      <c r="L85" s="27">
        <f>VLOOKUP(A85,[1]Academies!$A$3:$K$404,11,0)</f>
        <v>179041</v>
      </c>
      <c r="M85" s="27">
        <f>VLOOKUP(A85,[1]Academies!$A$3:$J$404,10,0)</f>
        <v>159243</v>
      </c>
      <c r="N85" s="27">
        <f>VLOOKUP(A85,[1]Academies!$A$3:$I$404,9,0)</f>
        <v>125138</v>
      </c>
    </row>
    <row r="86" spans="1:14" x14ac:dyDescent="0.25">
      <c r="A86" s="17">
        <v>2717</v>
      </c>
      <c r="B86" s="17" t="s">
        <v>99</v>
      </c>
      <c r="C86" s="17" t="str">
        <f>VLOOKUP(A86,[1]Academies!$A$3:$D$404,4,0)</f>
        <v>SAFFRON ACADEMY TRUST</v>
      </c>
      <c r="D86" s="17" t="s">
        <v>25</v>
      </c>
      <c r="E86" s="32">
        <f>VLOOKUP(A86,[2]SchBlock!$A$12:$AE$540,31,0)</f>
        <v>179</v>
      </c>
      <c r="F86" s="27">
        <f>VLOOKUP(A86,[2]SchBlock!$A$12:$EJ$540,140,0)</f>
        <v>724786.82677985961</v>
      </c>
      <c r="G86" s="27">
        <f>VLOOKUP(A86,[1]Academies!$A$3:$M$414,13,0)</f>
        <v>158321</v>
      </c>
      <c r="H86" s="36">
        <f t="shared" si="4"/>
        <v>21.843802087767116</v>
      </c>
      <c r="I86" s="27">
        <f t="shared" si="5"/>
        <v>28645</v>
      </c>
      <c r="J86" s="36">
        <f t="shared" si="6"/>
        <v>22.089669638175145</v>
      </c>
      <c r="K86" s="27">
        <f>VLOOKUP(A86,[1]Academies!$A$3:$L$414,12,0)</f>
        <v>129676</v>
      </c>
      <c r="L86" s="27">
        <f>VLOOKUP(A86,[1]Academies!$A$3:$K$404,11,0)</f>
        <v>200338</v>
      </c>
      <c r="M86" s="27">
        <f>VLOOKUP(A86,[1]Academies!$A$3:$J$404,10,0)</f>
        <v>191076</v>
      </c>
      <c r="N86" s="27">
        <f>VLOOKUP(A86,[1]Academies!$A$3:$I$404,9,0)</f>
        <v>210559</v>
      </c>
    </row>
    <row r="87" spans="1:14" x14ac:dyDescent="0.25">
      <c r="A87" s="17">
        <v>2687</v>
      </c>
      <c r="B87" s="17" t="s">
        <v>100</v>
      </c>
      <c r="C87" s="17" t="str">
        <f>VLOOKUP(A87,[1]Academies!$A$3:$D$404,4,0)</f>
        <v>SAFFRON ACADEMY TRUST</v>
      </c>
      <c r="D87" s="17" t="s">
        <v>25</v>
      </c>
      <c r="E87" s="32">
        <f>VLOOKUP(A87,[2]SchBlock!$A$12:$AE$540,31,0)</f>
        <v>251</v>
      </c>
      <c r="F87" s="27">
        <f>VLOOKUP(A87,[2]SchBlock!$A$12:$EJ$540,140,0)</f>
        <v>952821.84219917026</v>
      </c>
      <c r="G87" s="27">
        <f>VLOOKUP(A87,[1]Academies!$A$3:$M$414,13,0)</f>
        <v>218634</v>
      </c>
      <c r="H87" s="36">
        <f t="shared" si="4"/>
        <v>22.945947533631212</v>
      </c>
      <c r="I87" s="27">
        <f t="shared" si="5"/>
        <v>24121</v>
      </c>
      <c r="J87" s="36">
        <f t="shared" si="6"/>
        <v>12.400713576984572</v>
      </c>
      <c r="K87" s="27">
        <f>VLOOKUP(A87,[1]Academies!$A$3:$L$414,12,0)</f>
        <v>194513</v>
      </c>
      <c r="L87" s="27">
        <f>VLOOKUP(A87,[1]Academies!$A$3:$K$404,11,0)</f>
        <v>227683</v>
      </c>
      <c r="M87" s="27">
        <f>VLOOKUP(A87,[1]Academies!$A$3:$J$404,10,0)</f>
        <v>230445</v>
      </c>
      <c r="N87" s="27">
        <f>VLOOKUP(A87,[1]Academies!$A$3:$I$404,9,0)</f>
        <v>193593</v>
      </c>
    </row>
    <row r="88" spans="1:14" x14ac:dyDescent="0.25">
      <c r="A88" s="17">
        <v>2162</v>
      </c>
      <c r="B88" s="17" t="s">
        <v>101</v>
      </c>
      <c r="C88" s="17" t="str">
        <f>VLOOKUP(A88,[1]Academies!$A$3:$D$404,4,0)</f>
        <v>NET ACADEMIES TRUST</v>
      </c>
      <c r="D88" s="17" t="s">
        <v>25</v>
      </c>
      <c r="E88" s="35">
        <f>VLOOKUP(A88,[2]SchBlock!$A$12:$AE$540,31,0)</f>
        <v>260</v>
      </c>
      <c r="F88" s="30">
        <f>VLOOKUP(A88,[2]SchBlock!$A$12:$EJ$540,140,0)</f>
        <v>1085122.1356709632</v>
      </c>
      <c r="G88" s="30">
        <f>VLOOKUP(A88,[1]Academies!$A$3:$M$414,13,0)</f>
        <v>0</v>
      </c>
      <c r="H88" s="39">
        <f t="shared" si="4"/>
        <v>0</v>
      </c>
      <c r="I88" s="30">
        <f t="shared" si="5"/>
        <v>0</v>
      </c>
      <c r="J88" s="39">
        <v>0</v>
      </c>
      <c r="K88" s="30">
        <f>VLOOKUP(A88,[1]Academies!$A$3:$L$414,12,0)</f>
        <v>0</v>
      </c>
      <c r="L88" s="30">
        <f>VLOOKUP(A88,[1]Academies!$A$3:$K$404,11,0)</f>
        <v>0</v>
      </c>
      <c r="M88" s="30">
        <f>VLOOKUP(A88,[1]Academies!$A$3:$J$404,10,0)</f>
        <v>0</v>
      </c>
      <c r="N88" s="27">
        <f>VLOOKUP(A88,[1]Academies!$A$3:$I$404,9,0)</f>
        <v>-11000</v>
      </c>
    </row>
    <row r="89" spans="1:14" x14ac:dyDescent="0.25">
      <c r="A89" s="17">
        <v>3211</v>
      </c>
      <c r="B89" s="17" t="s">
        <v>102</v>
      </c>
      <c r="C89" s="17" t="str">
        <f>VLOOKUP(A89,[1]Academies!$A$3:$D$404,4,0)</f>
        <v>CANONIUM LEARNING TRUST</v>
      </c>
      <c r="D89" s="17" t="s">
        <v>25</v>
      </c>
      <c r="E89" s="32">
        <f>VLOOKUP(A89,[2]SchBlock!$A$12:$AE$540,31,0)</f>
        <v>400</v>
      </c>
      <c r="F89" s="27">
        <f>VLOOKUP(A89,[2]SchBlock!$A$12:$EJ$540,140,0)</f>
        <v>1506322.8</v>
      </c>
      <c r="G89" s="27">
        <f>VLOOKUP(A89,[1]Academies!$A$3:$M$414,13,0)</f>
        <v>390810</v>
      </c>
      <c r="H89" s="36">
        <f t="shared" si="4"/>
        <v>25.944638161222812</v>
      </c>
      <c r="I89" s="27">
        <f t="shared" si="5"/>
        <v>-202293</v>
      </c>
      <c r="J89" s="36">
        <f t="shared" si="6"/>
        <v>-34.107566476649083</v>
      </c>
      <c r="K89" s="27">
        <f>VLOOKUP(A89,[1]Academies!$A$3:$L$414,12,0)</f>
        <v>593103</v>
      </c>
      <c r="L89" s="27">
        <f>VLOOKUP(A89,[1]Academies!$A$3:$K$404,11,0)</f>
        <v>488687</v>
      </c>
      <c r="M89" s="27">
        <f>VLOOKUP(A89,[1]Academies!$A$3:$J$404,10,0)</f>
        <v>495492</v>
      </c>
      <c r="N89" s="27">
        <f>VLOOKUP(A89,[1]Academies!$A$3:$I$404,9,0)</f>
        <v>325362</v>
      </c>
    </row>
    <row r="90" spans="1:14" x14ac:dyDescent="0.25">
      <c r="A90" s="17">
        <v>2971</v>
      </c>
      <c r="B90" s="17" t="s">
        <v>103</v>
      </c>
      <c r="C90" s="17" t="str">
        <f>VLOOKUP(A90,[1]Academies!$A$3:$D$404,4,0)</f>
        <v>SOUTH ESSEX ACADEMY TRUST</v>
      </c>
      <c r="D90" s="17" t="s">
        <v>25</v>
      </c>
      <c r="E90" s="32">
        <f>VLOOKUP(A90,[2]SchBlock!$A$12:$AE$540,31,0)</f>
        <v>254</v>
      </c>
      <c r="F90" s="27">
        <f>VLOOKUP(A90,[2]SchBlock!$A$12:$EJ$540,140,0)</f>
        <v>975700.27422573196</v>
      </c>
      <c r="G90" s="27">
        <f>VLOOKUP(A90,[1]Academies!$A$3:$M$414,13,0)</f>
        <v>-105729</v>
      </c>
      <c r="H90" s="36">
        <f t="shared" si="4"/>
        <v>-10.836217104059068</v>
      </c>
      <c r="I90" s="27">
        <f t="shared" si="5"/>
        <v>-43419</v>
      </c>
      <c r="J90" s="36">
        <f t="shared" si="6"/>
        <v>69.682233991333646</v>
      </c>
      <c r="K90" s="27">
        <f>VLOOKUP(A90,[1]Academies!$A$3:$L$414,12,0)</f>
        <v>-62310</v>
      </c>
      <c r="L90" s="27">
        <f>VLOOKUP(A90,[1]Academies!$A$3:$K$404,11,0)</f>
        <v>18556</v>
      </c>
      <c r="M90" s="27">
        <f>VLOOKUP(A90,[1]Academies!$A$3:$J$404,10,0)</f>
        <v>709266</v>
      </c>
      <c r="N90" s="27">
        <f>VLOOKUP(A90,[1]Academies!$A$3:$I$404,9,0)</f>
        <v>380320</v>
      </c>
    </row>
    <row r="91" spans="1:14" x14ac:dyDescent="0.25">
      <c r="A91" s="17">
        <v>2811</v>
      </c>
      <c r="B91" s="17" t="s">
        <v>104</v>
      </c>
      <c r="C91" s="17" t="str">
        <f>VLOOKUP(A91,[1]Academies!$A$3:$D$404,4,0)</f>
        <v>THE EPSILON STAR TRUST</v>
      </c>
      <c r="D91" s="17" t="s">
        <v>25</v>
      </c>
      <c r="E91" s="32">
        <f>VLOOKUP(A91,[2]SchBlock!$A$12:$AE$540,31,0)</f>
        <v>362</v>
      </c>
      <c r="F91" s="27">
        <f>VLOOKUP(A91,[2]SchBlock!$A$12:$EJ$540,140,0)</f>
        <v>1363366.7</v>
      </c>
      <c r="G91" s="27">
        <f>VLOOKUP(A91,[1]Academies!$A$3:$M$414,13,0)</f>
        <v>390932</v>
      </c>
      <c r="H91" s="36">
        <f t="shared" si="4"/>
        <v>28.674017049118188</v>
      </c>
      <c r="I91" s="27">
        <f t="shared" si="5"/>
        <v>149256</v>
      </c>
      <c r="J91" s="36">
        <f t="shared" si="6"/>
        <v>61.758718283983512</v>
      </c>
      <c r="K91" s="27">
        <f>VLOOKUP(A91,[1]Academies!$A$3:$L$414,12,0)</f>
        <v>241676</v>
      </c>
      <c r="L91" s="27">
        <f>VLOOKUP(A91,[1]Academies!$A$3:$K$404,11,0)</f>
        <v>267281</v>
      </c>
      <c r="M91" s="27">
        <f>VLOOKUP(A91,[1]Academies!$A$3:$J$404,10,0)</f>
        <v>211904</v>
      </c>
      <c r="N91" s="27">
        <f>VLOOKUP(A91,[1]Academies!$A$3:$I$404,9,0)</f>
        <v>87793</v>
      </c>
    </row>
    <row r="92" spans="1:14" x14ac:dyDescent="0.25">
      <c r="A92" s="17">
        <v>2018</v>
      </c>
      <c r="B92" s="17" t="s">
        <v>0</v>
      </c>
      <c r="C92" s="17" t="str">
        <f>VLOOKUP(A92,[1]Academies!$A$3:$D$404,4,0)</f>
        <v>HERA PRIMARY ACADEMY TRUST</v>
      </c>
      <c r="D92" s="17" t="s">
        <v>25</v>
      </c>
      <c r="E92" s="32">
        <f>VLOOKUP(A92,[2]SchBlock!$A$12:$AE$540,31,0)</f>
        <v>406</v>
      </c>
      <c r="F92" s="27">
        <f>VLOOKUP(A92,[2]SchBlock!$A$12:$EJ$540,140,0)</f>
        <v>1589780.7596353735</v>
      </c>
      <c r="G92" s="27">
        <f>VLOOKUP(A92,[1]Academies!$A$3:$M$414,13,0)</f>
        <v>147931</v>
      </c>
      <c r="H92" s="36">
        <f t="shared" si="4"/>
        <v>9.3051195332071401</v>
      </c>
      <c r="I92" s="27">
        <f t="shared" si="5"/>
        <v>-26857</v>
      </c>
      <c r="J92" s="36">
        <f t="shared" si="6"/>
        <v>-15.365471313820169</v>
      </c>
      <c r="K92" s="27">
        <f>VLOOKUP(A92,[1]Academies!$A$3:$L$414,12,0)</f>
        <v>174788</v>
      </c>
      <c r="L92" s="27">
        <f>VLOOKUP(A92,[1]Academies!$A$3:$K$404,11,0)</f>
        <v>97631</v>
      </c>
      <c r="M92" s="27">
        <f>VLOOKUP(A92,[1]Academies!$A$3:$J$404,10,0)</f>
        <v>95385</v>
      </c>
      <c r="N92" s="27">
        <f>VLOOKUP(A92,[1]Academies!$A$3:$I$404,9,0)</f>
        <v>85232</v>
      </c>
    </row>
    <row r="93" spans="1:14" x14ac:dyDescent="0.25">
      <c r="A93" s="17">
        <v>2031</v>
      </c>
      <c r="B93" s="17" t="s">
        <v>105</v>
      </c>
      <c r="C93" s="17" t="str">
        <f>VLOOKUP(A93,[1]Academies!$A$3:$D$404,4,0)</f>
        <v>ACADEMY TRANSFORMATION TRUST</v>
      </c>
      <c r="D93" s="17" t="s">
        <v>25</v>
      </c>
      <c r="E93" s="35">
        <f>VLOOKUP(A93,[2]SchBlock!$A$12:$AE$540,31,0)</f>
        <v>273.58333333333331</v>
      </c>
      <c r="F93" s="30">
        <f>VLOOKUP(A93,[2]SchBlock!$A$12:$EJ$540,140,0)</f>
        <v>1210195.7285016337</v>
      </c>
      <c r="G93" s="30">
        <f>VLOOKUP(A93,[1]Academies!$A$3:$M$414,13,0)</f>
        <v>0</v>
      </c>
      <c r="H93" s="39">
        <f t="shared" si="4"/>
        <v>0</v>
      </c>
      <c r="I93" s="30">
        <f t="shared" si="5"/>
        <v>0</v>
      </c>
      <c r="J93" s="39">
        <v>0</v>
      </c>
      <c r="K93" s="30">
        <f>VLOOKUP(A93,[1]Academies!$A$3:$L$414,12,0)</f>
        <v>0</v>
      </c>
      <c r="L93" s="27">
        <f>VLOOKUP(A93,[1]Academies!$A$3:$K$404,11,0)</f>
        <v>62000</v>
      </c>
      <c r="M93" s="27">
        <f>VLOOKUP(A93,[1]Academies!$A$3:$J$404,10,0)</f>
        <v>27000</v>
      </c>
      <c r="N93" s="27">
        <f>VLOOKUP(A93,[1]Academies!$A$3:$I$404,9,0)</f>
        <v>57000</v>
      </c>
    </row>
    <row r="94" spans="1:14" x14ac:dyDescent="0.25">
      <c r="A94" s="17">
        <v>2696</v>
      </c>
      <c r="B94" s="17" t="s">
        <v>106</v>
      </c>
      <c r="C94" s="17" t="str">
        <f>VLOOKUP(A94,[1]Academies!$A$3:$D$404,4,0)</f>
        <v>ROBUS MULTI ACADEMY TRUST</v>
      </c>
      <c r="D94" s="17" t="s">
        <v>25</v>
      </c>
      <c r="E94" s="32">
        <f>VLOOKUP(A94,[2]SchBlock!$A$12:$AE$540,31,0)</f>
        <v>207</v>
      </c>
      <c r="F94" s="27">
        <f>VLOOKUP(A94,[2]SchBlock!$A$12:$EJ$540,140,0)</f>
        <v>810771.11942139105</v>
      </c>
      <c r="G94" s="27">
        <f>VLOOKUP(A94,[1]Academies!$A$3:$M$414,13,0)</f>
        <v>124068</v>
      </c>
      <c r="H94" s="36">
        <f t="shared" si="4"/>
        <v>15.30246909738737</v>
      </c>
      <c r="I94" s="27">
        <f t="shared" si="5"/>
        <v>-11731</v>
      </c>
      <c r="J94" s="36">
        <f t="shared" si="6"/>
        <v>-8.6385024926545846</v>
      </c>
      <c r="K94" s="27">
        <f>VLOOKUP(A94,[1]Academies!$A$3:$L$414,12,0)</f>
        <v>135799</v>
      </c>
      <c r="L94" s="27">
        <f>VLOOKUP(A94,[1]Academies!$A$3:$K$404,11,0)</f>
        <v>134268</v>
      </c>
      <c r="M94" s="27">
        <f>VLOOKUP(A94,[1]Academies!$A$3:$J$404,10,0)</f>
        <v>136181</v>
      </c>
      <c r="N94" s="27">
        <f>VLOOKUP(A94,[1]Academies!$A$3:$I$404,9,0)</f>
        <v>136240</v>
      </c>
    </row>
    <row r="95" spans="1:14" x14ac:dyDescent="0.25">
      <c r="A95" s="17">
        <v>2084</v>
      </c>
      <c r="B95" s="17" t="s">
        <v>107</v>
      </c>
      <c r="C95" s="17" t="str">
        <f>VLOOKUP(A95,[1]Academies!$A$3:$D$404,4,0)</f>
        <v>REACH2 ACADEMY TRUST</v>
      </c>
      <c r="D95" s="17" t="s">
        <v>25</v>
      </c>
      <c r="E95" s="32">
        <f>VLOOKUP(A95,[2]SchBlock!$A$12:$AE$540,31,0)</f>
        <v>204</v>
      </c>
      <c r="F95" s="27">
        <f>VLOOKUP(A95,[2]SchBlock!$A$12:$EJ$540,140,0)</f>
        <v>870316.39801287604</v>
      </c>
      <c r="G95" s="27">
        <f>VLOOKUP(A95,[1]Academies!$A$3:$M$414,13,0)</f>
        <v>313000</v>
      </c>
      <c r="H95" s="36">
        <f t="shared" si="4"/>
        <v>35.963932279645419</v>
      </c>
      <c r="I95" s="27">
        <f t="shared" si="5"/>
        <v>53000</v>
      </c>
      <c r="J95" s="36">
        <f t="shared" si="6"/>
        <v>20.384615384615383</v>
      </c>
      <c r="K95" s="27">
        <f>VLOOKUP(A95,[1]Academies!$A$3:$L$414,12,0)</f>
        <v>260000</v>
      </c>
      <c r="L95" s="27">
        <f>VLOOKUP(A95,[1]Academies!$A$3:$K$404,11,0)</f>
        <v>219000</v>
      </c>
      <c r="M95" s="27">
        <f>VLOOKUP(A95,[1]Academies!$A$3:$J$404,10,0)</f>
        <v>169000</v>
      </c>
      <c r="N95" s="27">
        <f>VLOOKUP(A95,[1]Academies!$A$3:$I$404,9,0)</f>
        <v>100000</v>
      </c>
    </row>
    <row r="96" spans="1:14" x14ac:dyDescent="0.25">
      <c r="A96" s="17">
        <v>2191</v>
      </c>
      <c r="B96" s="17" t="s">
        <v>108</v>
      </c>
      <c r="C96" s="17" t="str">
        <f>VLOOKUP(A96,[1]Academies!$A$3:$D$404,4,0)</f>
        <v>ZENITH MULTI ACADEMY TRUST</v>
      </c>
      <c r="D96" s="17" t="s">
        <v>25</v>
      </c>
      <c r="E96" s="32">
        <f>VLOOKUP(A96,[2]SchBlock!$A$12:$AE$540,31,0)</f>
        <v>156</v>
      </c>
      <c r="F96" s="27">
        <f>VLOOKUP(A96,[2]SchBlock!$A$12:$EJ$540,140,0)</f>
        <v>719375.74571988895</v>
      </c>
      <c r="G96" s="27">
        <f>VLOOKUP(A96,[1]Academies!$A$3:$M$414,13,0)</f>
        <v>345971</v>
      </c>
      <c r="H96" s="36">
        <f t="shared" si="4"/>
        <v>48.093225558193119</v>
      </c>
      <c r="I96" s="27">
        <f t="shared" si="5"/>
        <v>103475</v>
      </c>
      <c r="J96" s="36">
        <f t="shared" si="6"/>
        <v>42.670806941145422</v>
      </c>
      <c r="K96" s="27">
        <f>VLOOKUP(A96,[1]Academies!$A$3:$L$414,12,0)</f>
        <v>242496</v>
      </c>
      <c r="L96" s="27">
        <f>VLOOKUP(A96,[1]Academies!$A$3:$K$404,11,0)</f>
        <v>240199</v>
      </c>
      <c r="M96" s="27">
        <f>VLOOKUP(A96,[1]Academies!$A$3:$J$404,10,0)</f>
        <v>121814</v>
      </c>
      <c r="N96" s="31"/>
    </row>
    <row r="97" spans="1:14" x14ac:dyDescent="0.25">
      <c r="A97" s="17">
        <v>2185</v>
      </c>
      <c r="B97" s="17" t="s">
        <v>109</v>
      </c>
      <c r="C97" s="17" t="str">
        <f>VLOOKUP(A97,[1]Academies!$A$3:$D$404,4,0)</f>
        <v>THE CHELMSFORD LEARNING PARTNERSHIP</v>
      </c>
      <c r="D97" s="17" t="s">
        <v>25</v>
      </c>
      <c r="E97" s="32">
        <f>[2]SchBlock!$AE$214</f>
        <v>35</v>
      </c>
      <c r="F97" s="27">
        <f>[2]SchBlock!$EJ$214</f>
        <v>193638.79499999998</v>
      </c>
      <c r="G97" s="27">
        <f>VLOOKUP(A97,[1]Academies!$A$3:$M$414,13,0)</f>
        <v>374000</v>
      </c>
      <c r="H97" s="36">
        <f t="shared" si="4"/>
        <v>193.14311473586687</v>
      </c>
      <c r="I97" s="27">
        <f t="shared" si="5"/>
        <v>374000</v>
      </c>
      <c r="J97" s="36">
        <v>0</v>
      </c>
      <c r="K97" s="31"/>
      <c r="L97" s="31"/>
      <c r="M97" s="31"/>
      <c r="N97" s="31"/>
    </row>
    <row r="98" spans="1:14" x14ac:dyDescent="0.25">
      <c r="A98" s="17">
        <v>2690</v>
      </c>
      <c r="B98" s="17" t="s">
        <v>110</v>
      </c>
      <c r="C98" s="17" t="str">
        <f>VLOOKUP(A98,[1]Academies!$A$3:$D$404,4,0)</f>
        <v>EPPING FOREST SCHOOLS PARTNERSHIP TRUST</v>
      </c>
      <c r="D98" s="17" t="s">
        <v>25</v>
      </c>
      <c r="E98" s="32">
        <f>VLOOKUP(A98,[2]SchBlock!$A$12:$AE$540,31,0)</f>
        <v>209</v>
      </c>
      <c r="F98" s="27">
        <f>VLOOKUP(A98,[2]SchBlock!$A$12:$EJ$540,140,0)</f>
        <v>852386.99512826232</v>
      </c>
      <c r="G98" s="27">
        <f>VLOOKUP(A98,[1]Academies!$A$3:$M$414,13,0)</f>
        <v>285955</v>
      </c>
      <c r="H98" s="36">
        <f t="shared" si="4"/>
        <v>33.547555468859677</v>
      </c>
      <c r="I98" s="27">
        <f t="shared" si="5"/>
        <v>-51411</v>
      </c>
      <c r="J98" s="36">
        <f t="shared" si="6"/>
        <v>-15.238939312200991</v>
      </c>
      <c r="K98" s="27">
        <f>VLOOKUP(A98,[1]Academies!$A$3:$L$414,12,0)</f>
        <v>337366</v>
      </c>
      <c r="L98" s="27">
        <f>VLOOKUP(A98,[1]Academies!$A$3:$K$404,11,0)</f>
        <v>322134</v>
      </c>
      <c r="M98" s="27">
        <f>VLOOKUP(A98,[1]Academies!$A$3:$J$404,10,0)</f>
        <v>305788</v>
      </c>
      <c r="N98" s="31"/>
    </row>
    <row r="99" spans="1:14" x14ac:dyDescent="0.25">
      <c r="A99" s="17">
        <v>2105</v>
      </c>
      <c r="B99" s="17" t="s">
        <v>111</v>
      </c>
      <c r="C99" s="17" t="str">
        <f>VLOOKUP(A99,[1]Academies!$A$3:$D$404,4,0)</f>
        <v>DISCOVERY EDUCATIONAL TRUST</v>
      </c>
      <c r="D99" s="17" t="s">
        <v>25</v>
      </c>
      <c r="E99" s="32">
        <f>VLOOKUP(A99,[2]SchBlock!$A$12:$AE$540,31,0)</f>
        <v>367.58333333333331</v>
      </c>
      <c r="F99" s="27">
        <f>VLOOKUP(A99,[2]SchBlock!$A$12:$EJ$540,140,0)</f>
        <v>1397118.0840197136</v>
      </c>
      <c r="G99" s="27">
        <f>VLOOKUP(A99,[1]Academies!$A$3:$M$414,13,0)</f>
        <v>189654</v>
      </c>
      <c r="H99" s="36">
        <f t="shared" si="4"/>
        <v>13.574657873895502</v>
      </c>
      <c r="I99" s="27">
        <f t="shared" si="5"/>
        <v>76711</v>
      </c>
      <c r="J99" s="36">
        <f t="shared" si="6"/>
        <v>67.920101290031255</v>
      </c>
      <c r="K99" s="27">
        <f>VLOOKUP(A99,[1]Academies!$A$3:$L$414,12,0)</f>
        <v>112943</v>
      </c>
      <c r="L99" s="27">
        <f>VLOOKUP(A99,[1]Academies!$A$3:$K$404,11,0)</f>
        <v>88807</v>
      </c>
      <c r="M99" s="27">
        <f>VLOOKUP(A99,[1]Academies!$A$3:$J$404,10,0)</f>
        <v>26602</v>
      </c>
      <c r="N99" s="27">
        <f>VLOOKUP(A99,[1]Academies!$A$3:$I$404,9,0)</f>
        <v>47776</v>
      </c>
    </row>
    <row r="100" spans="1:14" x14ac:dyDescent="0.25">
      <c r="A100" s="17">
        <v>2144</v>
      </c>
      <c r="B100" s="17" t="s">
        <v>112</v>
      </c>
      <c r="C100" s="17" t="str">
        <f>VLOOKUP(A100,[1]Academies!$A$3:$D$404,4,0)</f>
        <v>THE EVELEIGH LINK ACADEMY TRUST</v>
      </c>
      <c r="D100" s="17" t="s">
        <v>25</v>
      </c>
      <c r="E100" s="32">
        <f>VLOOKUP(A100,[2]SchBlock!$A$12:$AE$540,31,0)</f>
        <v>185</v>
      </c>
      <c r="F100" s="27">
        <f>VLOOKUP(A100,[2]SchBlock!$A$12:$EJ$540,140,0)</f>
        <v>827609.81019657804</v>
      </c>
      <c r="G100" s="27">
        <f>VLOOKUP(A100,[1]Academies!$A$3:$M$414,13,0)</f>
        <v>38684</v>
      </c>
      <c r="H100" s="36">
        <f t="shared" si="4"/>
        <v>4.6741833558995127</v>
      </c>
      <c r="I100" s="27">
        <f t="shared" si="5"/>
        <v>-52373</v>
      </c>
      <c r="J100" s="36">
        <f t="shared" si="6"/>
        <v>-57.516720296078283</v>
      </c>
      <c r="K100" s="27">
        <f>VLOOKUP(A100,[1]Academies!$A$3:$L$414,12,0)</f>
        <v>91057</v>
      </c>
      <c r="L100" s="27">
        <f>VLOOKUP(A100,[1]Academies!$A$3:$K$404,11,0)</f>
        <v>64550</v>
      </c>
      <c r="M100" s="27">
        <f>VLOOKUP(A100,[1]Academies!$A$3:$J$404,10,0)</f>
        <v>130190</v>
      </c>
      <c r="N100" s="27">
        <f>VLOOKUP(A100,[1]Academies!$A$3:$I$404,9,0)</f>
        <v>94759</v>
      </c>
    </row>
    <row r="101" spans="1:14" x14ac:dyDescent="0.25">
      <c r="A101" s="17">
        <v>3230</v>
      </c>
      <c r="B101" s="17" t="s">
        <v>113</v>
      </c>
      <c r="C101" s="17" t="str">
        <f>VLOOKUP(A101,[1]Academies!$A$3:$D$404,4,0)</f>
        <v>THE DIOCESE OF CHELMSFORD VINE SCHOOLS TRUST</v>
      </c>
      <c r="D101" s="17" t="s">
        <v>25</v>
      </c>
      <c r="E101" s="32">
        <f>VLOOKUP(A101,[2]SchBlock!$A$12:$AE$540,31,0)</f>
        <v>121</v>
      </c>
      <c r="F101" s="27">
        <f>VLOOKUP(A101,[2]SchBlock!$A$12:$EJ$540,140,0)</f>
        <v>560415.85663230228</v>
      </c>
      <c r="G101" s="27">
        <f>VLOOKUP(A101,[1]Academies!$A$3:$M$414,13,0)</f>
        <v>336603</v>
      </c>
      <c r="H101" s="36">
        <f t="shared" si="4"/>
        <v>60.063075663622875</v>
      </c>
      <c r="I101" s="27">
        <f t="shared" si="5"/>
        <v>154073</v>
      </c>
      <c r="J101" s="36">
        <f t="shared" si="6"/>
        <v>84.409686079000707</v>
      </c>
      <c r="K101" s="27">
        <f>VLOOKUP(A101,[1]Academies!$A$3:$L$414,12,0)</f>
        <v>182530</v>
      </c>
      <c r="L101" s="27">
        <f>VLOOKUP(A101,[1]Academies!$A$3:$K$404,11,0)</f>
        <v>163138</v>
      </c>
      <c r="M101" s="27">
        <f>VLOOKUP(A101,[1]Academies!$A$3:$J$404,10,0)</f>
        <v>131077</v>
      </c>
      <c r="N101" s="27">
        <f>VLOOKUP(A101,[1]Academies!$A$3:$I$404,9,0)</f>
        <v>104086</v>
      </c>
    </row>
    <row r="102" spans="1:14" x14ac:dyDescent="0.25">
      <c r="A102" s="17">
        <v>2117</v>
      </c>
      <c r="B102" s="17" t="s">
        <v>114</v>
      </c>
      <c r="C102" s="17" t="str">
        <f>VLOOKUP(A102,[1]Academies!$A$3:$D$404,4,0)</f>
        <v>NET ACADEMIES TRUST</v>
      </c>
      <c r="D102" s="17" t="s">
        <v>25</v>
      </c>
      <c r="E102" s="35">
        <f>VLOOKUP(A102,[2]SchBlock!$A$12:$AE$540,31,0)</f>
        <v>199</v>
      </c>
      <c r="F102" s="30">
        <f>VLOOKUP(A102,[2]SchBlock!$A$12:$EJ$540,140,0)</f>
        <v>867056.05978466431</v>
      </c>
      <c r="G102" s="30">
        <f>VLOOKUP(A102,[1]Academies!$A$3:$M$414,13,0)</f>
        <v>0</v>
      </c>
      <c r="H102" s="39">
        <f t="shared" si="4"/>
        <v>0</v>
      </c>
      <c r="I102" s="30">
        <f t="shared" si="5"/>
        <v>0</v>
      </c>
      <c r="J102" s="39">
        <v>0</v>
      </c>
      <c r="K102" s="30">
        <f>VLOOKUP(A102,[1]Academies!$A$3:$L$414,12,0)</f>
        <v>0</v>
      </c>
      <c r="L102" s="30">
        <f>VLOOKUP(A102,[1]Academies!$A$3:$K$404,11,0)</f>
        <v>0</v>
      </c>
      <c r="M102" s="27">
        <f>VLOOKUP(A102,[1]Academies!$A$3:$J$404,10,0)</f>
        <v>42000</v>
      </c>
      <c r="N102" s="27">
        <f>VLOOKUP(A102,[1]Academies!$A$3:$I$404,9,0)</f>
        <v>56000</v>
      </c>
    </row>
    <row r="103" spans="1:14" x14ac:dyDescent="0.25">
      <c r="A103" s="17">
        <v>2127</v>
      </c>
      <c r="B103" s="17" t="s">
        <v>115</v>
      </c>
      <c r="C103" s="17" t="str">
        <f>VLOOKUP(A103,[1]Academies!$A$3:$D$404,4,0)</f>
        <v>HERA PRIMARY ACADEMY TRUST</v>
      </c>
      <c r="D103" s="17" t="s">
        <v>25</v>
      </c>
      <c r="E103" s="32">
        <f>VLOOKUP(A103,[2]SchBlock!$A$12:$AE$540,31,0)</f>
        <v>390</v>
      </c>
      <c r="F103" s="27">
        <f>VLOOKUP(A103,[2]SchBlock!$A$12:$EJ$540,140,0)</f>
        <v>1572868.8847761243</v>
      </c>
      <c r="G103" s="27">
        <f>VLOOKUP(A103,[1]Academies!$A$3:$M$414,13,0)</f>
        <v>524421</v>
      </c>
      <c r="H103" s="36">
        <f t="shared" si="4"/>
        <v>33.3416856977652</v>
      </c>
      <c r="I103" s="27">
        <f t="shared" si="5"/>
        <v>-41797</v>
      </c>
      <c r="J103" s="36">
        <f t="shared" si="6"/>
        <v>-7.3817858139444521</v>
      </c>
      <c r="K103" s="27">
        <f>VLOOKUP(A103,[1]Academies!$A$3:$L$414,12,0)</f>
        <v>566218</v>
      </c>
      <c r="L103" s="27">
        <f>VLOOKUP(A103,[1]Academies!$A$3:$K$404,11,0)</f>
        <v>444912</v>
      </c>
      <c r="M103" s="27">
        <f>VLOOKUP(A103,[1]Academies!$A$3:$J$404,10,0)</f>
        <v>370887</v>
      </c>
      <c r="N103" s="27">
        <f>VLOOKUP(A103,[1]Academies!$A$3:$I$404,9,0)</f>
        <v>377000</v>
      </c>
    </row>
    <row r="104" spans="1:14" x14ac:dyDescent="0.25">
      <c r="A104" s="17">
        <v>2578</v>
      </c>
      <c r="B104" s="17" t="s">
        <v>116</v>
      </c>
      <c r="C104" s="17" t="str">
        <f>VLOOKUP(A104,[1]Academies!$A$3:$D$404,4,0)</f>
        <v>LEE CHAPEL MULTI ACADEMY TRUST</v>
      </c>
      <c r="D104" s="17" t="s">
        <v>25</v>
      </c>
      <c r="E104" s="32">
        <f>VLOOKUP(A104,[2]SchBlock!$A$12:$AE$540,31,0)</f>
        <v>888</v>
      </c>
      <c r="F104" s="27">
        <f>VLOOKUP(A104,[2]SchBlock!$A$12:$EJ$540,140,0)</f>
        <v>3350607.4</v>
      </c>
      <c r="G104" s="27">
        <f>VLOOKUP(A104,[1]Academies!$A$3:$M$414,13,0)</f>
        <v>751000</v>
      </c>
      <c r="H104" s="36">
        <f t="shared" si="4"/>
        <v>22.413846516306268</v>
      </c>
      <c r="I104" s="27">
        <f t="shared" si="5"/>
        <v>2000</v>
      </c>
      <c r="J104" s="36">
        <f t="shared" si="6"/>
        <v>0.26702269692923897</v>
      </c>
      <c r="K104" s="27">
        <f>VLOOKUP(A104,[1]Academies!$A$3:$L$414,12,0)</f>
        <v>749000</v>
      </c>
      <c r="L104" s="27">
        <f>VLOOKUP(A104,[1]Academies!$A$3:$K$404,11,0)</f>
        <v>861000</v>
      </c>
      <c r="M104" s="27">
        <f>VLOOKUP(A104,[1]Academies!$A$3:$J$404,10,0)</f>
        <v>152000</v>
      </c>
      <c r="N104" s="27">
        <f>VLOOKUP(A104,[1]Academies!$A$3:$I$404,9,0)</f>
        <v>-433066</v>
      </c>
    </row>
    <row r="105" spans="1:14" x14ac:dyDescent="0.25">
      <c r="A105" s="17">
        <v>2113</v>
      </c>
      <c r="B105" s="17" t="s">
        <v>117</v>
      </c>
      <c r="C105" s="17" t="str">
        <f>VLOOKUP(A105,[1]Academies!$A$3:$D$404,4,0)</f>
        <v>NORTHWICK PARK TRUST</v>
      </c>
      <c r="D105" s="17" t="s">
        <v>25</v>
      </c>
      <c r="E105" s="32">
        <f>VLOOKUP(A105,[2]SchBlock!$A$12:$AE$540,31,0)</f>
        <v>227</v>
      </c>
      <c r="F105" s="27">
        <f>VLOOKUP(A105,[2]SchBlock!$A$12:$EJ$540,140,0)</f>
        <v>935335.67653167143</v>
      </c>
      <c r="G105" s="27">
        <f>VLOOKUP(A105,[1]Academies!$A$3:$M$414,13,0)</f>
        <v>332731</v>
      </c>
      <c r="H105" s="36">
        <f t="shared" si="4"/>
        <v>35.573431907762085</v>
      </c>
      <c r="I105" s="27">
        <f t="shared" si="5"/>
        <v>28249</v>
      </c>
      <c r="J105" s="36">
        <f t="shared" si="6"/>
        <v>9.2777241347600174</v>
      </c>
      <c r="K105" s="27">
        <f>VLOOKUP(A105,[1]Academies!$A$3:$L$414,12,0)</f>
        <v>304482</v>
      </c>
      <c r="L105" s="27">
        <f>VLOOKUP(A105,[1]Academies!$A$3:$K$404,11,0)</f>
        <v>207913</v>
      </c>
      <c r="M105" s="27">
        <f>VLOOKUP(A105,[1]Academies!$A$3:$J$404,10,0)</f>
        <v>57130</v>
      </c>
      <c r="N105" s="27">
        <f>VLOOKUP(A105,[1]Academies!$A$3:$I$404,9,0)</f>
        <v>24960</v>
      </c>
    </row>
    <row r="106" spans="1:14" x14ac:dyDescent="0.25">
      <c r="A106" s="17">
        <v>2158</v>
      </c>
      <c r="B106" s="17" t="s">
        <v>118</v>
      </c>
      <c r="C106" s="17" t="str">
        <f>VLOOKUP(A106,[1]Academies!$A$3:$D$404,4,0)</f>
        <v>LION ACADEMY TRUST</v>
      </c>
      <c r="D106" s="17" t="s">
        <v>25</v>
      </c>
      <c r="E106" s="32">
        <f>VLOOKUP(A106,[2]SchBlock!$A$12:$AE$540,31,0)</f>
        <v>308</v>
      </c>
      <c r="F106" s="27">
        <f>VLOOKUP(A106,[2]SchBlock!$A$12:$EJ$540,140,0)</f>
        <v>1251390.5002596187</v>
      </c>
      <c r="G106" s="27">
        <f>VLOOKUP(A106,[1]Academies!$A$3:$M$414,13,0)</f>
        <v>-32991</v>
      </c>
      <c r="H106" s="36">
        <f t="shared" si="4"/>
        <v>-2.6363473266862383</v>
      </c>
      <c r="I106" s="27">
        <f t="shared" si="5"/>
        <v>47</v>
      </c>
      <c r="J106" s="36">
        <f t="shared" si="6"/>
        <v>-0.14226042738664568</v>
      </c>
      <c r="K106" s="27">
        <f>VLOOKUP(A106,[1]Academies!$A$3:$L$414,12,0)</f>
        <v>-33038</v>
      </c>
      <c r="L106" s="27">
        <f>VLOOKUP(A106,[1]Academies!$A$3:$K$404,11,0)</f>
        <v>-83070</v>
      </c>
      <c r="M106" s="27">
        <f>VLOOKUP(A106,[1]Academies!$A$3:$J$404,10,0)</f>
        <v>12898</v>
      </c>
      <c r="N106" s="31"/>
    </row>
    <row r="107" spans="1:14" x14ac:dyDescent="0.25">
      <c r="A107" s="17">
        <v>2707</v>
      </c>
      <c r="B107" s="17" t="s">
        <v>119</v>
      </c>
      <c r="C107" s="17" t="str">
        <f>VLOOKUP(A107,[1]Academies!$A$3:$D$404,4,0)</f>
        <v>EPPING FOREST SCHOOLS PARTNERSHIP TRUST</v>
      </c>
      <c r="D107" s="17" t="s">
        <v>25</v>
      </c>
      <c r="E107" s="32">
        <f>VLOOKUP(A107,[2]SchBlock!$A$12:$AE$540,31,0)</f>
        <v>143</v>
      </c>
      <c r="F107" s="27">
        <f>VLOOKUP(A107,[2]SchBlock!$A$12:$EJ$540,140,0)</f>
        <v>680509.50840972422</v>
      </c>
      <c r="G107" s="27">
        <f>VLOOKUP(A107,[1]Academies!$A$3:$M$414,13,0)</f>
        <v>160169</v>
      </c>
      <c r="H107" s="36">
        <f t="shared" si="4"/>
        <v>23.536629249207305</v>
      </c>
      <c r="I107" s="27">
        <f t="shared" si="5"/>
        <v>217</v>
      </c>
      <c r="J107" s="36">
        <f t="shared" si="6"/>
        <v>0.13566569970991296</v>
      </c>
      <c r="K107" s="27">
        <f>VLOOKUP(A107,[1]Academies!$A$3:$L$414,12,0)</f>
        <v>159952</v>
      </c>
      <c r="L107" s="27">
        <f>VLOOKUP(A107,[1]Academies!$A$3:$K$404,11,0)</f>
        <v>124978</v>
      </c>
      <c r="M107" s="27">
        <f>VLOOKUP(A107,[1]Academies!$A$3:$J$404,10,0)</f>
        <v>228486</v>
      </c>
      <c r="N107" s="31"/>
    </row>
    <row r="108" spans="1:14" x14ac:dyDescent="0.25">
      <c r="A108" s="17">
        <v>2093</v>
      </c>
      <c r="B108" s="17" t="s">
        <v>120</v>
      </c>
      <c r="C108" s="17" t="str">
        <f>VLOOKUP(A108,[1]Academies!$A$3:$D$404,4,0)</f>
        <v>BMAT EDUCATION</v>
      </c>
      <c r="D108" s="17" t="s">
        <v>25</v>
      </c>
      <c r="E108" s="35">
        <f>VLOOKUP(A108,[2]SchBlock!$A$12:$AE$540,31,0)</f>
        <v>414</v>
      </c>
      <c r="F108" s="30">
        <f>VLOOKUP(A108,[2]SchBlock!$A$12:$EJ$540,140,0)</f>
        <v>1639426.6646540752</v>
      </c>
      <c r="G108" s="30">
        <f>VLOOKUP(A108,[1]Academies!$A$3:$M$414,13,0)</f>
        <v>0</v>
      </c>
      <c r="H108" s="39">
        <f t="shared" si="4"/>
        <v>0</v>
      </c>
      <c r="I108" s="30">
        <f t="shared" si="5"/>
        <v>0</v>
      </c>
      <c r="J108" s="39">
        <v>0</v>
      </c>
      <c r="K108" s="30">
        <f>VLOOKUP(A108,[1]Academies!$A$3:$L$414,12,0)</f>
        <v>0</v>
      </c>
      <c r="L108" s="30">
        <f>VLOOKUP(A108,[1]Academies!$A$3:$K$404,11,0)</f>
        <v>0</v>
      </c>
      <c r="M108" s="30">
        <f>VLOOKUP(A108,[1]Academies!$A$3:$J$404,10,0)</f>
        <v>0</v>
      </c>
      <c r="N108" s="30">
        <f>VLOOKUP(A108,[1]Academies!$A$3:$I$404,9,0)</f>
        <v>0</v>
      </c>
    </row>
    <row r="109" spans="1:14" x14ac:dyDescent="0.25">
      <c r="A109" s="17">
        <v>2115</v>
      </c>
      <c r="B109" s="17" t="s">
        <v>121</v>
      </c>
      <c r="C109" s="17" t="str">
        <f>VLOOKUP(A109,[1]Academies!$A$3:$D$404,4,0)</f>
        <v>NET ACADEMIES TRUST</v>
      </c>
      <c r="D109" s="17" t="s">
        <v>25</v>
      </c>
      <c r="E109" s="35">
        <f>VLOOKUP(A109,[2]SchBlock!$A$12:$AE$540,31,0)</f>
        <v>353.58333333333331</v>
      </c>
      <c r="F109" s="30">
        <f>VLOOKUP(A109,[2]SchBlock!$A$12:$EJ$540,140,0)</f>
        <v>1508960.8026754232</v>
      </c>
      <c r="G109" s="30">
        <f>VLOOKUP(A109,[1]Academies!$A$3:$M$414,13,0)</f>
        <v>0</v>
      </c>
      <c r="H109" s="39">
        <f t="shared" si="4"/>
        <v>0</v>
      </c>
      <c r="I109" s="30">
        <f t="shared" si="5"/>
        <v>0</v>
      </c>
      <c r="J109" s="39">
        <v>0</v>
      </c>
      <c r="K109" s="30">
        <f>VLOOKUP(A109,[1]Academies!$A$3:$L$414,12,0)</f>
        <v>0</v>
      </c>
      <c r="L109" s="30">
        <f>VLOOKUP(A109,[1]Academies!$A$3:$K$404,11,0)</f>
        <v>0</v>
      </c>
      <c r="M109" s="27">
        <f>VLOOKUP(A109,[1]Academies!$A$3:$J$404,10,0)</f>
        <v>122000</v>
      </c>
      <c r="N109" s="27">
        <f>VLOOKUP(A109,[1]Academies!$A$3:$I$404,9,0)</f>
        <v>33000</v>
      </c>
    </row>
    <row r="110" spans="1:14" x14ac:dyDescent="0.25">
      <c r="A110" s="17">
        <v>2143</v>
      </c>
      <c r="B110" s="17" t="s">
        <v>122</v>
      </c>
      <c r="C110" s="17" t="str">
        <f>VLOOKUP(A110,[1]Academies!$A$3:$D$404,4,0)</f>
        <v>THE EPSILON STAR TRUST</v>
      </c>
      <c r="D110" s="17" t="s">
        <v>25</v>
      </c>
      <c r="E110" s="32">
        <f>VLOOKUP(A110,[2]SchBlock!$A$12:$AE$540,31,0)</f>
        <v>206</v>
      </c>
      <c r="F110" s="27">
        <f>VLOOKUP(A110,[2]SchBlock!$A$12:$EJ$540,140,0)</f>
        <v>882967.17465316458</v>
      </c>
      <c r="G110" s="27">
        <f>VLOOKUP(A110,[1]Academies!$A$3:$M$414,13,0)</f>
        <v>135672</v>
      </c>
      <c r="H110" s="36">
        <f t="shared" si="4"/>
        <v>15.365463620240794</v>
      </c>
      <c r="I110" s="27">
        <f t="shared" si="5"/>
        <v>108912</v>
      </c>
      <c r="J110" s="36">
        <f t="shared" si="6"/>
        <v>406.99551569506724</v>
      </c>
      <c r="K110" s="27">
        <f>VLOOKUP(A110,[1]Academies!$A$3:$L$414,12,0)</f>
        <v>26760</v>
      </c>
      <c r="L110" s="27">
        <f>VLOOKUP(A110,[1]Academies!$A$3:$K$404,11,0)</f>
        <v>-150783</v>
      </c>
      <c r="M110" s="27">
        <f>VLOOKUP(A110,[1]Academies!$A$3:$J$404,10,0)</f>
        <v>-20366</v>
      </c>
      <c r="N110" s="27">
        <f>VLOOKUP(A110,[1]Academies!$A$3:$I$404,9,0)</f>
        <v>139877</v>
      </c>
    </row>
    <row r="111" spans="1:14" x14ac:dyDescent="0.25">
      <c r="A111" s="17">
        <v>2080</v>
      </c>
      <c r="B111" s="17" t="s">
        <v>123</v>
      </c>
      <c r="C111" s="17" t="str">
        <f>VLOOKUP(A111,[1]Academies!$A$3:$D$404,4,0)</f>
        <v>LEARNING PATHWAYS ACADEMY</v>
      </c>
      <c r="D111" s="17" t="s">
        <v>25</v>
      </c>
      <c r="E111" s="32">
        <f>VLOOKUP(A111,[2]SchBlock!$A$12:$AE$540,31,0)</f>
        <v>565</v>
      </c>
      <c r="F111" s="27">
        <f>VLOOKUP(A111,[2]SchBlock!$A$12:$EJ$540,140,0)</f>
        <v>2130619</v>
      </c>
      <c r="G111" s="27">
        <f>VLOOKUP(A111,[1]Academies!$A$3:$M$414,13,0)</f>
        <v>988923</v>
      </c>
      <c r="H111" s="36">
        <f t="shared" si="4"/>
        <v>46.414821232702799</v>
      </c>
      <c r="I111" s="27">
        <f t="shared" si="5"/>
        <v>214839</v>
      </c>
      <c r="J111" s="36">
        <f t="shared" si="6"/>
        <v>27.753964686003069</v>
      </c>
      <c r="K111" s="27">
        <f>VLOOKUP(A111,[1]Academies!$A$3:$L$414,12,0)</f>
        <v>774084</v>
      </c>
      <c r="L111" s="27">
        <f>VLOOKUP(A111,[1]Academies!$A$3:$K$404,11,0)</f>
        <v>757258</v>
      </c>
      <c r="M111" s="27">
        <f>VLOOKUP(A111,[1]Academies!$A$3:$J$404,10,0)</f>
        <v>561456</v>
      </c>
      <c r="N111" s="27">
        <f>VLOOKUP(A111,[1]Academies!$A$3:$I$404,9,0)</f>
        <v>554306</v>
      </c>
    </row>
    <row r="112" spans="1:14" x14ac:dyDescent="0.25">
      <c r="A112" s="17">
        <v>2135</v>
      </c>
      <c r="B112" s="17" t="s">
        <v>124</v>
      </c>
      <c r="C112" s="17" t="str">
        <f>VLOOKUP(A112,[1]Academies!$A$3:$D$404,4,0)</f>
        <v>BMAT EDUCATION</v>
      </c>
      <c r="D112" s="17" t="s">
        <v>25</v>
      </c>
      <c r="E112" s="35">
        <f>VLOOKUP(A112,[2]SchBlock!$A$12:$AE$540,31,0)</f>
        <v>130.58333333333334</v>
      </c>
      <c r="F112" s="30">
        <f>VLOOKUP(A112,[2]SchBlock!$A$12:$EJ$540,140,0)</f>
        <v>568024.68302202655</v>
      </c>
      <c r="G112" s="30">
        <f>VLOOKUP(A112,[1]Academies!$A$3:$M$414,13,0)</f>
        <v>0</v>
      </c>
      <c r="H112" s="39">
        <f t="shared" si="4"/>
        <v>0</v>
      </c>
      <c r="I112" s="30">
        <f t="shared" si="5"/>
        <v>0</v>
      </c>
      <c r="J112" s="39">
        <v>0</v>
      </c>
      <c r="K112" s="30">
        <f>VLOOKUP(A112,[1]Academies!$A$3:$L$414,12,0)</f>
        <v>0</v>
      </c>
      <c r="L112" s="30">
        <f>VLOOKUP(A112,[1]Academies!$A$3:$K$404,11,0)</f>
        <v>0</v>
      </c>
      <c r="M112" s="30">
        <f>VLOOKUP(A112,[1]Academies!$A$3:$J$404,10,0)</f>
        <v>0</v>
      </c>
      <c r="N112" s="30">
        <f>VLOOKUP(A112,[1]Academies!$A$3:$I$404,9,0)</f>
        <v>0</v>
      </c>
    </row>
    <row r="113" spans="1:14" x14ac:dyDescent="0.25">
      <c r="A113" s="17">
        <v>2141</v>
      </c>
      <c r="B113" s="17" t="s">
        <v>125</v>
      </c>
      <c r="C113" s="17" t="str">
        <f>VLOOKUP(A113,[1]Academies!$A$3:$D$404,4,0)</f>
        <v>THE KEMNAL ACADEMIES TRUST</v>
      </c>
      <c r="D113" s="17" t="s">
        <v>25</v>
      </c>
      <c r="E113" s="32">
        <f>VLOOKUP(A113,[2]SchBlock!$A$12:$AE$540,31,0)</f>
        <v>234</v>
      </c>
      <c r="F113" s="27">
        <f>VLOOKUP(A113,[2]SchBlock!$A$12:$EJ$540,140,0)</f>
        <v>998829.05545803066</v>
      </c>
      <c r="G113" s="27">
        <f>VLOOKUP(A113,[1]Academies!$A$3:$M$414,13,0)</f>
        <v>16000</v>
      </c>
      <c r="H113" s="36">
        <f t="shared" si="4"/>
        <v>1.6018757076167469</v>
      </c>
      <c r="I113" s="27">
        <f t="shared" si="5"/>
        <v>192000</v>
      </c>
      <c r="J113" s="36">
        <f t="shared" si="6"/>
        <v>-109.09090909090908</v>
      </c>
      <c r="K113" s="27">
        <f>VLOOKUP(A113,[1]Academies!$A$3:$L$414,12,0)</f>
        <v>-176000</v>
      </c>
      <c r="L113" s="27">
        <f>VLOOKUP(A113,[1]Academies!$A$3:$K$404,11,0)</f>
        <v>-143000</v>
      </c>
      <c r="M113" s="27">
        <f>VLOOKUP(A113,[1]Academies!$A$3:$J$404,10,0)</f>
        <v>-13000</v>
      </c>
      <c r="N113" s="27">
        <f>VLOOKUP(A113,[1]Academies!$A$3:$I$404,9,0)</f>
        <v>0</v>
      </c>
    </row>
    <row r="114" spans="1:14" x14ac:dyDescent="0.25">
      <c r="A114" s="17">
        <v>2118</v>
      </c>
      <c r="B114" s="17" t="s">
        <v>126</v>
      </c>
      <c r="C114" s="17" t="str">
        <f>VLOOKUP(A114,[1]Academies!$A$3:$D$404,4,0)</f>
        <v>THE EVELEIGH LINK ACADEMY TRUST</v>
      </c>
      <c r="D114" s="17" t="s">
        <v>25</v>
      </c>
      <c r="E114" s="32">
        <f>VLOOKUP(A114,[2]SchBlock!$A$12:$AE$540,31,0)</f>
        <v>223.58333333333334</v>
      </c>
      <c r="F114" s="27">
        <f>VLOOKUP(A114,[2]SchBlock!$A$12:$EJ$540,140,0)</f>
        <v>904453.0262937753</v>
      </c>
      <c r="G114" s="27">
        <f>VLOOKUP(A114,[1]Academies!$A$3:$M$414,13,0)</f>
        <v>249344</v>
      </c>
      <c r="H114" s="36">
        <f t="shared" si="4"/>
        <v>27.568485344313569</v>
      </c>
      <c r="I114" s="27">
        <f t="shared" si="5"/>
        <v>25327</v>
      </c>
      <c r="J114" s="36">
        <f t="shared" si="6"/>
        <v>11.305838396193145</v>
      </c>
      <c r="K114" s="27">
        <f>VLOOKUP(A114,[1]Academies!$A$3:$L$414,12,0)</f>
        <v>224017</v>
      </c>
      <c r="L114" s="27">
        <f>VLOOKUP(A114,[1]Academies!$A$3:$K$404,11,0)</f>
        <v>164075</v>
      </c>
      <c r="M114" s="27">
        <f>VLOOKUP(A114,[1]Academies!$A$3:$J$404,10,0)</f>
        <v>153799</v>
      </c>
      <c r="N114" s="27">
        <f>VLOOKUP(A114,[1]Academies!$A$3:$I$404,9,0)</f>
        <v>149258</v>
      </c>
    </row>
    <row r="115" spans="1:14" x14ac:dyDescent="0.25">
      <c r="A115" s="17">
        <v>2157</v>
      </c>
      <c r="B115" s="17" t="s">
        <v>127</v>
      </c>
      <c r="C115" s="17" t="str">
        <f>VLOOKUP(A115,[1]Academies!$A$3:$D$404,4,0)</f>
        <v>LION ACADEMY TRUST</v>
      </c>
      <c r="D115" s="17" t="s">
        <v>25</v>
      </c>
      <c r="E115" s="32">
        <f>VLOOKUP(A115,[2]SchBlock!$A$12:$AE$540,31,0)</f>
        <v>284</v>
      </c>
      <c r="F115" s="27">
        <f>VLOOKUP(A115,[2]SchBlock!$A$12:$EJ$540,140,0)</f>
        <v>1266205.3075668486</v>
      </c>
      <c r="G115" s="27">
        <f>VLOOKUP(A115,[1]Academies!$A$3:$M$414,13,0)</f>
        <v>72434</v>
      </c>
      <c r="H115" s="36">
        <f t="shared" si="4"/>
        <v>5.7205572877584769</v>
      </c>
      <c r="I115" s="27">
        <f t="shared" si="5"/>
        <v>6</v>
      </c>
      <c r="J115" s="36">
        <f t="shared" si="6"/>
        <v>8.2840890263434028E-3</v>
      </c>
      <c r="K115" s="27">
        <f>VLOOKUP(A115,[1]Academies!$A$3:$L$414,12,0)</f>
        <v>72428</v>
      </c>
      <c r="L115" s="27">
        <f>VLOOKUP(A115,[1]Academies!$A$3:$K$404,11,0)</f>
        <v>75474</v>
      </c>
      <c r="M115" s="27">
        <f>VLOOKUP(A115,[1]Academies!$A$3:$J$404,10,0)</f>
        <v>74736</v>
      </c>
      <c r="N115" s="27">
        <f>VLOOKUP(A115,[1]Academies!$A$3:$I$404,9,0)</f>
        <v>47581</v>
      </c>
    </row>
    <row r="116" spans="1:14" x14ac:dyDescent="0.25">
      <c r="A116" s="17">
        <v>3220</v>
      </c>
      <c r="B116" s="17" t="s">
        <v>128</v>
      </c>
      <c r="C116" s="17" t="str">
        <f>VLOOKUP(A116,[1]Academies!$A$3:$D$404,4,0)</f>
        <v>LIFE EDUCATION TRUST</v>
      </c>
      <c r="D116" s="17" t="s">
        <v>25</v>
      </c>
      <c r="E116" s="32">
        <f>VLOOKUP(A116,[2]SchBlock!$A$12:$AE$540,31,0)</f>
        <v>83.166666666666671</v>
      </c>
      <c r="F116" s="27">
        <f>VLOOKUP(A116,[2]SchBlock!$A$12:$EJ$540,140,0)</f>
        <v>423499.26337417727</v>
      </c>
      <c r="G116" s="27">
        <f>VLOOKUP(A116,[1]Academies!$A$3:$M$414,13,0)</f>
        <v>11000</v>
      </c>
      <c r="H116" s="36">
        <f t="shared" si="4"/>
        <v>2.5974071152707277</v>
      </c>
      <c r="I116" s="27">
        <f t="shared" si="5"/>
        <v>-27000</v>
      </c>
      <c r="J116" s="36">
        <f t="shared" si="6"/>
        <v>-71.05263157894737</v>
      </c>
      <c r="K116" s="27">
        <f>VLOOKUP(A116,[1]Academies!$A$3:$L$414,12,0)</f>
        <v>38000</v>
      </c>
      <c r="L116" s="27">
        <f>VLOOKUP(A116,[1]Academies!$A$3:$K$404,11,0)</f>
        <v>48000</v>
      </c>
      <c r="M116" s="31"/>
      <c r="N116" s="31"/>
    </row>
    <row r="117" spans="1:14" x14ac:dyDescent="0.25">
      <c r="A117" s="17">
        <v>2994</v>
      </c>
      <c r="B117" s="17" t="s">
        <v>129</v>
      </c>
      <c r="C117" s="17" t="str">
        <f>VLOOKUP(A117,[1]Academies!$A$3:$D$404,4,0)</f>
        <v>THE EVELEIGH LINK ACADEMY TRUST</v>
      </c>
      <c r="D117" s="17" t="s">
        <v>25</v>
      </c>
      <c r="E117" s="32">
        <f>VLOOKUP(A117,[2]SchBlock!$A$12:$AE$540,31,0)</f>
        <v>276</v>
      </c>
      <c r="F117" s="27">
        <f>VLOOKUP(A117,[2]SchBlock!$A$12:$EJ$540,140,0)</f>
        <v>1040472.2999999999</v>
      </c>
      <c r="G117" s="27">
        <f>VLOOKUP(A117,[1]Academies!$A$3:$M$414,13,0)</f>
        <v>45691</v>
      </c>
      <c r="H117" s="36">
        <f t="shared" si="4"/>
        <v>4.3913711109848865</v>
      </c>
      <c r="I117" s="27">
        <f t="shared" si="5"/>
        <v>-25865</v>
      </c>
      <c r="J117" s="36">
        <f t="shared" si="6"/>
        <v>-36.146514617921625</v>
      </c>
      <c r="K117" s="27">
        <f>VLOOKUP(A117,[1]Academies!$A$3:$L$414,12,0)</f>
        <v>71556</v>
      </c>
      <c r="L117" s="27">
        <f>VLOOKUP(A117,[1]Academies!$A$3:$K$404,11,0)</f>
        <v>61095</v>
      </c>
      <c r="M117" s="27">
        <f>VLOOKUP(A117,[1]Academies!$A$3:$J$404,10,0)</f>
        <v>34370</v>
      </c>
      <c r="N117" s="27">
        <f>VLOOKUP(A117,[1]Academies!$A$3:$I$404,9,0)</f>
        <v>63127</v>
      </c>
    </row>
    <row r="118" spans="1:14" x14ac:dyDescent="0.25">
      <c r="A118" s="17">
        <v>2098</v>
      </c>
      <c r="B118" s="17" t="s">
        <v>130</v>
      </c>
      <c r="C118" s="17" t="str">
        <f>VLOOKUP(A118,[1]Academies!$A$3:$D$404,4,0)</f>
        <v>THE EVELEIGH LINK ACADEMY TRUST</v>
      </c>
      <c r="D118" s="17" t="s">
        <v>25</v>
      </c>
      <c r="E118" s="32">
        <f>VLOOKUP(A118,[2]SchBlock!$A$12:$AE$540,31,0)</f>
        <v>203</v>
      </c>
      <c r="F118" s="27">
        <f>VLOOKUP(A118,[2]SchBlock!$A$12:$EJ$540,140,0)</f>
        <v>844792.7594943397</v>
      </c>
      <c r="G118" s="27">
        <f>VLOOKUP(A118,[1]Academies!$A$3:$M$414,13,0)</f>
        <v>66676</v>
      </c>
      <c r="H118" s="36">
        <f t="shared" si="4"/>
        <v>7.8925865841830465</v>
      </c>
      <c r="I118" s="27">
        <f t="shared" si="5"/>
        <v>-93678</v>
      </c>
      <c r="J118" s="36">
        <f t="shared" si="6"/>
        <v>-58.41949686319019</v>
      </c>
      <c r="K118" s="27">
        <f>VLOOKUP(A118,[1]Academies!$A$3:$L$414,12,0)</f>
        <v>160354</v>
      </c>
      <c r="L118" s="27">
        <f>VLOOKUP(A118,[1]Academies!$A$3:$K$404,11,0)</f>
        <v>112841</v>
      </c>
      <c r="M118" s="27">
        <f>VLOOKUP(A118,[1]Academies!$A$3:$J$404,10,0)</f>
        <v>142393</v>
      </c>
      <c r="N118" s="27">
        <f>VLOOKUP(A118,[1]Academies!$A$3:$I$404,9,0)</f>
        <v>179510</v>
      </c>
    </row>
    <row r="119" spans="1:14" x14ac:dyDescent="0.25">
      <c r="A119" s="17">
        <v>3252</v>
      </c>
      <c r="B119" s="17" t="s">
        <v>131</v>
      </c>
      <c r="C119" s="17" t="str">
        <f>VLOOKUP(A119,[1]Academies!$A$3:$D$404,4,0)</f>
        <v>BERLESDUNA ACADEMY TRUST</v>
      </c>
      <c r="D119" s="17" t="s">
        <v>25</v>
      </c>
      <c r="E119" s="32">
        <f>VLOOKUP(A119,[2]SchBlock!$A$12:$AE$540,31,0)</f>
        <v>447.5</v>
      </c>
      <c r="F119" s="27">
        <f>VLOOKUP(A119,[2]SchBlock!$A$12:$EJ$540,140,0)</f>
        <v>1782244.38025005</v>
      </c>
      <c r="G119" s="27">
        <f>VLOOKUP(A119,[1]Academies!$A$3:$M$414,13,0)</f>
        <v>-130980</v>
      </c>
      <c r="H119" s="36">
        <f t="shared" si="4"/>
        <v>-7.3491604996180957</v>
      </c>
      <c r="I119" s="27">
        <f t="shared" si="5"/>
        <v>-289320</v>
      </c>
      <c r="J119" s="36">
        <f t="shared" si="6"/>
        <v>-182.72072754831376</v>
      </c>
      <c r="K119" s="27">
        <f>VLOOKUP(A119,[1]Academies!$A$3:$L$414,12,0)</f>
        <v>158340</v>
      </c>
      <c r="L119" s="27">
        <f>VLOOKUP(A119,[1]Academies!$A$3:$K$404,11,0)</f>
        <v>169549</v>
      </c>
      <c r="M119" s="27">
        <f>VLOOKUP(A119,[1]Academies!$A$3:$J$404,10,0)</f>
        <v>102640</v>
      </c>
      <c r="N119" s="27">
        <f>VLOOKUP(A119,[1]Academies!$A$3:$I$404,9,0)</f>
        <v>304390</v>
      </c>
    </row>
    <row r="120" spans="1:14" x14ac:dyDescent="0.25">
      <c r="A120" s="17">
        <v>2032</v>
      </c>
      <c r="B120" s="17" t="s">
        <v>132</v>
      </c>
      <c r="C120" s="17" t="str">
        <f>VLOOKUP(A120,[1]Academies!$A$3:$D$404,4,0)</f>
        <v>NEW HALL MULTI ACADEMY TRUST</v>
      </c>
      <c r="D120" s="17" t="s">
        <v>25</v>
      </c>
      <c r="E120" s="32">
        <f>VLOOKUP(A120,[2]SchBlock!$A$12:$AE$540,31,0)</f>
        <v>88</v>
      </c>
      <c r="F120" s="27">
        <f>VLOOKUP(A120,[2]SchBlock!$A$12:$EJ$540,140,0)</f>
        <v>446316.13837837847</v>
      </c>
      <c r="G120" s="27">
        <f>VLOOKUP(A120,[1]Academies!$A$3:$M$414,13,0)</f>
        <v>183646</v>
      </c>
      <c r="H120" s="36">
        <f t="shared" si="4"/>
        <v>41.147066890130766</v>
      </c>
      <c r="I120" s="27">
        <f t="shared" si="5"/>
        <v>13781</v>
      </c>
      <c r="J120" s="36">
        <f t="shared" si="6"/>
        <v>8.112913195773114</v>
      </c>
      <c r="K120" s="27">
        <f>VLOOKUP(A120,[1]Academies!$A$3:$L$414,12,0)</f>
        <v>169865</v>
      </c>
      <c r="L120" s="27">
        <f>VLOOKUP(A120,[1]Academies!$A$3:$K$404,11,0)</f>
        <v>165317</v>
      </c>
      <c r="M120" s="27">
        <f>VLOOKUP(A120,[1]Academies!$A$3:$J$404,10,0)</f>
        <v>187483</v>
      </c>
      <c r="N120" s="27">
        <f>VLOOKUP(A120,[1]Academies!$A$3:$I$404,9,0)</f>
        <v>188373</v>
      </c>
    </row>
    <row r="121" spans="1:14" x14ac:dyDescent="0.25">
      <c r="A121" s="17">
        <v>2569</v>
      </c>
      <c r="B121" s="17" t="s">
        <v>133</v>
      </c>
      <c r="C121" s="17" t="str">
        <f>VLOOKUP(A121,[1]Academies!$A$3:$D$404,4,0)</f>
        <v>BRIDGE ACADEMY TRUST</v>
      </c>
      <c r="D121" s="17" t="s">
        <v>25</v>
      </c>
      <c r="E121" s="35">
        <f>VLOOKUP(A121,[2]SchBlock!$A$12:$AE$540,31,0)</f>
        <v>251</v>
      </c>
      <c r="F121" s="30">
        <f>VLOOKUP(A121,[2]SchBlock!$A$12:$EJ$540,140,0)</f>
        <v>966629.60392189352</v>
      </c>
      <c r="G121" s="30">
        <f>VLOOKUP(A121,[1]Academies!$A$3:$M$414,13,0)</f>
        <v>0</v>
      </c>
      <c r="H121" s="39">
        <f t="shared" si="4"/>
        <v>0</v>
      </c>
      <c r="I121" s="30">
        <f t="shared" si="5"/>
        <v>0</v>
      </c>
      <c r="J121" s="39">
        <v>0</v>
      </c>
      <c r="K121" s="30">
        <f>VLOOKUP(A121,[1]Academies!$A$3:$L$414,12,0)</f>
        <v>0</v>
      </c>
      <c r="L121" s="27">
        <f>VLOOKUP(A121,[1]Academies!$A$3:$K$404,11,0)</f>
        <v>266580</v>
      </c>
      <c r="M121" s="31"/>
      <c r="N121" s="31"/>
    </row>
    <row r="122" spans="1:14" x14ac:dyDescent="0.25">
      <c r="A122" s="17">
        <v>2559</v>
      </c>
      <c r="B122" s="17" t="s">
        <v>134</v>
      </c>
      <c r="C122" s="17" t="str">
        <f>VLOOKUP(A122,[1]Academies!$A$3:$D$404,4,0)</f>
        <v>BRIDGE ACADEMY TRUST</v>
      </c>
      <c r="D122" s="17" t="s">
        <v>25</v>
      </c>
      <c r="E122" s="35">
        <f>VLOOKUP(A122,[2]SchBlock!$A$12:$AE$540,31,0)</f>
        <v>344</v>
      </c>
      <c r="F122" s="30">
        <f>VLOOKUP(A122,[2]SchBlock!$A$12:$EJ$540,140,0)</f>
        <v>1294342.71</v>
      </c>
      <c r="G122" s="30">
        <f>VLOOKUP(A122,[1]Academies!$A$3:$M$414,13,0)</f>
        <v>0</v>
      </c>
      <c r="H122" s="39">
        <f t="shared" si="4"/>
        <v>0</v>
      </c>
      <c r="I122" s="30">
        <f t="shared" si="5"/>
        <v>0</v>
      </c>
      <c r="J122" s="39">
        <v>0</v>
      </c>
      <c r="K122" s="30">
        <f>VLOOKUP(A122,[1]Academies!$A$3:$L$414,12,0)</f>
        <v>0</v>
      </c>
      <c r="L122" s="27">
        <f>VLOOKUP(A122,[1]Academies!$A$3:$K$404,11,0)</f>
        <v>111236</v>
      </c>
      <c r="M122" s="31"/>
      <c r="N122" s="31"/>
    </row>
    <row r="123" spans="1:14" x14ac:dyDescent="0.25">
      <c r="A123" s="17">
        <v>2160</v>
      </c>
      <c r="B123" s="17" t="s">
        <v>135</v>
      </c>
      <c r="C123" s="17" t="str">
        <f>VLOOKUP(A123,[1]Academies!$A$3:$D$404,4,0)</f>
        <v>HARLOW INSPIRATIONAL LEARNING TRUST</v>
      </c>
      <c r="D123" s="17" t="s">
        <v>25</v>
      </c>
      <c r="E123" s="32">
        <f>VLOOKUP(A123,[2]SchBlock!$A$12:$AE$540,31,0)</f>
        <v>195</v>
      </c>
      <c r="F123" s="27">
        <f>VLOOKUP(A123,[2]SchBlock!$A$12:$EJ$540,140,0)</f>
        <v>849556.51760096685</v>
      </c>
      <c r="G123" s="27">
        <f>VLOOKUP(A123,[1]Academies!$A$3:$M$414,13,0)</f>
        <v>-9911</v>
      </c>
      <c r="H123" s="36">
        <f t="shared" si="4"/>
        <v>-1.1666086710731534</v>
      </c>
      <c r="I123" s="27">
        <f t="shared" si="5"/>
        <v>26416</v>
      </c>
      <c r="J123" s="36">
        <f t="shared" si="6"/>
        <v>-72.717262642111919</v>
      </c>
      <c r="K123" s="27">
        <f>VLOOKUP(A123,[1]Academies!$A$3:$L$414,12,0)</f>
        <v>-36327</v>
      </c>
      <c r="L123" s="27">
        <f>VLOOKUP(A123,[1]Academies!$A$3:$K$404,11,0)</f>
        <v>-94937</v>
      </c>
      <c r="M123" s="27">
        <f>VLOOKUP(A123,[1]Academies!$A$3:$J$404,10,0)</f>
        <v>-63569</v>
      </c>
      <c r="N123" s="27">
        <f>VLOOKUP(A123,[1]Academies!$A$3:$I$404,9,0)</f>
        <v>-57227</v>
      </c>
    </row>
    <row r="124" spans="1:14" x14ac:dyDescent="0.25">
      <c r="A124" s="17">
        <v>2123</v>
      </c>
      <c r="B124" s="17" t="s">
        <v>136</v>
      </c>
      <c r="C124" s="17" t="str">
        <f>VLOOKUP(A124,[1]Academies!$A$3:$D$404,4,0)</f>
        <v>THE DIOCESE OF CHELMSFORD VINE SCHOOLS TRUST</v>
      </c>
      <c r="D124" s="17" t="s">
        <v>25</v>
      </c>
      <c r="E124" s="32">
        <f>VLOOKUP(A124,[2]SchBlock!$A$12:$AE$540,31,0)</f>
        <v>73</v>
      </c>
      <c r="F124" s="27">
        <f>VLOOKUP(A124,[2]SchBlock!$A$12:$EJ$540,140,0)</f>
        <v>395132.25078124995</v>
      </c>
      <c r="G124" s="27">
        <f>VLOOKUP(A124,[1]Academies!$A$3:$M$414,13,0)</f>
        <v>202465</v>
      </c>
      <c r="H124" s="36">
        <f t="shared" si="4"/>
        <v>51.239806317932548</v>
      </c>
      <c r="I124" s="27">
        <f t="shared" si="5"/>
        <v>89139</v>
      </c>
      <c r="J124" s="36">
        <f t="shared" si="6"/>
        <v>78.657148403720242</v>
      </c>
      <c r="K124" s="27">
        <f>VLOOKUP(A124,[1]Academies!$A$3:$L$414,12,0)</f>
        <v>113326</v>
      </c>
      <c r="L124" s="27">
        <f>VLOOKUP(A124,[1]Academies!$A$3:$K$404,11,0)</f>
        <v>66648</v>
      </c>
      <c r="M124" s="27">
        <f>VLOOKUP(A124,[1]Academies!$A$3:$J$404,10,0)</f>
        <v>13211</v>
      </c>
      <c r="N124" s="27">
        <f>VLOOKUP(A124,[1]Academies!$A$3:$I$404,9,0)</f>
        <v>35503</v>
      </c>
    </row>
    <row r="125" spans="1:14" x14ac:dyDescent="0.25">
      <c r="A125" s="17">
        <v>2053</v>
      </c>
      <c r="B125" s="17" t="s">
        <v>137</v>
      </c>
      <c r="C125" s="17" t="str">
        <f>VLOOKUP(A125,[1]Academies!$A$3:$D$404,4,0)</f>
        <v>THE SIGMA TRUST</v>
      </c>
      <c r="D125" s="17" t="s">
        <v>25</v>
      </c>
      <c r="E125" s="32">
        <f>VLOOKUP(A125,[2]SchBlock!$A$12:$AE$540,31,0)</f>
        <v>187</v>
      </c>
      <c r="F125" s="27">
        <f>VLOOKUP(A125,[2]SchBlock!$A$12:$EJ$540,140,0)</f>
        <v>850649.49975920399</v>
      </c>
      <c r="G125" s="27">
        <f>VLOOKUP(A125,[1]Academies!$A$3:$M$414,13,0)</f>
        <v>345000</v>
      </c>
      <c r="H125" s="36">
        <f t="shared" si="4"/>
        <v>40.55724479913998</v>
      </c>
      <c r="I125" s="27">
        <f t="shared" si="5"/>
        <v>-37000</v>
      </c>
      <c r="J125" s="36">
        <f t="shared" si="6"/>
        <v>-9.6858638743455501</v>
      </c>
      <c r="K125" s="27">
        <f>VLOOKUP(A125,[1]Academies!$A$3:$L$414,12,0)</f>
        <v>382000</v>
      </c>
      <c r="L125" s="27">
        <f>VLOOKUP(A125,[1]Academies!$A$3:$K$404,11,0)</f>
        <v>421113</v>
      </c>
      <c r="M125" s="27">
        <f>VLOOKUP(A125,[1]Academies!$A$3:$J$404,10,0)</f>
        <v>528694</v>
      </c>
      <c r="N125" s="27">
        <f>VLOOKUP(A125,[1]Academies!$A$3:$I$404,9,0)</f>
        <v>504269</v>
      </c>
    </row>
    <row r="126" spans="1:14" x14ac:dyDescent="0.25">
      <c r="A126" s="17">
        <v>2165</v>
      </c>
      <c r="B126" s="17" t="s">
        <v>138</v>
      </c>
      <c r="C126" s="17" t="str">
        <f>VLOOKUP(A126,[1]Academies!$A$3:$D$404,4,0)</f>
        <v>THE SIGMA TRUST</v>
      </c>
      <c r="D126" s="17" t="s">
        <v>25</v>
      </c>
      <c r="E126" s="32">
        <f>VLOOKUP(A126,[2]SchBlock!$A$12:$AE$540,31,0)</f>
        <v>266</v>
      </c>
      <c r="F126" s="27">
        <f>VLOOKUP(A126,[2]SchBlock!$A$12:$EJ$540,140,0)</f>
        <v>1112368.2217741935</v>
      </c>
      <c r="G126" s="27">
        <f>VLOOKUP(A126,[1]Academies!$A$3:$M$414,13,0)</f>
        <v>163000</v>
      </c>
      <c r="H126" s="36">
        <f t="shared" si="4"/>
        <v>14.653421125247535</v>
      </c>
      <c r="I126" s="27">
        <f t="shared" si="5"/>
        <v>20000</v>
      </c>
      <c r="J126" s="36">
        <f t="shared" si="6"/>
        <v>13.986013986013987</v>
      </c>
      <c r="K126" s="27">
        <f>VLOOKUP(A126,[1]Academies!$A$3:$L$414,12,0)</f>
        <v>143000</v>
      </c>
      <c r="L126" s="27">
        <f>VLOOKUP(A126,[1]Academies!$A$3:$K$404,11,0)</f>
        <v>141905</v>
      </c>
      <c r="M126" s="27">
        <f>VLOOKUP(A126,[1]Academies!$A$3:$J$404,10,0)</f>
        <v>99796</v>
      </c>
      <c r="N126" s="27">
        <f>VLOOKUP(A126,[1]Academies!$A$3:$I$404,9,0)</f>
        <v>56119</v>
      </c>
    </row>
    <row r="127" spans="1:14" x14ac:dyDescent="0.25">
      <c r="A127" s="17">
        <v>2109</v>
      </c>
      <c r="B127" s="17" t="s">
        <v>139</v>
      </c>
      <c r="C127" s="17" t="str">
        <f>VLOOKUP(A127,[1]Academies!$A$3:$D$404,4,0)</f>
        <v>ROBUS MULTI ACADEMY TRUST</v>
      </c>
      <c r="D127" s="17" t="s">
        <v>25</v>
      </c>
      <c r="E127" s="32">
        <f>VLOOKUP(A127,[2]SchBlock!$A$12:$AE$540,31,0)</f>
        <v>194</v>
      </c>
      <c r="F127" s="27">
        <f>VLOOKUP(A127,[2]SchBlock!$A$12:$EJ$540,140,0)</f>
        <v>800219.0271428572</v>
      </c>
      <c r="G127" s="27">
        <f>VLOOKUP(A127,[1]Academies!$A$3:$M$414,13,0)</f>
        <v>211732</v>
      </c>
      <c r="H127" s="36">
        <f t="shared" si="4"/>
        <v>26.459255880977828</v>
      </c>
      <c r="I127" s="27">
        <f t="shared" si="5"/>
        <v>2538</v>
      </c>
      <c r="J127" s="36">
        <f t="shared" si="6"/>
        <v>1.2132279128464489</v>
      </c>
      <c r="K127" s="27">
        <f>VLOOKUP(A127,[1]Academies!$A$3:$L$414,12,0)</f>
        <v>209194</v>
      </c>
      <c r="L127" s="27">
        <f>VLOOKUP(A127,[1]Academies!$A$3:$K$404,11,0)</f>
        <v>185215</v>
      </c>
      <c r="M127" s="27">
        <f>VLOOKUP(A127,[1]Academies!$A$3:$J$404,10,0)</f>
        <v>201451</v>
      </c>
      <c r="N127" s="27">
        <f>VLOOKUP(A127,[1]Academies!$A$3:$I$404,9,0)</f>
        <v>217722</v>
      </c>
    </row>
    <row r="128" spans="1:14" x14ac:dyDescent="0.25">
      <c r="A128" s="17">
        <v>2200</v>
      </c>
      <c r="B128" s="17" t="s">
        <v>140</v>
      </c>
      <c r="C128" s="17" t="str">
        <f>VLOOKUP(A128,[1]Academies!$A$3:$D$404,4,0)</f>
        <v>MOULSHAM INFANT SCHOOL</v>
      </c>
      <c r="D128" s="17" t="s">
        <v>25</v>
      </c>
      <c r="E128" s="32">
        <f>VLOOKUP(A128,[2]SchBlock!$A$12:$AE$540,31,0)</f>
        <v>287</v>
      </c>
      <c r="F128" s="27">
        <f>VLOOKUP(A128,[2]SchBlock!$A$12:$EJ$540,140,0)</f>
        <v>1101153.5931529598</v>
      </c>
      <c r="G128" s="27">
        <f>VLOOKUP(A128,[1]Academies!$A$3:$M$414,13,0)</f>
        <v>511627</v>
      </c>
      <c r="H128" s="36">
        <f t="shared" si="4"/>
        <v>46.462818918389573</v>
      </c>
      <c r="I128" s="27">
        <f t="shared" si="5"/>
        <v>129091</v>
      </c>
      <c r="J128" s="36">
        <f t="shared" si="6"/>
        <v>33.746104941757118</v>
      </c>
      <c r="K128" s="27">
        <f>VLOOKUP(A128,[1]Academies!$A$3:$L$414,12,0)</f>
        <v>382536</v>
      </c>
      <c r="L128" s="27">
        <f>VLOOKUP(A128,[1]Academies!$A$3:$K$404,11,0)</f>
        <v>362344</v>
      </c>
      <c r="M128" s="27">
        <f>VLOOKUP(A128,[1]Academies!$A$3:$J$404,10,0)</f>
        <v>286346</v>
      </c>
      <c r="N128" s="27">
        <f>VLOOKUP(A128,[1]Academies!$A$3:$I$404,9,0)</f>
        <v>231151</v>
      </c>
    </row>
    <row r="129" spans="1:14" x14ac:dyDescent="0.25">
      <c r="A129" s="17">
        <v>2180</v>
      </c>
      <c r="B129" s="17" t="s">
        <v>141</v>
      </c>
      <c r="C129" s="17" t="str">
        <f>VLOOKUP(A129,[1]Academies!$A$3:$D$404,4,0)</f>
        <v>MOULSHAM JUNIOR SCHOOL</v>
      </c>
      <c r="D129" s="17" t="s">
        <v>25</v>
      </c>
      <c r="E129" s="32">
        <f>VLOOKUP(A129,[2]SchBlock!$A$12:$AE$540,31,0)</f>
        <v>662.58333333333337</v>
      </c>
      <c r="F129" s="27">
        <f>VLOOKUP(A129,[2]SchBlock!$A$12:$EJ$540,140,0)</f>
        <v>2493195.5099999998</v>
      </c>
      <c r="G129" s="27">
        <f>VLOOKUP(A129,[1]Academies!$A$3:$M$414,13,0)</f>
        <v>468407</v>
      </c>
      <c r="H129" s="36">
        <f t="shared" si="4"/>
        <v>18.787415512391966</v>
      </c>
      <c r="I129" s="27">
        <f t="shared" si="5"/>
        <v>283164</v>
      </c>
      <c r="J129" s="36">
        <f t="shared" si="6"/>
        <v>152.86083684673645</v>
      </c>
      <c r="K129" s="27">
        <f>VLOOKUP(A129,[1]Academies!$A$3:$L$414,12,0)</f>
        <v>185243</v>
      </c>
      <c r="L129" s="27">
        <f>VLOOKUP(A129,[1]Academies!$A$3:$K$404,11,0)</f>
        <v>84346</v>
      </c>
      <c r="M129" s="27">
        <f>VLOOKUP(A129,[1]Academies!$A$3:$J$404,10,0)</f>
        <v>54003</v>
      </c>
      <c r="N129" s="27">
        <f>VLOOKUP(A129,[1]Academies!$A$3:$I$404,9,0)</f>
        <v>86908</v>
      </c>
    </row>
    <row r="130" spans="1:14" x14ac:dyDescent="0.25">
      <c r="A130" s="17">
        <v>3221</v>
      </c>
      <c r="B130" s="17" t="s">
        <v>142</v>
      </c>
      <c r="C130" s="17" t="str">
        <f>VLOOKUP(A130,[1]Academies!$A$3:$D$404,4,0)</f>
        <v>MID ESSEX ANGLICAN ACADEMY TRUST</v>
      </c>
      <c r="D130" s="17" t="s">
        <v>25</v>
      </c>
      <c r="E130" s="32">
        <f>VLOOKUP(A130,[2]SchBlock!$A$12:$AE$540,31,0)</f>
        <v>106.75</v>
      </c>
      <c r="F130" s="27">
        <f>VLOOKUP(A130,[2]SchBlock!$A$12:$EJ$540,140,0)</f>
        <v>495338.67489991657</v>
      </c>
      <c r="G130" s="27">
        <f>VLOOKUP(A130,[1]Academies!$A$3:$M$414,13,0)</f>
        <v>96361</v>
      </c>
      <c r="H130" s="36">
        <f t="shared" si="4"/>
        <v>19.45355872312409</v>
      </c>
      <c r="I130" s="27">
        <f t="shared" si="5"/>
        <v>-11565</v>
      </c>
      <c r="J130" s="36">
        <f t="shared" si="6"/>
        <v>-10.715675555473196</v>
      </c>
      <c r="K130" s="27">
        <f>VLOOKUP(A130,[1]Academies!$A$3:$L$414,12,0)</f>
        <v>107926</v>
      </c>
      <c r="L130" s="27">
        <f>VLOOKUP(A130,[1]Academies!$A$3:$K$404,11,0)</f>
        <v>140363</v>
      </c>
      <c r="M130" s="27">
        <f>VLOOKUP(A130,[1]Academies!$A$3:$J$404,10,0)</f>
        <v>127329</v>
      </c>
      <c r="N130" s="31"/>
    </row>
    <row r="131" spans="1:14" x14ac:dyDescent="0.25">
      <c r="A131" s="17">
        <v>2177</v>
      </c>
      <c r="B131" s="17" t="s">
        <v>143</v>
      </c>
      <c r="C131" s="17" t="str">
        <f>VLOOKUP(A131,[1]Academies!$A$3:$D$404,4,0)</f>
        <v>REACH2 ACADEMY TRUST</v>
      </c>
      <c r="D131" s="17" t="s">
        <v>25</v>
      </c>
      <c r="E131" s="32">
        <f>VLOOKUP(A131,[2]SchBlock!$A$12:$AE$540,31,0)</f>
        <v>151.75</v>
      </c>
      <c r="F131" s="27">
        <f>VLOOKUP(A131,[2]SchBlock!$A$12:$EJ$540,140,0)</f>
        <v>665243.00560210017</v>
      </c>
      <c r="G131" s="27">
        <f>VLOOKUP(A131,[1]Academies!$A$3:$M$414,13,0)</f>
        <v>39000</v>
      </c>
      <c r="H131" s="36">
        <f t="shared" si="4"/>
        <v>5.8625193608314241</v>
      </c>
      <c r="I131" s="27">
        <f t="shared" si="5"/>
        <v>56000</v>
      </c>
      <c r="J131" s="36">
        <f t="shared" si="6"/>
        <v>-329.41176470588232</v>
      </c>
      <c r="K131" s="27">
        <f>VLOOKUP(A131,[1]Academies!$A$3:$L$414,12,0)</f>
        <v>-17000</v>
      </c>
      <c r="L131" s="31"/>
      <c r="M131" s="31"/>
      <c r="N131" s="31"/>
    </row>
    <row r="132" spans="1:14" x14ac:dyDescent="0.25">
      <c r="A132" s="17">
        <v>5201</v>
      </c>
      <c r="B132" s="17" t="s">
        <v>144</v>
      </c>
      <c r="C132" s="17" t="str">
        <f>VLOOKUP(A132,[1]Academies!$A$3:$D$404,4,0)</f>
        <v>ATTAIN ACADEMY PARTNERSHIP</v>
      </c>
      <c r="D132" s="17" t="s">
        <v>25</v>
      </c>
      <c r="E132" s="32">
        <f>VLOOKUP(A132,[2]SchBlock!$A$12:$AE$540,31,0)</f>
        <v>418</v>
      </c>
      <c r="F132" s="27">
        <f>VLOOKUP(A132,[2]SchBlock!$A$12:$EJ$540,140,0)</f>
        <v>1575437.3</v>
      </c>
      <c r="G132" s="27">
        <f>VLOOKUP(A132,[1]Academies!$A$3:$M$414,13,0)</f>
        <v>108000</v>
      </c>
      <c r="H132" s="36">
        <f t="shared" si="4"/>
        <v>6.8552394944565549</v>
      </c>
      <c r="I132" s="27">
        <f t="shared" si="5"/>
        <v>73000</v>
      </c>
      <c r="J132" s="36">
        <f t="shared" si="6"/>
        <v>208.57142857142858</v>
      </c>
      <c r="K132" s="27">
        <f>VLOOKUP(A132,[1]Academies!$A$3:$L$414,12,0)</f>
        <v>35000</v>
      </c>
      <c r="L132" s="27">
        <f>VLOOKUP(A132,[1]Academies!$A$3:$K$404,11,0)</f>
        <v>216000</v>
      </c>
      <c r="M132" s="27">
        <f>VLOOKUP(A132,[1]Academies!$A$3:$J$404,10,0)</f>
        <v>268000</v>
      </c>
      <c r="N132" s="27">
        <f>VLOOKUP(A132,[1]Academies!$A$3:$I$404,9,0)</f>
        <v>331000</v>
      </c>
    </row>
    <row r="133" spans="1:14" x14ac:dyDescent="0.25">
      <c r="A133" s="17">
        <v>2568</v>
      </c>
      <c r="B133" s="17" t="s">
        <v>145</v>
      </c>
      <c r="C133" s="17" t="str">
        <f>VLOOKUP(A133,[1]Academies!$A$3:$D$404,4,0)</f>
        <v>CRESCO MULTI ACADEMY TRUST</v>
      </c>
      <c r="D133" s="17" t="s">
        <v>25</v>
      </c>
      <c r="E133" s="32">
        <f>VLOOKUP(A133,[2]SchBlock!$A$12:$AE$540,31,0)</f>
        <v>207</v>
      </c>
      <c r="F133" s="27">
        <f>VLOOKUP(A133,[2]SchBlock!$A$12:$EJ$540,140,0)</f>
        <v>860603.32657193078</v>
      </c>
      <c r="G133" s="27">
        <f>VLOOKUP(A133,[1]Academies!$A$3:$M$414,13,0)</f>
        <v>491183</v>
      </c>
      <c r="H133" s="36">
        <f t="shared" si="4"/>
        <v>57.074262303463918</v>
      </c>
      <c r="I133" s="27">
        <f t="shared" si="5"/>
        <v>42683</v>
      </c>
      <c r="J133" s="36">
        <f t="shared" si="6"/>
        <v>9.5168338907469341</v>
      </c>
      <c r="K133" s="27">
        <f>VLOOKUP(A133,[1]Academies!$A$3:$L$414,12,0)</f>
        <v>448500</v>
      </c>
      <c r="L133" s="27">
        <f>VLOOKUP(A133,[1]Academies!$A$3:$K$404,11,0)</f>
        <v>400175</v>
      </c>
      <c r="M133" s="27">
        <f>VLOOKUP(A133,[1]Academies!$A$3:$J$404,10,0)</f>
        <v>393729</v>
      </c>
      <c r="N133" s="31"/>
    </row>
    <row r="134" spans="1:14" x14ac:dyDescent="0.25">
      <c r="A134" s="17">
        <v>2166</v>
      </c>
      <c r="B134" s="17" t="s">
        <v>1</v>
      </c>
      <c r="C134" s="17" t="str">
        <f>VLOOKUP(A134,[1]Academies!$A$3:$D$404,4,0)</f>
        <v>SOUTH ESSEX ALLIANCE MULTI-ACADEMY TRUST</v>
      </c>
      <c r="D134" s="17" t="s">
        <v>25</v>
      </c>
      <c r="E134" s="32">
        <f>VLOOKUP(A134,[2]SchBlock!$A$12:$AE$540,31,0)</f>
        <v>184</v>
      </c>
      <c r="F134" s="27">
        <f>VLOOKUP(A134,[2]SchBlock!$A$12:$EJ$540,140,0)</f>
        <v>793340.17608856154</v>
      </c>
      <c r="G134" s="27">
        <f>VLOOKUP(A134,[1]Academies!$A$3:$M$414,13,0)</f>
        <v>139000</v>
      </c>
      <c r="H134" s="36">
        <f t="shared" si="4"/>
        <v>17.520857280330556</v>
      </c>
      <c r="I134" s="27">
        <f t="shared" si="5"/>
        <v>40000</v>
      </c>
      <c r="J134" s="36">
        <f t="shared" si="6"/>
        <v>40.404040404040401</v>
      </c>
      <c r="K134" s="27">
        <f>VLOOKUP(A134,[1]Academies!$A$3:$L$414,12,0)</f>
        <v>99000</v>
      </c>
      <c r="L134" s="27">
        <f>VLOOKUP(A134,[1]Academies!$A$3:$K$404,11,0)</f>
        <v>133000</v>
      </c>
      <c r="M134" s="27">
        <f>VLOOKUP(A134,[1]Academies!$A$3:$J$404,10,0)</f>
        <v>41000</v>
      </c>
      <c r="N134" s="31"/>
    </row>
    <row r="135" spans="1:14" x14ac:dyDescent="0.25">
      <c r="A135" s="17">
        <v>2145</v>
      </c>
      <c r="B135" s="17" t="s">
        <v>146</v>
      </c>
      <c r="C135" s="17" t="str">
        <f>VLOOKUP(A135,[1]Academies!$A$3:$D$404,4,0)</f>
        <v>LEE CHAPEL MULTI ACADEMY TRUST</v>
      </c>
      <c r="D135" s="17" t="s">
        <v>25</v>
      </c>
      <c r="E135" s="32">
        <f>VLOOKUP(A135,[2]SchBlock!$A$12:$AE$540,31,0)</f>
        <v>569.75</v>
      </c>
      <c r="F135" s="27">
        <f>VLOOKUP(A135,[2]SchBlock!$A$12:$EJ$540,140,0)</f>
        <v>2351758.4608148653</v>
      </c>
      <c r="G135" s="27">
        <f>VLOOKUP(A135,[1]Academies!$A$3:$M$414,13,0)</f>
        <v>732000</v>
      </c>
      <c r="H135" s="36">
        <f t="shared" si="4"/>
        <v>31.125645434963928</v>
      </c>
      <c r="I135" s="27">
        <f t="shared" si="5"/>
        <v>168000</v>
      </c>
      <c r="J135" s="36">
        <f t="shared" si="6"/>
        <v>29.787234042553191</v>
      </c>
      <c r="K135" s="27">
        <f>VLOOKUP(A135,[1]Academies!$A$3:$L$414,12,0)</f>
        <v>564000</v>
      </c>
      <c r="L135" s="27">
        <f>VLOOKUP(A135,[1]Academies!$A$3:$K$404,11,0)</f>
        <v>466000</v>
      </c>
      <c r="M135" s="27">
        <f>VLOOKUP(A135,[1]Academies!$A$3:$J$404,10,0)</f>
        <v>288000</v>
      </c>
      <c r="N135" s="27">
        <f>VLOOKUP(A135,[1]Academies!$A$3:$I$404,9,0)</f>
        <v>270342</v>
      </c>
    </row>
    <row r="136" spans="1:14" x14ac:dyDescent="0.25">
      <c r="A136" s="17">
        <v>3834</v>
      </c>
      <c r="B136" s="17" t="s">
        <v>147</v>
      </c>
      <c r="C136" s="17" t="str">
        <f>VLOOKUP(A136,[1]Academies!$A$3:$D$404,4,0)</f>
        <v>NORTHWICK PARK TRUST</v>
      </c>
      <c r="D136" s="17" t="s">
        <v>25</v>
      </c>
      <c r="E136" s="32">
        <f>VLOOKUP(A136,[2]SchBlock!$A$12:$AE$540,31,0)</f>
        <v>555.58333333333337</v>
      </c>
      <c r="F136" s="27">
        <f>VLOOKUP(A136,[2]SchBlock!$A$12:$EJ$540,140,0)</f>
        <v>2218932.8680694662</v>
      </c>
      <c r="G136" s="27">
        <f>VLOOKUP(A136,[1]Academies!$A$3:$M$414,13,0)</f>
        <v>554915</v>
      </c>
      <c r="H136" s="36">
        <f t="shared" si="4"/>
        <v>25.008192360627458</v>
      </c>
      <c r="I136" s="27">
        <f t="shared" si="5"/>
        <v>52494</v>
      </c>
      <c r="J136" s="36">
        <f t="shared" si="6"/>
        <v>10.448209768301881</v>
      </c>
      <c r="K136" s="27">
        <f>VLOOKUP(A136,[1]Academies!$A$3:$L$414,12,0)</f>
        <v>502421</v>
      </c>
      <c r="L136" s="27">
        <f>VLOOKUP(A136,[1]Academies!$A$3:$K$404,11,0)</f>
        <v>181511</v>
      </c>
      <c r="M136" s="27">
        <f>VLOOKUP(A136,[1]Academies!$A$3:$J$404,10,0)</f>
        <v>210856</v>
      </c>
      <c r="N136" s="27">
        <f>VLOOKUP(A136,[1]Academies!$A$3:$I$404,9,0)</f>
        <v>607829</v>
      </c>
    </row>
    <row r="137" spans="1:14" x14ac:dyDescent="0.25">
      <c r="A137" s="17">
        <v>2000</v>
      </c>
      <c r="B137" s="17" t="s">
        <v>148</v>
      </c>
      <c r="C137" s="17" t="str">
        <f>VLOOKUP(A137,[1]Academies!$A$3:$D$404,4,0)</f>
        <v>THE COMPASS PARTNERSHIP OF SCHOOLS</v>
      </c>
      <c r="D137" s="17" t="s">
        <v>25</v>
      </c>
      <c r="E137" s="35">
        <f>VLOOKUP(A137,[2]SchBlock!$A$12:$AE$540,31,0)</f>
        <v>401</v>
      </c>
      <c r="F137" s="30">
        <f>VLOOKUP(A137,[2]SchBlock!$A$12:$EJ$540,140,0)</f>
        <v>1511588.6</v>
      </c>
      <c r="G137" s="30">
        <f>VLOOKUP(A137,[1]Academies!$A$3:$M$414,13,0)</f>
        <v>0</v>
      </c>
      <c r="H137" s="39">
        <f t="shared" ref="H137:H200" si="7">(G137/F137)*100</f>
        <v>0</v>
      </c>
      <c r="I137" s="30">
        <f t="shared" ref="I137:I200" si="8">G137-K137</f>
        <v>0</v>
      </c>
      <c r="J137" s="39">
        <v>0</v>
      </c>
      <c r="K137" s="30">
        <f>VLOOKUP(A137,[1]Academies!$A$3:$L$414,12,0)</f>
        <v>0</v>
      </c>
      <c r="L137" s="27">
        <f>VLOOKUP(A137,[1]Academies!$A$3:$K$404,11,0)</f>
        <v>2686</v>
      </c>
      <c r="M137" s="27">
        <f>VLOOKUP(A137,[1]Academies!$A$3:$J$404,10,0)</f>
        <v>-1819</v>
      </c>
      <c r="N137" s="27">
        <f>VLOOKUP(A137,[1]Academies!$A$3:$I$404,9,0)</f>
        <v>80895</v>
      </c>
    </row>
    <row r="138" spans="1:14" x14ac:dyDescent="0.25">
      <c r="A138" s="17">
        <v>2529</v>
      </c>
      <c r="B138" s="17" t="s">
        <v>149</v>
      </c>
      <c r="C138" s="17" t="str">
        <f>VLOOKUP(A138,[1]Academies!$A$3:$D$404,4,0)</f>
        <v>BRIDGE ACADEMY TRUST</v>
      </c>
      <c r="D138" s="17" t="s">
        <v>25</v>
      </c>
      <c r="E138" s="35">
        <f>VLOOKUP(A138,[2]SchBlock!$A$12:$AE$540,31,0)</f>
        <v>178</v>
      </c>
      <c r="F138" s="30">
        <f>VLOOKUP(A138,[2]SchBlock!$A$12:$EJ$540,140,0)</f>
        <v>742469.0071648244</v>
      </c>
      <c r="G138" s="30">
        <f>VLOOKUP(A138,[1]Academies!$A$3:$M$414,13,0)</f>
        <v>0</v>
      </c>
      <c r="H138" s="39">
        <f t="shared" si="7"/>
        <v>0</v>
      </c>
      <c r="I138" s="30">
        <f t="shared" si="8"/>
        <v>0</v>
      </c>
      <c r="J138" s="39">
        <v>0</v>
      </c>
      <c r="K138" s="30">
        <f>VLOOKUP(A138,[1]Academies!$A$3:$L$414,12,0)</f>
        <v>0</v>
      </c>
      <c r="L138" s="27">
        <f>VLOOKUP(A138,[1]Academies!$A$3:$K$404,11,0)</f>
        <v>91156</v>
      </c>
      <c r="M138" s="31"/>
      <c r="N138" s="31"/>
    </row>
    <row r="139" spans="1:14" x14ac:dyDescent="0.25">
      <c r="A139" s="17">
        <v>2840</v>
      </c>
      <c r="B139" s="17" t="s">
        <v>150</v>
      </c>
      <c r="C139" s="17" t="str">
        <f>VLOOKUP(A139,[1]Academies!$A$3:$D$404,4,0)</f>
        <v>BRIDGE ACADEMY TRUST</v>
      </c>
      <c r="D139" s="17" t="s">
        <v>25</v>
      </c>
      <c r="E139" s="35">
        <f>VLOOKUP(A139,[2]SchBlock!$A$12:$AE$540,31,0)</f>
        <v>151</v>
      </c>
      <c r="F139" s="30">
        <f>VLOOKUP(A139,[2]SchBlock!$A$12:$EJ$540,140,0)</f>
        <v>694987.6880455116</v>
      </c>
      <c r="G139" s="30">
        <f>VLOOKUP(A139,[1]Academies!$A$3:$M$414,13,0)</f>
        <v>0</v>
      </c>
      <c r="H139" s="39">
        <f t="shared" si="7"/>
        <v>0</v>
      </c>
      <c r="I139" s="30">
        <f t="shared" si="8"/>
        <v>0</v>
      </c>
      <c r="J139" s="39">
        <v>0</v>
      </c>
      <c r="K139" s="30">
        <f>VLOOKUP(A139,[1]Academies!$A$3:$L$414,12,0)</f>
        <v>0</v>
      </c>
      <c r="L139" s="27">
        <f>VLOOKUP(A139,[1]Academies!$A$3:$K$404,11,0)</f>
        <v>43205</v>
      </c>
      <c r="M139" s="31"/>
      <c r="N139" s="31"/>
    </row>
    <row r="140" spans="1:14" x14ac:dyDescent="0.25">
      <c r="A140" s="17">
        <v>5250</v>
      </c>
      <c r="B140" s="17" t="s">
        <v>151</v>
      </c>
      <c r="C140" s="17" t="str">
        <f>VLOOKUP(A140,[1]Academies!$A$3:$D$404,4,0)</f>
        <v>THE ROSARY TRUST - A CATHOLIC MULTI ACADEMY</v>
      </c>
      <c r="D140" s="17" t="s">
        <v>25</v>
      </c>
      <c r="E140" s="32">
        <f>VLOOKUP(A140,[2]SchBlock!$A$12:$AE$540,31,0)</f>
        <v>219</v>
      </c>
      <c r="F140" s="27">
        <f>VLOOKUP(A140,[2]SchBlock!$A$12:$EJ$540,140,0)</f>
        <v>865710.0441691489</v>
      </c>
      <c r="G140" s="27">
        <f>VLOOKUP(A140,[1]Academies!$A$3:$M$414,13,0)</f>
        <v>118177</v>
      </c>
      <c r="H140" s="36">
        <f t="shared" si="7"/>
        <v>13.650875462975417</v>
      </c>
      <c r="I140" s="27">
        <f t="shared" si="8"/>
        <v>-13460</v>
      </c>
      <c r="J140" s="36">
        <f t="shared" ref="J140:J200" si="9">(I140/K140)*100</f>
        <v>-10.225088690869589</v>
      </c>
      <c r="K140" s="27">
        <f>VLOOKUP(A140,[1]Academies!$A$3:$L$414,12,0)</f>
        <v>131637</v>
      </c>
      <c r="L140" s="27">
        <f>VLOOKUP(A140,[1]Academies!$A$3:$K$404,11,0)</f>
        <v>165144</v>
      </c>
      <c r="M140" s="27">
        <f>VLOOKUP(A140,[1]Academies!$A$3:$J$404,10,0)</f>
        <v>157311</v>
      </c>
      <c r="N140" s="27">
        <f>VLOOKUP(A140,[1]Academies!$A$3:$I$404,9,0)</f>
        <v>354305</v>
      </c>
    </row>
    <row r="141" spans="1:14" x14ac:dyDescent="0.25">
      <c r="A141" s="17">
        <v>3461</v>
      </c>
      <c r="B141" s="17" t="s">
        <v>152</v>
      </c>
      <c r="C141" s="17" t="str">
        <f>VLOOKUP(A141,[1]Academies!$A$3:$D$404,4,0)</f>
        <v>ASSISI CATHOLIC TRUST</v>
      </c>
      <c r="D141" s="17" t="s">
        <v>25</v>
      </c>
      <c r="E141" s="32">
        <f>VLOOKUP(A141,[2]SchBlock!$A$12:$AE$540,31,0)</f>
        <v>361</v>
      </c>
      <c r="F141" s="27">
        <f>VLOOKUP(A141,[2]SchBlock!$A$12:$EJ$540,140,0)</f>
        <v>1350170.82</v>
      </c>
      <c r="G141" s="27">
        <f>VLOOKUP(A141,[1]Academies!$A$3:$M$414,13,0)</f>
        <v>237252</v>
      </c>
      <c r="H141" s="36">
        <f t="shared" si="7"/>
        <v>17.57199877864343</v>
      </c>
      <c r="I141" s="27">
        <f t="shared" si="8"/>
        <v>106884</v>
      </c>
      <c r="J141" s="36">
        <f t="shared" si="9"/>
        <v>81.986377025036816</v>
      </c>
      <c r="K141" s="27">
        <f>VLOOKUP(A141,[1]Academies!$A$3:$L$414,12,0)</f>
        <v>130368</v>
      </c>
      <c r="L141" s="27">
        <f>VLOOKUP(A141,[1]Academies!$A$3:$K$404,11,0)</f>
        <v>88936</v>
      </c>
      <c r="M141" s="31"/>
      <c r="N141" s="31"/>
    </row>
    <row r="142" spans="1:14" x14ac:dyDescent="0.25">
      <c r="A142" s="17">
        <v>2114</v>
      </c>
      <c r="B142" s="17" t="s">
        <v>153</v>
      </c>
      <c r="C142" s="17" t="str">
        <f>VLOOKUP(A142,[1]Academies!$A$3:$D$404,4,0)</f>
        <v>SOUTH ESSEX ACADEMY TRUST</v>
      </c>
      <c r="D142" s="17" t="s">
        <v>25</v>
      </c>
      <c r="E142" s="32">
        <f>VLOOKUP(A142,[2]SchBlock!$A$12:$AE$540,31,0)</f>
        <v>193</v>
      </c>
      <c r="F142" s="27">
        <f>VLOOKUP(A142,[2]SchBlock!$A$12:$EJ$540,140,0)</f>
        <v>867438.24641698529</v>
      </c>
      <c r="G142" s="27">
        <f>VLOOKUP(A142,[1]Academies!$A$3:$M$414,13,0)</f>
        <v>93872</v>
      </c>
      <c r="H142" s="36">
        <f t="shared" si="7"/>
        <v>10.82175018080479</v>
      </c>
      <c r="I142" s="27">
        <f t="shared" si="8"/>
        <v>22549</v>
      </c>
      <c r="J142" s="36">
        <f t="shared" si="9"/>
        <v>31.615327453976978</v>
      </c>
      <c r="K142" s="27">
        <f>VLOOKUP(A142,[1]Academies!$A$3:$L$414,12,0)</f>
        <v>71323</v>
      </c>
      <c r="L142" s="27">
        <f>VLOOKUP(A142,[1]Academies!$A$3:$K$404,11,0)</f>
        <v>155596</v>
      </c>
      <c r="M142" s="27">
        <f>VLOOKUP(A142,[1]Academies!$A$3:$J$404,10,0)</f>
        <v>141655</v>
      </c>
      <c r="N142" s="27">
        <f>VLOOKUP(A142,[1]Academies!$A$3:$I$404,9,0)</f>
        <v>129207</v>
      </c>
    </row>
    <row r="143" spans="1:14" x14ac:dyDescent="0.25">
      <c r="A143" s="17">
        <v>2785</v>
      </c>
      <c r="B143" s="17" t="s">
        <v>154</v>
      </c>
      <c r="C143" s="17" t="str">
        <f>VLOOKUP(A143,[1]Academies!$A$3:$D$404,4,0)</f>
        <v>PEAR TREE MEAD ACADEMY</v>
      </c>
      <c r="D143" s="17" t="s">
        <v>25</v>
      </c>
      <c r="E143" s="32">
        <f>VLOOKUP(A143,[2]SchBlock!$A$12:$AE$540,31,0)</f>
        <v>408.75</v>
      </c>
      <c r="F143" s="27">
        <f>VLOOKUP(A143,[2]SchBlock!$A$12:$EJ$540,140,0)</f>
        <v>1647286.2234676001</v>
      </c>
      <c r="G143" s="27">
        <f>VLOOKUP(A143,[1]Academies!$A$3:$M$414,13,0)</f>
        <v>59642</v>
      </c>
      <c r="H143" s="36">
        <f t="shared" si="7"/>
        <v>3.6206215501791381</v>
      </c>
      <c r="I143" s="27">
        <f t="shared" si="8"/>
        <v>22924</v>
      </c>
      <c r="J143" s="36">
        <f t="shared" si="9"/>
        <v>62.432594367884967</v>
      </c>
      <c r="K143" s="27">
        <f>VLOOKUP(A143,[1]Academies!$A$3:$L$414,12,0)</f>
        <v>36718</v>
      </c>
      <c r="L143" s="27">
        <f>VLOOKUP(A143,[1]Academies!$A$3:$K$404,11,0)</f>
        <v>204984</v>
      </c>
      <c r="M143" s="27">
        <f>VLOOKUP(A143,[1]Academies!$A$3:$J$404,10,0)</f>
        <v>191757</v>
      </c>
      <c r="N143" s="27">
        <f>VLOOKUP(A143,[1]Academies!$A$3:$I$404,9,0)</f>
        <v>244021</v>
      </c>
    </row>
    <row r="144" spans="1:14" x14ac:dyDescent="0.25">
      <c r="A144" s="17">
        <v>2099</v>
      </c>
      <c r="B144" s="17" t="s">
        <v>155</v>
      </c>
      <c r="C144" s="17" t="str">
        <f>VLOOKUP(A144,[1]Academies!$A$3:$D$404,4,0)</f>
        <v>REACH2 ACADEMY TRUST</v>
      </c>
      <c r="D144" s="17" t="s">
        <v>25</v>
      </c>
      <c r="E144" s="32">
        <f>VLOOKUP(A144,[2]SchBlock!$A$12:$AE$540,31,0)</f>
        <v>211</v>
      </c>
      <c r="F144" s="27">
        <f>VLOOKUP(A144,[2]SchBlock!$A$12:$EJ$540,140,0)</f>
        <v>891269.12479145895</v>
      </c>
      <c r="G144" s="27">
        <f>VLOOKUP(A144,[1]Academies!$A$3:$M$414,13,0)</f>
        <v>422000</v>
      </c>
      <c r="H144" s="36">
        <f t="shared" si="7"/>
        <v>47.348212595016179</v>
      </c>
      <c r="I144" s="27">
        <f t="shared" si="8"/>
        <v>13000</v>
      </c>
      <c r="J144" s="36">
        <f t="shared" si="9"/>
        <v>3.1784841075794623</v>
      </c>
      <c r="K144" s="27">
        <f>VLOOKUP(A144,[1]Academies!$A$3:$L$414,12,0)</f>
        <v>409000</v>
      </c>
      <c r="L144" s="27">
        <f>VLOOKUP(A144,[1]Academies!$A$3:$K$404,11,0)</f>
        <v>346000</v>
      </c>
      <c r="M144" s="27">
        <f>VLOOKUP(A144,[1]Academies!$A$3:$J$404,10,0)</f>
        <v>339000</v>
      </c>
      <c r="N144" s="27">
        <f>VLOOKUP(A144,[1]Academies!$A$3:$I$404,9,0)</f>
        <v>67000</v>
      </c>
    </row>
    <row r="145" spans="1:14" x14ac:dyDescent="0.25">
      <c r="A145" s="17">
        <v>2629</v>
      </c>
      <c r="B145" s="17" t="s">
        <v>156</v>
      </c>
      <c r="C145" s="17" t="str">
        <f>VLOOKUP(A145,[1]Academies!$A$3:$D$404,4,0)</f>
        <v>THE CHELMSFORD LEARNING PARTNERSHIP</v>
      </c>
      <c r="D145" s="17" t="s">
        <v>25</v>
      </c>
      <c r="E145" s="32">
        <f>VLOOKUP(A145,[2]SchBlock!$A$12:$AE$540,31,0)</f>
        <v>181</v>
      </c>
      <c r="F145" s="27">
        <f>VLOOKUP(A145,[2]SchBlock!$A$12:$EJ$540,140,0)</f>
        <v>722575.50480785128</v>
      </c>
      <c r="G145" s="27">
        <f>VLOOKUP(A145,[1]Academies!$A$3:$M$414,13,0)</f>
        <v>168000</v>
      </c>
      <c r="H145" s="36">
        <f t="shared" si="7"/>
        <v>23.250165398932932</v>
      </c>
      <c r="I145" s="27">
        <f t="shared" si="8"/>
        <v>-41000</v>
      </c>
      <c r="J145" s="36">
        <f t="shared" si="9"/>
        <v>-19.617224880382775</v>
      </c>
      <c r="K145" s="27">
        <f>VLOOKUP(A145,[1]Academies!$A$3:$L$414,12,0)</f>
        <v>209000</v>
      </c>
      <c r="L145" s="27">
        <f>VLOOKUP(A145,[1]Academies!$A$3:$K$404,11,0)</f>
        <v>247000</v>
      </c>
      <c r="M145" s="27">
        <f>VLOOKUP(A145,[1]Academies!$A$3:$J$404,10,0)</f>
        <v>295000</v>
      </c>
      <c r="N145" s="31"/>
    </row>
    <row r="146" spans="1:14" x14ac:dyDescent="0.25">
      <c r="A146" s="17">
        <v>2589</v>
      </c>
      <c r="B146" s="17" t="s">
        <v>157</v>
      </c>
      <c r="C146" s="17" t="str">
        <f>VLOOKUP(A146,[1]Academies!$A$3:$D$404,4,0)</f>
        <v>PERRYFIELDS ENTERPRISE ACADEMY TRUST</v>
      </c>
      <c r="D146" s="17" t="s">
        <v>25</v>
      </c>
      <c r="E146" s="32">
        <f>VLOOKUP(A146,[2]SchBlock!$A$12:$AE$540,31,0)</f>
        <v>299</v>
      </c>
      <c r="F146" s="27">
        <f>VLOOKUP(A146,[2]SchBlock!$A$12:$EJ$540,140,0)</f>
        <v>1124391.22</v>
      </c>
      <c r="G146" s="27">
        <f>VLOOKUP(A146,[1]Academies!$A$3:$M$414,13,0)</f>
        <v>453826</v>
      </c>
      <c r="H146" s="36">
        <f t="shared" si="7"/>
        <v>40.361930254133433</v>
      </c>
      <c r="I146" s="27">
        <f t="shared" si="8"/>
        <v>-24882</v>
      </c>
      <c r="J146" s="36">
        <f t="shared" si="9"/>
        <v>-5.1977405850748264</v>
      </c>
      <c r="K146" s="27">
        <f>VLOOKUP(A146,[1]Academies!$A$3:$L$414,12,0)</f>
        <v>478708</v>
      </c>
      <c r="L146" s="27">
        <f>VLOOKUP(A146,[1]Academies!$A$3:$K$404,11,0)</f>
        <v>476000</v>
      </c>
      <c r="M146" s="27">
        <f>VLOOKUP(A146,[1]Academies!$A$3:$J$404,10,0)</f>
        <v>344955</v>
      </c>
      <c r="N146" s="27">
        <f>VLOOKUP(A146,[1]Academies!$A$3:$I$404,9,0)</f>
        <v>275303</v>
      </c>
    </row>
    <row r="147" spans="1:14" x14ac:dyDescent="0.25">
      <c r="A147" s="17">
        <v>5233</v>
      </c>
      <c r="B147" s="17" t="s">
        <v>158</v>
      </c>
      <c r="C147" s="17" t="str">
        <f>VLOOKUP(A147,[1]Academies!$A$3:$D$404,4,0)</f>
        <v>ACADEMIES ENTERPRISE TRUST</v>
      </c>
      <c r="D147" s="17" t="s">
        <v>25</v>
      </c>
      <c r="E147" s="35">
        <f>VLOOKUP(A147,[2]SchBlock!$A$12:$AE$540,31,0)</f>
        <v>632</v>
      </c>
      <c r="F147" s="30">
        <f>VLOOKUP(A147,[2]SchBlock!$A$12:$EJ$540,140,0)</f>
        <v>2378726.1</v>
      </c>
      <c r="G147" s="30">
        <f>VLOOKUP(A147,[1]Academies!$A$3:$M$414,13,0)</f>
        <v>0</v>
      </c>
      <c r="H147" s="39">
        <f t="shared" si="7"/>
        <v>0</v>
      </c>
      <c r="I147" s="30">
        <f t="shared" si="8"/>
        <v>0</v>
      </c>
      <c r="J147" s="39">
        <v>0</v>
      </c>
      <c r="K147" s="30">
        <f>VLOOKUP(A147,[1]Academies!$A$3:$L$414,12,0)</f>
        <v>0</v>
      </c>
      <c r="L147" s="30">
        <f>VLOOKUP(A147,[1]Academies!$A$3:$K$404,11,0)</f>
        <v>0</v>
      </c>
      <c r="M147" s="30">
        <f>VLOOKUP(A147,[1]Academies!$A$3:$J$404,10,0)</f>
        <v>0</v>
      </c>
      <c r="N147" s="27">
        <f>VLOOKUP(A147,[1]Academies!$A$3:$I$404,9,0)</f>
        <v>229000</v>
      </c>
    </row>
    <row r="148" spans="1:14" x14ac:dyDescent="0.25">
      <c r="A148" s="17">
        <v>2079</v>
      </c>
      <c r="B148" s="17" t="s">
        <v>159</v>
      </c>
      <c r="C148" s="17" t="str">
        <f>VLOOKUP(A148,[1]Academies!$A$3:$D$404,4,0)</f>
        <v>THE PASSMORES CO-OPERATIVE LEARNING COMMUNITY</v>
      </c>
      <c r="D148" s="17" t="s">
        <v>25</v>
      </c>
      <c r="E148" s="32">
        <f>VLOOKUP(A148,[2]SchBlock!$A$12:$AE$540,31,0)</f>
        <v>235</v>
      </c>
      <c r="F148" s="27">
        <f>VLOOKUP(A148,[2]SchBlock!$A$12:$EJ$540,140,0)</f>
        <v>1007194.1510656138</v>
      </c>
      <c r="G148" s="27">
        <f>VLOOKUP(A148,[1]Academies!$A$3:$M$414,13,0)</f>
        <v>88945</v>
      </c>
      <c r="H148" s="36">
        <f t="shared" si="7"/>
        <v>8.8309686772799427</v>
      </c>
      <c r="I148" s="27">
        <f t="shared" si="8"/>
        <v>-51731</v>
      </c>
      <c r="J148" s="36">
        <f t="shared" si="9"/>
        <v>-36.773152492251697</v>
      </c>
      <c r="K148" s="27">
        <f>VLOOKUP(A148,[1]Academies!$A$3:$L$414,12,0)</f>
        <v>140676</v>
      </c>
      <c r="L148" s="27">
        <f>VLOOKUP(A148,[1]Academies!$A$3:$K$404,11,0)</f>
        <v>174521</v>
      </c>
      <c r="M148" s="27">
        <f>VLOOKUP(A148,[1]Academies!$A$3:$J$404,10,0)</f>
        <v>132542</v>
      </c>
      <c r="N148" s="27">
        <f>VLOOKUP(A148,[1]Academies!$A$3:$I$404,9,0)</f>
        <v>70442</v>
      </c>
    </row>
    <row r="149" spans="1:14" x14ac:dyDescent="0.25">
      <c r="A149" s="17">
        <v>2699</v>
      </c>
      <c r="B149" s="17" t="s">
        <v>160</v>
      </c>
      <c r="C149" s="17" t="str">
        <f>VLOOKUP(A149,[1]Academies!$A$3:$D$404,4,0)</f>
        <v>CONNECTED LEARNING</v>
      </c>
      <c r="D149" s="17" t="s">
        <v>25</v>
      </c>
      <c r="E149" s="35">
        <f>VLOOKUP(A149,[2]SchBlock!$A$12:$AE$540,31,0)</f>
        <v>305</v>
      </c>
      <c r="F149" s="30">
        <f>VLOOKUP(A149,[2]SchBlock!$A$12:$EJ$540,140,0)</f>
        <v>1216833.8568150685</v>
      </c>
      <c r="G149" s="30">
        <f>VLOOKUP(A149,[1]Academies!$A$3:$M$414,13,0)</f>
        <v>0</v>
      </c>
      <c r="H149" s="39">
        <f t="shared" si="7"/>
        <v>0</v>
      </c>
      <c r="I149" s="30">
        <f t="shared" si="8"/>
        <v>0</v>
      </c>
      <c r="J149" s="39">
        <v>0</v>
      </c>
      <c r="K149" s="30">
        <f>VLOOKUP(A149,[1]Academies!$A$3:$L$414,12,0)</f>
        <v>0</v>
      </c>
      <c r="L149" s="27">
        <f>VLOOKUP(A149,[1]Academies!$A$3:$K$404,11,0)</f>
        <v>578846</v>
      </c>
      <c r="M149" s="27">
        <f>VLOOKUP(A149,[1]Academies!$A$3:$J$404,10,0)</f>
        <v>339859</v>
      </c>
      <c r="N149" s="27">
        <f>VLOOKUP(A149,[1]Academies!$A$3:$I$404,9,0)</f>
        <v>304998</v>
      </c>
    </row>
    <row r="150" spans="1:14" x14ac:dyDescent="0.25">
      <c r="A150" s="17">
        <v>2092</v>
      </c>
      <c r="B150" s="17" t="s">
        <v>161</v>
      </c>
      <c r="C150" s="17" t="str">
        <f>VLOOKUP(A150,[1]Academies!$A$3:$D$404,4,0)</f>
        <v>THE PASSMORES CO-OPERATIVE LEARNING COMMUNITY</v>
      </c>
      <c r="D150" s="17" t="s">
        <v>25</v>
      </c>
      <c r="E150" s="32">
        <f>VLOOKUP(A150,[2]SchBlock!$A$12:$AE$540,31,0)</f>
        <v>199</v>
      </c>
      <c r="F150" s="27">
        <f>VLOOKUP(A150,[2]SchBlock!$A$12:$EJ$540,140,0)</f>
        <v>870871.49627402134</v>
      </c>
      <c r="G150" s="27">
        <f>VLOOKUP(A150,[1]Academies!$A$3:$M$414,13,0)</f>
        <v>70516</v>
      </c>
      <c r="H150" s="36">
        <f t="shared" si="7"/>
        <v>8.0971762540970804</v>
      </c>
      <c r="I150" s="27">
        <f t="shared" si="8"/>
        <v>-22029</v>
      </c>
      <c r="J150" s="36">
        <f t="shared" si="9"/>
        <v>-23.803555027284023</v>
      </c>
      <c r="K150" s="27">
        <f>VLOOKUP(A150,[1]Academies!$A$3:$L$414,12,0)</f>
        <v>92545</v>
      </c>
      <c r="L150" s="27">
        <f>VLOOKUP(A150,[1]Academies!$A$3:$K$404,11,0)</f>
        <v>129552</v>
      </c>
      <c r="M150" s="27">
        <f>VLOOKUP(A150,[1]Academies!$A$3:$J$404,10,0)</f>
        <v>129552</v>
      </c>
      <c r="N150" s="27">
        <f>VLOOKUP(A150,[1]Academies!$A$3:$I$404,9,0)</f>
        <v>175205</v>
      </c>
    </row>
    <row r="151" spans="1:14" x14ac:dyDescent="0.25">
      <c r="A151" s="17">
        <v>2620</v>
      </c>
      <c r="B151" s="17" t="s">
        <v>162</v>
      </c>
      <c r="C151" s="17" t="str">
        <f>VLOOKUP(A151,[1]Academies!$A$3:$D$404,4,0)</f>
        <v>THE EVELEIGH LINK ACADEMY TRUST</v>
      </c>
      <c r="D151" s="17" t="s">
        <v>25</v>
      </c>
      <c r="E151" s="32">
        <f>VLOOKUP(A151,[2]SchBlock!$A$12:$AE$540,31,0)</f>
        <v>214</v>
      </c>
      <c r="F151" s="27">
        <f>VLOOKUP(A151,[2]SchBlock!$A$12:$EJ$540,140,0)</f>
        <v>839511.96899999992</v>
      </c>
      <c r="G151" s="27">
        <f>VLOOKUP(A151,[1]Academies!$A$3:$M$414,13,0)</f>
        <v>169190</v>
      </c>
      <c r="H151" s="36">
        <f t="shared" si="7"/>
        <v>20.153375561939132</v>
      </c>
      <c r="I151" s="27">
        <f t="shared" si="8"/>
        <v>-32521</v>
      </c>
      <c r="J151" s="36">
        <f t="shared" si="9"/>
        <v>-16.12257140165881</v>
      </c>
      <c r="K151" s="27">
        <f>VLOOKUP(A151,[1]Academies!$A$3:$L$414,12,0)</f>
        <v>201711</v>
      </c>
      <c r="L151" s="27">
        <f>VLOOKUP(A151,[1]Academies!$A$3:$K$404,11,0)</f>
        <v>220899</v>
      </c>
      <c r="M151" s="27">
        <f>VLOOKUP(A151,[1]Academies!$A$3:$J$404,10,0)</f>
        <v>265815</v>
      </c>
      <c r="N151" s="27">
        <f>VLOOKUP(A151,[1]Academies!$A$3:$I$404,9,0)</f>
        <v>272613</v>
      </c>
    </row>
    <row r="152" spans="1:14" x14ac:dyDescent="0.25">
      <c r="A152" s="17">
        <v>5263</v>
      </c>
      <c r="B152" s="17" t="s">
        <v>163</v>
      </c>
      <c r="C152" s="17" t="str">
        <f>VLOOKUP(A152,[1]Academies!$A$3:$D$404,4,0)</f>
        <v>SAFFRON ACADEMY TRUST</v>
      </c>
      <c r="D152" s="17" t="s">
        <v>25</v>
      </c>
      <c r="E152" s="32">
        <f>VLOOKUP(A152,[2]SchBlock!$A$12:$AE$540,31,0)</f>
        <v>242</v>
      </c>
      <c r="F152" s="27">
        <f>VLOOKUP(A152,[2]SchBlock!$A$12:$EJ$540,140,0)</f>
        <v>924517.31833602407</v>
      </c>
      <c r="G152" s="27">
        <f>VLOOKUP(A152,[1]Academies!$A$3:$M$414,13,0)</f>
        <v>108526</v>
      </c>
      <c r="H152" s="36">
        <f t="shared" si="7"/>
        <v>11.738665987926389</v>
      </c>
      <c r="I152" s="27">
        <f t="shared" si="8"/>
        <v>12967</v>
      </c>
      <c r="J152" s="36">
        <f t="shared" si="9"/>
        <v>13.56962714134723</v>
      </c>
      <c r="K152" s="27">
        <f>VLOOKUP(A152,[1]Academies!$A$3:$L$414,12,0)</f>
        <v>95559</v>
      </c>
      <c r="L152" s="27">
        <f>VLOOKUP(A152,[1]Academies!$A$3:$K$404,11,0)</f>
        <v>129548</v>
      </c>
      <c r="M152" s="27">
        <f>VLOOKUP(A152,[1]Academies!$A$3:$J$404,10,0)</f>
        <v>157884</v>
      </c>
      <c r="N152" s="27">
        <f>VLOOKUP(A152,[1]Academies!$A$3:$I$404,9,0)</f>
        <v>85123</v>
      </c>
    </row>
    <row r="153" spans="1:14" x14ac:dyDescent="0.25">
      <c r="A153" s="17">
        <v>5264</v>
      </c>
      <c r="B153" s="17" t="s">
        <v>164</v>
      </c>
      <c r="C153" s="17" t="str">
        <f>VLOOKUP(A153,[1]Academies!$A$3:$D$404,4,0)</f>
        <v>SAFFRON ACADEMY TRUST</v>
      </c>
      <c r="D153" s="17" t="s">
        <v>25</v>
      </c>
      <c r="E153" s="32">
        <f>VLOOKUP(A153,[2]SchBlock!$A$12:$AE$540,31,0)</f>
        <v>384.75</v>
      </c>
      <c r="F153" s="27">
        <f>VLOOKUP(A153,[2]SchBlock!$A$12:$EJ$540,140,0)</f>
        <v>1450963.7</v>
      </c>
      <c r="G153" s="27">
        <f>VLOOKUP(A153,[1]Academies!$A$3:$M$414,13,0)</f>
        <v>177070</v>
      </c>
      <c r="H153" s="36">
        <f t="shared" si="7"/>
        <v>12.203613364000768</v>
      </c>
      <c r="I153" s="27">
        <f t="shared" si="8"/>
        <v>33732</v>
      </c>
      <c r="J153" s="36">
        <f t="shared" si="9"/>
        <v>23.533187291576553</v>
      </c>
      <c r="K153" s="27">
        <f>VLOOKUP(A153,[1]Academies!$A$3:$L$414,12,0)</f>
        <v>143338</v>
      </c>
      <c r="L153" s="27">
        <f>VLOOKUP(A153,[1]Academies!$A$3:$K$404,11,0)</f>
        <v>109580</v>
      </c>
      <c r="M153" s="27">
        <f>VLOOKUP(A153,[1]Academies!$A$3:$J$404,10,0)</f>
        <v>145193</v>
      </c>
      <c r="N153" s="27">
        <f>VLOOKUP(A153,[1]Academies!$A$3:$I$404,9,0)</f>
        <v>101873</v>
      </c>
    </row>
    <row r="154" spans="1:14" x14ac:dyDescent="0.25">
      <c r="A154" s="17">
        <v>2067</v>
      </c>
      <c r="B154" s="17" t="s">
        <v>165</v>
      </c>
      <c r="C154" s="17" t="str">
        <f>VLOOKUP(A154,[1]Academies!$A$3:$D$404,4,0)</f>
        <v>ACADEMY TRANSFORMATION TRUST</v>
      </c>
      <c r="D154" s="17" t="s">
        <v>25</v>
      </c>
      <c r="E154" s="35">
        <f>VLOOKUP(A154,[2]SchBlock!$A$12:$AE$540,31,0)</f>
        <v>416</v>
      </c>
      <c r="F154" s="30">
        <f>VLOOKUP(A154,[2]SchBlock!$A$12:$EJ$540,140,0)</f>
        <v>1851617.079362567</v>
      </c>
      <c r="G154" s="30">
        <f>VLOOKUP(A154,[1]Academies!$A$3:$M$414,13,0)</f>
        <v>0</v>
      </c>
      <c r="H154" s="39">
        <f t="shared" si="7"/>
        <v>0</v>
      </c>
      <c r="I154" s="30">
        <f t="shared" si="8"/>
        <v>0</v>
      </c>
      <c r="J154" s="39">
        <v>0</v>
      </c>
      <c r="K154" s="30">
        <f>VLOOKUP(A154,[1]Academies!$A$3:$L$414,12,0)</f>
        <v>0</v>
      </c>
      <c r="L154" s="27">
        <f>VLOOKUP(A154,[1]Academies!$A$3:$K$404,11,0)</f>
        <v>485000</v>
      </c>
      <c r="M154" s="27">
        <f>VLOOKUP(A154,[1]Academies!$A$3:$J$404,10,0)</f>
        <v>323000</v>
      </c>
      <c r="N154" s="27">
        <f>VLOOKUP(A154,[1]Academies!$A$3:$I$404,9,0)</f>
        <v>50000</v>
      </c>
    </row>
    <row r="155" spans="1:14" x14ac:dyDescent="0.25">
      <c r="A155" s="17">
        <v>2999</v>
      </c>
      <c r="B155" s="17" t="s">
        <v>166</v>
      </c>
      <c r="C155" s="17" t="str">
        <f>VLOOKUP(A155,[1]Academies!$A$3:$D$404,4,0)</f>
        <v>SOUTH ESSEX ALLIANCE MULTI-ACADEMY TRUST</v>
      </c>
      <c r="D155" s="17" t="s">
        <v>25</v>
      </c>
      <c r="E155" s="32">
        <f>VLOOKUP(A155,[2]SchBlock!$A$12:$AE$540,31,0)</f>
        <v>422</v>
      </c>
      <c r="F155" s="27">
        <f>VLOOKUP(A155,[2]SchBlock!$A$12:$EJ$540,140,0)</f>
        <v>1590092.2</v>
      </c>
      <c r="G155" s="27">
        <f>VLOOKUP(A155,[1]Academies!$A$3:$M$414,13,0)</f>
        <v>346000</v>
      </c>
      <c r="H155" s="36">
        <f t="shared" si="7"/>
        <v>21.759744497834781</v>
      </c>
      <c r="I155" s="27">
        <f t="shared" si="8"/>
        <v>-27000</v>
      </c>
      <c r="J155" s="36">
        <f t="shared" si="9"/>
        <v>-7.2386058981233248</v>
      </c>
      <c r="K155" s="27">
        <f>VLOOKUP(A155,[1]Academies!$A$3:$L$414,12,0)</f>
        <v>373000</v>
      </c>
      <c r="L155" s="27">
        <f>VLOOKUP(A155,[1]Academies!$A$3:$K$404,11,0)</f>
        <v>422000</v>
      </c>
      <c r="M155" s="27">
        <f>VLOOKUP(A155,[1]Academies!$A$3:$J$404,10,0)</f>
        <v>410000</v>
      </c>
      <c r="N155" s="27">
        <f>VLOOKUP(A155,[1]Academies!$A$3:$I$404,9,0)</f>
        <v>469353</v>
      </c>
    </row>
    <row r="156" spans="1:14" x14ac:dyDescent="0.25">
      <c r="A156" s="17">
        <v>2168</v>
      </c>
      <c r="B156" s="17" t="s">
        <v>167</v>
      </c>
      <c r="C156" s="17" t="str">
        <f>VLOOKUP(A156,[1]Academies!$A$3:$D$404,4,0)</f>
        <v>ATTAIN ACADEMY PARTNERSHIP</v>
      </c>
      <c r="D156" s="17" t="s">
        <v>25</v>
      </c>
      <c r="E156" s="32">
        <f>VLOOKUP(A156,[2]SchBlock!$A$12:$AE$540,31,0)</f>
        <v>234</v>
      </c>
      <c r="F156" s="27">
        <f>VLOOKUP(A156,[2]SchBlock!$A$12:$EJ$540,140,0)</f>
        <v>922910.01656327548</v>
      </c>
      <c r="G156" s="27">
        <f>VLOOKUP(A156,[1]Academies!$A$3:$M$414,13,0)</f>
        <v>0</v>
      </c>
      <c r="H156" s="36">
        <f t="shared" si="7"/>
        <v>0</v>
      </c>
      <c r="I156" s="27">
        <f t="shared" si="8"/>
        <v>77000</v>
      </c>
      <c r="J156" s="36">
        <f t="shared" si="9"/>
        <v>-100</v>
      </c>
      <c r="K156" s="27">
        <f>VLOOKUP(A156,[1]Academies!$A$3:$L$414,12,0)</f>
        <v>-77000</v>
      </c>
      <c r="L156" s="27">
        <f>VLOOKUP(A156,[1]Academies!$A$3:$K$404,11,0)</f>
        <v>-15000</v>
      </c>
      <c r="M156" s="27">
        <f>VLOOKUP(A156,[1]Academies!$A$3:$J$404,10,0)</f>
        <v>58000</v>
      </c>
      <c r="N156" s="31"/>
    </row>
    <row r="157" spans="1:14" x14ac:dyDescent="0.25">
      <c r="A157" s="17">
        <v>2083</v>
      </c>
      <c r="B157" s="17" t="s">
        <v>168</v>
      </c>
      <c r="C157" s="17" t="str">
        <f>VLOOKUP(A157,[1]Academies!$A$3:$D$404,4,0)</f>
        <v>BRIDGE ACADEMY TRUST</v>
      </c>
      <c r="D157" s="17" t="s">
        <v>25</v>
      </c>
      <c r="E157" s="32">
        <f>VLOOKUP(A157,[2]SchBlock!$A$12:$AE$540,31,0)</f>
        <v>363</v>
      </c>
      <c r="F157" s="27">
        <f>VLOOKUP(A157,[2]SchBlock!$A$12:$EJ$540,140,0)</f>
        <v>1394465.6245989189</v>
      </c>
      <c r="G157" s="27">
        <f>VLOOKUP(A157,[1]Academies!$A$3:$M$414,13,0)</f>
        <v>0</v>
      </c>
      <c r="H157" s="36">
        <f t="shared" si="7"/>
        <v>0</v>
      </c>
      <c r="I157" s="27">
        <f t="shared" si="8"/>
        <v>-125780</v>
      </c>
      <c r="J157" s="36">
        <f t="shared" si="9"/>
        <v>-100</v>
      </c>
      <c r="K157" s="27">
        <f>VLOOKUP(A157,[1]Academies!$A$3:$L$414,12,0)</f>
        <v>125780</v>
      </c>
      <c r="L157" s="27">
        <f>VLOOKUP(A157,[1]Academies!$A$3:$K$404,11,0)</f>
        <v>149204</v>
      </c>
      <c r="M157" s="27">
        <f>VLOOKUP(A157,[1]Academies!$A$3:$J$404,10,0)</f>
        <v>99264</v>
      </c>
      <c r="N157" s="27">
        <f>VLOOKUP(A157,[1]Academies!$A$3:$I$404,9,0)</f>
        <v>67112</v>
      </c>
    </row>
    <row r="158" spans="1:14" x14ac:dyDescent="0.25">
      <c r="A158" s="17">
        <v>2161</v>
      </c>
      <c r="B158" s="17" t="s">
        <v>169</v>
      </c>
      <c r="C158" s="17" t="str">
        <f>VLOOKUP(A158,[1]Academies!$A$3:$D$404,4,0)</f>
        <v>THE DIOCESE OF CHELMSFORD VINE SCHOOLS TRUST</v>
      </c>
      <c r="D158" s="17" t="s">
        <v>25</v>
      </c>
      <c r="E158" s="32">
        <f>VLOOKUP(A158,[2]SchBlock!$A$12:$AE$540,31,0)</f>
        <v>70</v>
      </c>
      <c r="F158" s="27">
        <f>VLOOKUP(A158,[2]SchBlock!$A$12:$EJ$540,140,0)</f>
        <v>375566.84724137926</v>
      </c>
      <c r="G158" s="27">
        <f>VLOOKUP(A158,[1]Academies!$A$3:$M$414,13,0)</f>
        <v>62146</v>
      </c>
      <c r="H158" s="36">
        <f t="shared" si="7"/>
        <v>16.547253959308701</v>
      </c>
      <c r="I158" s="27">
        <f t="shared" si="8"/>
        <v>41504</v>
      </c>
      <c r="J158" s="36">
        <f t="shared" si="9"/>
        <v>201.06578819881796</v>
      </c>
      <c r="K158" s="27">
        <f>VLOOKUP(A158,[1]Academies!$A$3:$L$414,12,0)</f>
        <v>20642</v>
      </c>
      <c r="L158" s="27">
        <f>VLOOKUP(A158,[1]Academies!$A$3:$K$404,11,0)</f>
        <v>75512</v>
      </c>
      <c r="M158" s="27">
        <f>VLOOKUP(A158,[1]Academies!$A$3:$J$404,10,0)</f>
        <v>109891</v>
      </c>
      <c r="N158" s="27">
        <f>VLOOKUP(A158,[1]Academies!$A$3:$I$404,9,0)</f>
        <v>119832</v>
      </c>
    </row>
    <row r="159" spans="1:14" x14ac:dyDescent="0.25">
      <c r="A159" s="17">
        <v>3205</v>
      </c>
      <c r="B159" s="17" t="s">
        <v>170</v>
      </c>
      <c r="C159" s="17" t="str">
        <f>VLOOKUP(A159,[1]Academies!$A$3:$D$404,4,0)</f>
        <v>THE DIOCESE OF CHELMSFORD VINE SCHOOLS TRUST</v>
      </c>
      <c r="D159" s="17" t="s">
        <v>25</v>
      </c>
      <c r="E159" s="32">
        <f>VLOOKUP(A159,[2]SchBlock!$A$12:$AE$540,31,0)</f>
        <v>107</v>
      </c>
      <c r="F159" s="27">
        <f>VLOOKUP(A159,[2]SchBlock!$A$12:$EJ$540,140,0)</f>
        <v>513732.83117569785</v>
      </c>
      <c r="G159" s="27">
        <f>VLOOKUP(A159,[1]Academies!$A$3:$M$414,13,0)</f>
        <v>-156231</v>
      </c>
      <c r="H159" s="36">
        <f t="shared" si="7"/>
        <v>-30.410943299547199</v>
      </c>
      <c r="I159" s="27">
        <f t="shared" si="8"/>
        <v>-260616</v>
      </c>
      <c r="J159" s="36">
        <f t="shared" si="9"/>
        <v>-249.66805575513723</v>
      </c>
      <c r="K159" s="27">
        <f>VLOOKUP(A159,[1]Academies!$A$3:$L$414,12,0)</f>
        <v>104385</v>
      </c>
      <c r="L159" s="27">
        <f>VLOOKUP(A159,[1]Academies!$A$3:$K$404,11,0)</f>
        <v>123805</v>
      </c>
      <c r="M159" s="31"/>
      <c r="N159" s="31"/>
    </row>
    <row r="160" spans="1:14" x14ac:dyDescent="0.25">
      <c r="A160" s="17">
        <v>5275</v>
      </c>
      <c r="B160" s="17" t="s">
        <v>171</v>
      </c>
      <c r="C160" s="17" t="str">
        <f>VLOOKUP(A160,[1]Academies!$A$3:$D$404,4,0)</f>
        <v>SOUTH EAST ESSEX ACADEMY TRUST</v>
      </c>
      <c r="D160" s="17" t="s">
        <v>25</v>
      </c>
      <c r="E160" s="32">
        <f>VLOOKUP(A160,[2]SchBlock!$A$12:$AE$540,31,0)</f>
        <v>209</v>
      </c>
      <c r="F160" s="27">
        <f>VLOOKUP(A160,[2]SchBlock!$A$12:$EJ$540,140,0)</f>
        <v>863377.54935706849</v>
      </c>
      <c r="G160" s="27">
        <f>VLOOKUP(A160,[1]Academies!$A$3:$M$414,13,0)</f>
        <v>306286</v>
      </c>
      <c r="H160" s="36">
        <f t="shared" si="7"/>
        <v>35.475325971596327</v>
      </c>
      <c r="I160" s="27">
        <f t="shared" si="8"/>
        <v>8178</v>
      </c>
      <c r="J160" s="36">
        <f t="shared" si="9"/>
        <v>2.7433010855126332</v>
      </c>
      <c r="K160" s="27">
        <f>VLOOKUP(A160,[1]Academies!$A$3:$L$414,12,0)</f>
        <v>298108</v>
      </c>
      <c r="L160" s="27">
        <f>VLOOKUP(A160,[1]Academies!$A$3:$K$404,11,0)</f>
        <v>294079</v>
      </c>
      <c r="M160" s="27">
        <f>VLOOKUP(A160,[1]Academies!$A$3:$J$404,10,0)</f>
        <v>267483</v>
      </c>
      <c r="N160" s="27">
        <f>VLOOKUP(A160,[1]Academies!$A$3:$I$404,9,0)</f>
        <v>257529</v>
      </c>
    </row>
    <row r="161" spans="1:14" x14ac:dyDescent="0.25">
      <c r="A161" s="17">
        <v>5208</v>
      </c>
      <c r="B161" s="17" t="s">
        <v>172</v>
      </c>
      <c r="C161" s="17" t="str">
        <f>VLOOKUP(A161,[1]Academies!$A$3:$D$404,4,0)</f>
        <v>THE DIOCESE OF CHELMSFORD VINE SCHOOLS TRUST</v>
      </c>
      <c r="D161" s="17" t="s">
        <v>25</v>
      </c>
      <c r="E161" s="32">
        <f>VLOOKUP(A161,[2]SchBlock!$A$12:$AE$540,31,0)</f>
        <v>197</v>
      </c>
      <c r="F161" s="27">
        <f>VLOOKUP(A161,[2]SchBlock!$A$12:$EJ$540,140,0)</f>
        <v>804492.66959362687</v>
      </c>
      <c r="G161" s="27">
        <f>VLOOKUP(A161,[1]Academies!$A$3:$M$414,13,0)</f>
        <v>364562</v>
      </c>
      <c r="H161" s="36">
        <f t="shared" si="7"/>
        <v>45.315764055892657</v>
      </c>
      <c r="I161" s="27">
        <f t="shared" si="8"/>
        <v>-68690</v>
      </c>
      <c r="J161" s="36">
        <f t="shared" si="9"/>
        <v>-15.854514231901987</v>
      </c>
      <c r="K161" s="27">
        <f>VLOOKUP(A161,[1]Academies!$A$3:$L$414,12,0)</f>
        <v>433252</v>
      </c>
      <c r="L161" s="27">
        <f>VLOOKUP(A161,[1]Academies!$A$3:$K$404,11,0)</f>
        <v>454187</v>
      </c>
      <c r="M161" s="27">
        <f>VLOOKUP(A161,[1]Academies!$A$3:$J$404,10,0)</f>
        <v>369254</v>
      </c>
      <c r="N161" s="27">
        <f>VLOOKUP(A161,[1]Academies!$A$3:$I$404,9,0)</f>
        <v>306435</v>
      </c>
    </row>
    <row r="162" spans="1:14" x14ac:dyDescent="0.25">
      <c r="A162" s="17">
        <v>2124</v>
      </c>
      <c r="B162" s="17" t="s">
        <v>173</v>
      </c>
      <c r="C162" s="17" t="str">
        <f>VLOOKUP(A162,[1]Academies!$A$3:$D$404,4,0)</f>
        <v>THE LEARNING PARTNERSHIP TRUST</v>
      </c>
      <c r="D162" s="17" t="s">
        <v>25</v>
      </c>
      <c r="E162" s="32">
        <f>VLOOKUP(A162,[2]SchBlock!$A$12:$AE$540,31,0)</f>
        <v>200</v>
      </c>
      <c r="F162" s="27">
        <f>VLOOKUP(A162,[2]SchBlock!$A$12:$EJ$540,140,0)</f>
        <v>795294.65071873215</v>
      </c>
      <c r="G162" s="27">
        <f>VLOOKUP(A162,[1]Academies!$A$3:$M$414,13,0)</f>
        <v>15849</v>
      </c>
      <c r="H162" s="36">
        <f t="shared" si="7"/>
        <v>1.9928462973662371</v>
      </c>
      <c r="I162" s="27">
        <f t="shared" si="8"/>
        <v>7421</v>
      </c>
      <c r="J162" s="36">
        <f t="shared" si="9"/>
        <v>88.051732320835313</v>
      </c>
      <c r="K162" s="27">
        <f>VLOOKUP(A162,[1]Academies!$A$3:$L$414,12,0)</f>
        <v>8428</v>
      </c>
      <c r="L162" s="27">
        <f>VLOOKUP(A162,[1]Academies!$A$3:$K$404,11,0)</f>
        <v>417698</v>
      </c>
      <c r="M162" s="27">
        <f>VLOOKUP(A162,[1]Academies!$A$3:$J$404,10,0)</f>
        <v>325754</v>
      </c>
      <c r="N162" s="27">
        <f>VLOOKUP(A162,[1]Academies!$A$3:$I$404,9,0)</f>
        <v>299279</v>
      </c>
    </row>
    <row r="163" spans="1:14" x14ac:dyDescent="0.25">
      <c r="A163" s="17">
        <v>2182</v>
      </c>
      <c r="B163" s="17" t="s">
        <v>174</v>
      </c>
      <c r="C163" s="17" t="str">
        <f>VLOOKUP(A163,[1]Academies!$A$3:$D$404,4,0)</f>
        <v>LIFE EDUCATION TRUST</v>
      </c>
      <c r="D163" s="17" t="s">
        <v>25</v>
      </c>
      <c r="E163" s="32">
        <f>VLOOKUP(A163,[2]SchBlock!$A$12:$AE$540,31,0)</f>
        <v>86</v>
      </c>
      <c r="F163" s="27">
        <f>VLOOKUP(A163,[2]SchBlock!$A$12:$EJ$540,140,0)</f>
        <v>427369.886774402</v>
      </c>
      <c r="G163" s="27">
        <f>VLOOKUP(A163,[1]Academies!$A$3:$M$414,13,0)</f>
        <v>-41000</v>
      </c>
      <c r="H163" s="36">
        <f t="shared" si="7"/>
        <v>-9.5935631566018333</v>
      </c>
      <c r="I163" s="27">
        <f t="shared" si="8"/>
        <v>-63000</v>
      </c>
      <c r="J163" s="36">
        <f t="shared" si="9"/>
        <v>-286.36363636363637</v>
      </c>
      <c r="K163" s="27">
        <f>VLOOKUP(A163,[1]Academies!$A$3:$L$414,12,0)</f>
        <v>22000</v>
      </c>
      <c r="L163" s="31"/>
      <c r="M163" s="31"/>
      <c r="N163" s="31"/>
    </row>
    <row r="164" spans="1:14" x14ac:dyDescent="0.25">
      <c r="A164" s="17">
        <v>2035</v>
      </c>
      <c r="B164" s="17" t="s">
        <v>175</v>
      </c>
      <c r="C164" s="17" t="str">
        <f>VLOOKUP(A164,[1]Academies!$A$3:$D$404,4,0)</f>
        <v>BMAT EDUCATION</v>
      </c>
      <c r="D164" s="17" t="s">
        <v>25</v>
      </c>
      <c r="E164" s="35">
        <f>VLOOKUP(A164,[2]SchBlock!$A$12:$AE$540,31,0)</f>
        <v>205</v>
      </c>
      <c r="F164" s="30">
        <f>VLOOKUP(A164,[2]SchBlock!$A$12:$EJ$540,140,0)</f>
        <v>829445.5663060504</v>
      </c>
      <c r="G164" s="30">
        <f>VLOOKUP(A164,[1]Academies!$A$3:$M$414,13,0)</f>
        <v>0</v>
      </c>
      <c r="H164" s="39">
        <f t="shared" si="7"/>
        <v>0</v>
      </c>
      <c r="I164" s="30">
        <f t="shared" si="8"/>
        <v>0</v>
      </c>
      <c r="J164" s="39">
        <v>0</v>
      </c>
      <c r="K164" s="30">
        <f>VLOOKUP(A164,[1]Academies!$A$3:$L$414,12,0)</f>
        <v>0</v>
      </c>
      <c r="L164" s="30">
        <f>VLOOKUP(A164,[1]Academies!$A$3:$K$404,11,0)</f>
        <v>0</v>
      </c>
      <c r="M164" s="30">
        <f>VLOOKUP(A164,[1]Academies!$A$3:$J$404,10,0)</f>
        <v>0</v>
      </c>
      <c r="N164" s="30">
        <f>VLOOKUP(A164,[1]Academies!$A$3:$I$404,9,0)</f>
        <v>0</v>
      </c>
    </row>
    <row r="165" spans="1:14" x14ac:dyDescent="0.25">
      <c r="A165" s="17">
        <v>2901</v>
      </c>
      <c r="B165" s="17" t="s">
        <v>176</v>
      </c>
      <c r="C165" s="17" t="str">
        <f>VLOOKUP(A165,[1]Academies!$A$3:$D$404,4,0)</f>
        <v>RUNWELL COMMUNITY PRIMARY SCHOOL ACADEMY TRUST</v>
      </c>
      <c r="D165" s="17" t="s">
        <v>25</v>
      </c>
      <c r="E165" s="32">
        <f>VLOOKUP(A165,[2]SchBlock!$A$12:$AE$540,31,0)</f>
        <v>356.58333333333331</v>
      </c>
      <c r="F165" s="27">
        <f>VLOOKUP(A165,[2]SchBlock!$A$12:$EJ$540,140,0)</f>
        <v>1340983.6000000001</v>
      </c>
      <c r="G165" s="27">
        <f>VLOOKUP(A165,[1]Academies!$A$3:$M$414,13,0)</f>
        <v>220754</v>
      </c>
      <c r="H165" s="36">
        <f t="shared" si="7"/>
        <v>16.462095435022469</v>
      </c>
      <c r="I165" s="27">
        <f t="shared" si="8"/>
        <v>10616</v>
      </c>
      <c r="J165" s="36">
        <f t="shared" si="9"/>
        <v>5.0519182632365398</v>
      </c>
      <c r="K165" s="27">
        <f>VLOOKUP(A165,[1]Academies!$A$3:$L$414,12,0)</f>
        <v>210138</v>
      </c>
      <c r="L165" s="27">
        <f>VLOOKUP(A165,[1]Academies!$A$3:$K$404,11,0)</f>
        <v>144244</v>
      </c>
      <c r="M165" s="27">
        <f>VLOOKUP(A165,[1]Academies!$A$3:$J$404,10,0)</f>
        <v>103313</v>
      </c>
      <c r="N165" s="27">
        <f>VLOOKUP(A165,[1]Academies!$A$3:$I$404,9,0)</f>
        <v>127635</v>
      </c>
    </row>
    <row r="166" spans="1:14" x14ac:dyDescent="0.25">
      <c r="A166" s="17">
        <v>2147</v>
      </c>
      <c r="B166" s="17" t="s">
        <v>177</v>
      </c>
      <c r="C166" s="17" t="str">
        <f>VLOOKUP(A166,[1]Academies!$A$3:$D$404,4,0)</f>
        <v>LEE CHAPEL MULTI ACADEMY TRUST</v>
      </c>
      <c r="D166" s="17" t="s">
        <v>25</v>
      </c>
      <c r="E166" s="32">
        <f>VLOOKUP(A166,[2]SchBlock!$A$12:$AE$540,31,0)</f>
        <v>243.58333333333334</v>
      </c>
      <c r="F166" s="27">
        <f>VLOOKUP(A166,[2]SchBlock!$A$12:$EJ$540,140,0)</f>
        <v>1069356.7858458878</v>
      </c>
      <c r="G166" s="27">
        <f>VLOOKUP(A166,[1]Academies!$A$3:$M$414,13,0)</f>
        <v>245000</v>
      </c>
      <c r="H166" s="36">
        <f t="shared" si="7"/>
        <v>22.910968840600653</v>
      </c>
      <c r="I166" s="27">
        <f t="shared" si="8"/>
        <v>108000</v>
      </c>
      <c r="J166" s="36">
        <f t="shared" si="9"/>
        <v>78.832116788321173</v>
      </c>
      <c r="K166" s="27">
        <f>VLOOKUP(A166,[1]Academies!$A$3:$L$414,12,0)</f>
        <v>137000</v>
      </c>
      <c r="L166" s="27">
        <f>VLOOKUP(A166,[1]Academies!$A$3:$K$404,11,0)</f>
        <v>-2000</v>
      </c>
      <c r="M166" s="27">
        <f>VLOOKUP(A166,[1]Academies!$A$3:$J$404,10,0)</f>
        <v>84000</v>
      </c>
      <c r="N166" s="27">
        <f>VLOOKUP(A166,[1]Academies!$A$3:$I$404,9,0)</f>
        <v>87821</v>
      </c>
    </row>
    <row r="167" spans="1:14" x14ac:dyDescent="0.25">
      <c r="A167" s="17">
        <v>2138</v>
      </c>
      <c r="B167" s="17" t="s">
        <v>178</v>
      </c>
      <c r="C167" s="17" t="str">
        <f>VLOOKUP(A167,[1]Academies!$A$3:$D$404,4,0)</f>
        <v>THE COMPASS PARTNERSHIP OF SCHOOLS</v>
      </c>
      <c r="D167" s="17" t="s">
        <v>25</v>
      </c>
      <c r="E167" s="35">
        <f>VLOOKUP(A167,[2]SchBlock!$A$12:$AE$540,31,0)</f>
        <v>56</v>
      </c>
      <c r="F167" s="30">
        <f>VLOOKUP(A167,[2]SchBlock!$A$12:$EJ$540,140,0)</f>
        <v>345088.16180645162</v>
      </c>
      <c r="G167" s="30">
        <f>VLOOKUP(A167,[1]Academies!$A$3:$M$414,13,0)</f>
        <v>0</v>
      </c>
      <c r="H167" s="39">
        <f t="shared" si="7"/>
        <v>0</v>
      </c>
      <c r="I167" s="30">
        <f t="shared" si="8"/>
        <v>0</v>
      </c>
      <c r="J167" s="39">
        <v>0</v>
      </c>
      <c r="K167" s="30">
        <f>VLOOKUP(A167,[1]Academies!$A$3:$L$414,12,0)</f>
        <v>0</v>
      </c>
      <c r="L167" s="27">
        <f>VLOOKUP(A167,[1]Academies!$A$3:$K$404,11,0)</f>
        <v>-39332</v>
      </c>
      <c r="M167" s="27">
        <f>VLOOKUP(A167,[1]Academies!$A$3:$J$404,10,0)</f>
        <v>-39627</v>
      </c>
      <c r="N167" s="27">
        <f>VLOOKUP(A167,[1]Academies!$A$3:$I$404,9,0)</f>
        <v>21350</v>
      </c>
    </row>
    <row r="168" spans="1:14" x14ac:dyDescent="0.25">
      <c r="A168" s="17">
        <v>3452</v>
      </c>
      <c r="B168" s="17" t="s">
        <v>179</v>
      </c>
      <c r="C168" s="17" t="str">
        <f>VLOOKUP(A168,[1]Academies!$A$3:$D$404,4,0)</f>
        <v>MID ESSEX ANGLICAN ACADEMY TRUST</v>
      </c>
      <c r="D168" s="17" t="s">
        <v>25</v>
      </c>
      <c r="E168" s="32">
        <f>VLOOKUP(A168,[2]SchBlock!$A$12:$AE$540,31,0)</f>
        <v>422</v>
      </c>
      <c r="F168" s="27">
        <f>VLOOKUP(A168,[2]SchBlock!$A$12:$EJ$540,140,0)</f>
        <v>1588317.4</v>
      </c>
      <c r="G168" s="27">
        <f>VLOOKUP(A168,[1]Academies!$A$3:$M$414,13,0)</f>
        <v>514664</v>
      </c>
      <c r="H168" s="36">
        <f t="shared" si="7"/>
        <v>32.403095250357396</v>
      </c>
      <c r="I168" s="27">
        <f t="shared" si="8"/>
        <v>23253</v>
      </c>
      <c r="J168" s="36">
        <f t="shared" si="9"/>
        <v>4.7318843086540596</v>
      </c>
      <c r="K168" s="27">
        <f>VLOOKUP(A168,[1]Academies!$A$3:$L$414,12,0)</f>
        <v>491411</v>
      </c>
      <c r="L168" s="27">
        <f>VLOOKUP(A168,[1]Academies!$A$3:$K$404,11,0)</f>
        <v>450224</v>
      </c>
      <c r="M168" s="27">
        <f>VLOOKUP(A168,[1]Academies!$A$3:$J$404,10,0)</f>
        <v>429054</v>
      </c>
      <c r="N168" s="27">
        <f>VLOOKUP(A168,[1]Academies!$A$3:$I$404,9,0)</f>
        <v>491611</v>
      </c>
    </row>
    <row r="169" spans="1:14" x14ac:dyDescent="0.25">
      <c r="A169" s="17">
        <v>2164</v>
      </c>
      <c r="B169" s="17" t="s">
        <v>180</v>
      </c>
      <c r="C169" s="17" t="str">
        <f>VLOOKUP(A169,[1]Academies!$A$3:$D$404,4,0)</f>
        <v>CONNECTED LEARNING</v>
      </c>
      <c r="D169" s="17" t="s">
        <v>25</v>
      </c>
      <c r="E169" s="35">
        <f>VLOOKUP(A169,[2]SchBlock!$A$12:$AE$540,31,0)</f>
        <v>283.75</v>
      </c>
      <c r="F169" s="30">
        <f>VLOOKUP(A169,[2]SchBlock!$A$12:$EJ$540,140,0)</f>
        <v>1110852.0969821226</v>
      </c>
      <c r="G169" s="30">
        <f>VLOOKUP(A169,[1]Academies!$A$3:$M$414,13,0)</f>
        <v>0</v>
      </c>
      <c r="H169" s="39">
        <f t="shared" si="7"/>
        <v>0</v>
      </c>
      <c r="I169" s="30">
        <f t="shared" si="8"/>
        <v>0</v>
      </c>
      <c r="J169" s="39">
        <v>0</v>
      </c>
      <c r="K169" s="30">
        <f>VLOOKUP(A169,[1]Academies!$A$3:$L$414,12,0)</f>
        <v>0</v>
      </c>
      <c r="L169" s="27">
        <f>VLOOKUP(A169,[1]Academies!$A$3:$K$404,11,0)</f>
        <v>-17577</v>
      </c>
      <c r="M169" s="27">
        <f>VLOOKUP(A169,[1]Academies!$A$3:$J$404,10,0)</f>
        <v>157359</v>
      </c>
      <c r="N169" s="31"/>
    </row>
    <row r="170" spans="1:14" x14ac:dyDescent="0.25">
      <c r="A170" s="17">
        <v>2139</v>
      </c>
      <c r="B170" s="17" t="s">
        <v>181</v>
      </c>
      <c r="C170" s="17" t="str">
        <f>VLOOKUP(A170,[1]Academies!$A$3:$D$404,4,0)</f>
        <v>REACH2 ACADEMY TRUST</v>
      </c>
      <c r="D170" s="17" t="s">
        <v>25</v>
      </c>
      <c r="E170" s="32">
        <f>VLOOKUP(A170,[2]SchBlock!$A$12:$AE$540,31,0)</f>
        <v>248</v>
      </c>
      <c r="F170" s="27">
        <f>VLOOKUP(A170,[2]SchBlock!$A$12:$EJ$540,140,0)</f>
        <v>1162772.4201536467</v>
      </c>
      <c r="G170" s="27">
        <f>VLOOKUP(A170,[1]Academies!$A$3:$M$414,13,0)</f>
        <v>42000</v>
      </c>
      <c r="H170" s="36">
        <f t="shared" si="7"/>
        <v>3.6120567767207783</v>
      </c>
      <c r="I170" s="27">
        <f t="shared" si="8"/>
        <v>-24000</v>
      </c>
      <c r="J170" s="36">
        <f t="shared" si="9"/>
        <v>-36.363636363636367</v>
      </c>
      <c r="K170" s="27">
        <f>VLOOKUP(A170,[1]Academies!$A$3:$L$414,12,0)</f>
        <v>66000</v>
      </c>
      <c r="L170" s="27">
        <f>VLOOKUP(A170,[1]Academies!$A$3:$K$404,11,0)</f>
        <v>80000</v>
      </c>
      <c r="M170" s="27">
        <f>VLOOKUP(A170,[1]Academies!$A$3:$J$404,10,0)</f>
        <v>124000</v>
      </c>
      <c r="N170" s="27">
        <f>VLOOKUP(A170,[1]Academies!$A$3:$I$404,9,0)</f>
        <v>129000</v>
      </c>
    </row>
    <row r="171" spans="1:14" x14ac:dyDescent="0.25">
      <c r="A171" s="17">
        <v>5222</v>
      </c>
      <c r="B171" s="17" t="s">
        <v>182</v>
      </c>
      <c r="C171" s="17" t="str">
        <f>VLOOKUP(A171,[1]Academies!$A$3:$D$404,4,0)</f>
        <v>SOUTH BENFLEET PRIMARY SCHOOL</v>
      </c>
      <c r="D171" s="17" t="s">
        <v>25</v>
      </c>
      <c r="E171" s="32">
        <f>VLOOKUP(A171,[2]SchBlock!$A$12:$AE$540,31,0)</f>
        <v>415</v>
      </c>
      <c r="F171" s="27">
        <f>VLOOKUP(A171,[2]SchBlock!$A$12:$EJ$540,140,0)</f>
        <v>1561968.8</v>
      </c>
      <c r="G171" s="27">
        <f>VLOOKUP(A171,[1]Academies!$A$3:$M$414,13,0)</f>
        <v>813516</v>
      </c>
      <c r="H171" s="36">
        <f t="shared" si="7"/>
        <v>52.082730461709602</v>
      </c>
      <c r="I171" s="27">
        <f t="shared" si="8"/>
        <v>49708</v>
      </c>
      <c r="J171" s="36">
        <f t="shared" si="9"/>
        <v>6.5079182202857258</v>
      </c>
      <c r="K171" s="27">
        <f>VLOOKUP(A171,[1]Academies!$A$3:$L$414,12,0)</f>
        <v>763808</v>
      </c>
      <c r="L171" s="27">
        <f>VLOOKUP(A171,[1]Academies!$A$3:$K$404,11,0)</f>
        <v>814286</v>
      </c>
      <c r="M171" s="27">
        <f>VLOOKUP(A171,[1]Academies!$A$3:$J$404,10,0)</f>
        <v>790746</v>
      </c>
      <c r="N171" s="27">
        <f>VLOOKUP(A171,[1]Academies!$A$3:$I$404,9,0)</f>
        <v>876686</v>
      </c>
    </row>
    <row r="172" spans="1:14" x14ac:dyDescent="0.25">
      <c r="A172" s="17">
        <v>2095</v>
      </c>
      <c r="B172" s="17" t="s">
        <v>183</v>
      </c>
      <c r="C172" s="17" t="str">
        <f>VLOOKUP(A172,[1]Academies!$A$3:$D$404,4,0)</f>
        <v>THE DIOCESE OF CHELMSFORD VINE SCHOOLS TRUST</v>
      </c>
      <c r="D172" s="17" t="s">
        <v>25</v>
      </c>
      <c r="E172" s="32">
        <f>VLOOKUP(A172,[2]SchBlock!$A$12:$AE$540,31,0)</f>
        <v>159</v>
      </c>
      <c r="F172" s="27">
        <f>VLOOKUP(A172,[2]SchBlock!$A$12:$EJ$540,140,0)</f>
        <v>691966.65266900079</v>
      </c>
      <c r="G172" s="27">
        <f>VLOOKUP(A172,[1]Academies!$A$3:$M$414,13,0)</f>
        <v>155905</v>
      </c>
      <c r="H172" s="36">
        <f t="shared" si="7"/>
        <v>22.530710027521582</v>
      </c>
      <c r="I172" s="27">
        <f t="shared" si="8"/>
        <v>3193</v>
      </c>
      <c r="J172" s="36">
        <f t="shared" si="9"/>
        <v>2.0908638482895907</v>
      </c>
      <c r="K172" s="27">
        <f>VLOOKUP(A172,[1]Academies!$A$3:$L$414,12,0)</f>
        <v>152712</v>
      </c>
      <c r="L172" s="27">
        <f>VLOOKUP(A172,[1]Academies!$A$3:$K$404,11,0)</f>
        <v>181295</v>
      </c>
      <c r="M172" s="27">
        <f>VLOOKUP(A172,[1]Academies!$A$3:$J$404,10,0)</f>
        <v>361489</v>
      </c>
      <c r="N172" s="27">
        <f>VLOOKUP(A172,[1]Academies!$A$3:$I$404,9,0)</f>
        <v>361046</v>
      </c>
    </row>
    <row r="173" spans="1:14" x14ac:dyDescent="0.25">
      <c r="A173" s="17">
        <v>5234</v>
      </c>
      <c r="B173" s="17" t="s">
        <v>184</v>
      </c>
      <c r="C173" s="17" t="str">
        <f>VLOOKUP(A173,[1]Academies!$A$3:$D$404,4,0)</f>
        <v>OUR LADY OF FATIMA CATHOLIC MULTI ACADEMY TRUST</v>
      </c>
      <c r="D173" s="17" t="s">
        <v>25</v>
      </c>
      <c r="E173" s="32">
        <f>VLOOKUP(A173,[2]SchBlock!$A$12:$AE$540,31,0)</f>
        <v>202</v>
      </c>
      <c r="F173" s="27">
        <f>VLOOKUP(A173,[2]SchBlock!$A$12:$EJ$540,140,0)</f>
        <v>856985.99938310753</v>
      </c>
      <c r="G173" s="27">
        <f>VLOOKUP(A173,[1]Academies!$A$3:$M$414,13,0)</f>
        <v>191122</v>
      </c>
      <c r="H173" s="36">
        <f t="shared" si="7"/>
        <v>22.301647884280161</v>
      </c>
      <c r="I173" s="27">
        <f t="shared" si="8"/>
        <v>-59339</v>
      </c>
      <c r="J173" s="36">
        <f t="shared" si="9"/>
        <v>-23.691912114061669</v>
      </c>
      <c r="K173" s="27">
        <f>VLOOKUP(A173,[1]Academies!$A$3:$L$414,12,0)</f>
        <v>250461</v>
      </c>
      <c r="L173" s="27">
        <f>VLOOKUP(A173,[1]Academies!$A$3:$K$404,11,0)</f>
        <v>300866</v>
      </c>
      <c r="M173" s="27">
        <f>VLOOKUP(A173,[1]Academies!$A$3:$J$404,10,0)</f>
        <v>148435</v>
      </c>
      <c r="N173" s="27">
        <f>VLOOKUP(A173,[1]Academies!$A$3:$I$404,9,0)</f>
        <v>290216</v>
      </c>
    </row>
    <row r="174" spans="1:14" x14ac:dyDescent="0.25">
      <c r="A174" s="17">
        <v>3010</v>
      </c>
      <c r="B174" s="17" t="s">
        <v>185</v>
      </c>
      <c r="C174" s="17" t="str">
        <f>VLOOKUP(A174,[1]Academies!$A$3:$D$404,4,0)</f>
        <v>THE DIOCESE OF CHELMSFORD VINE SCHOOLS TRUST</v>
      </c>
      <c r="D174" s="17" t="s">
        <v>25</v>
      </c>
      <c r="E174" s="32">
        <f>VLOOKUP(A174,[2]SchBlock!$A$12:$AE$540,31,0)</f>
        <v>125</v>
      </c>
      <c r="F174" s="27">
        <f>VLOOKUP(A174,[2]SchBlock!$A$12:$EJ$540,140,0)</f>
        <v>537071.95814159291</v>
      </c>
      <c r="G174" s="27">
        <f>VLOOKUP(A174,[1]Academies!$A$3:$M$414,13,0)</f>
        <v>218779</v>
      </c>
      <c r="H174" s="36">
        <f t="shared" si="7"/>
        <v>40.735509773593762</v>
      </c>
      <c r="I174" s="27">
        <f t="shared" si="8"/>
        <v>-80418</v>
      </c>
      <c r="J174" s="36">
        <f t="shared" si="9"/>
        <v>-26.877943294885981</v>
      </c>
      <c r="K174" s="27">
        <f>VLOOKUP(A174,[1]Academies!$A$3:$L$414,12,0)</f>
        <v>299197</v>
      </c>
      <c r="L174" s="27">
        <f>VLOOKUP(A174,[1]Academies!$A$3:$K$404,11,0)</f>
        <v>254051</v>
      </c>
      <c r="M174" s="27">
        <f>VLOOKUP(A174,[1]Academies!$A$3:$J$404,10,0)</f>
        <v>266534</v>
      </c>
      <c r="N174" s="27">
        <f>VLOOKUP(A174,[1]Academies!$A$3:$I$404,9,0)</f>
        <v>190499</v>
      </c>
    </row>
    <row r="175" spans="1:14" x14ac:dyDescent="0.25">
      <c r="A175" s="17">
        <v>3303</v>
      </c>
      <c r="B175" s="17" t="s">
        <v>186</v>
      </c>
      <c r="C175" s="17" t="str">
        <f>VLOOKUP(A175,[1]Academies!$A$3:$D$404,4,0)</f>
        <v>ALL SAINTS ACADEMY TRUST</v>
      </c>
      <c r="D175" s="17" t="s">
        <v>25</v>
      </c>
      <c r="E175" s="32">
        <f>VLOOKUP(A175,[2]SchBlock!$A$12:$AE$540,31,0)</f>
        <v>214</v>
      </c>
      <c r="F175" s="27">
        <f>VLOOKUP(A175,[2]SchBlock!$A$12:$EJ$540,140,0)</f>
        <v>843236.28334794624</v>
      </c>
      <c r="G175" s="27">
        <f>VLOOKUP(A175,[1]Academies!$A$3:$M$414,13,0)</f>
        <v>322309</v>
      </c>
      <c r="H175" s="36">
        <f t="shared" si="7"/>
        <v>38.222857147503106</v>
      </c>
      <c r="I175" s="27">
        <f t="shared" si="8"/>
        <v>37609</v>
      </c>
      <c r="J175" s="36">
        <f t="shared" si="9"/>
        <v>13.210045662100455</v>
      </c>
      <c r="K175" s="27">
        <f>VLOOKUP(A175,[1]Academies!$A$3:$L$414,12,0)</f>
        <v>284700</v>
      </c>
      <c r="L175" s="27">
        <f>VLOOKUP(A175,[1]Academies!$A$3:$K$404,11,0)</f>
        <v>231218</v>
      </c>
      <c r="M175" s="27">
        <f>VLOOKUP(A175,[1]Academies!$A$3:$J$404,10,0)</f>
        <v>284863</v>
      </c>
      <c r="N175" s="31"/>
    </row>
    <row r="176" spans="1:14" x14ac:dyDescent="0.25">
      <c r="A176" s="17">
        <v>2106</v>
      </c>
      <c r="B176" s="17" t="s">
        <v>187</v>
      </c>
      <c r="C176" s="17" t="str">
        <f>VLOOKUP(A176,[1]Academies!$A$3:$D$404,4,0)</f>
        <v>THE DIOCESE OF CHELMSFORD VINE SCHOOLS TRUST</v>
      </c>
      <c r="D176" s="17" t="s">
        <v>25</v>
      </c>
      <c r="E176" s="32">
        <f>VLOOKUP(A176,[2]SchBlock!$A$12:$AE$540,31,0)</f>
        <v>106</v>
      </c>
      <c r="F176" s="27">
        <f>VLOOKUP(A176,[2]SchBlock!$A$12:$EJ$540,140,0)</f>
        <v>486443.70290322579</v>
      </c>
      <c r="G176" s="27">
        <f>VLOOKUP(A176,[1]Academies!$A$3:$M$414,13,0)</f>
        <v>78830</v>
      </c>
      <c r="H176" s="36">
        <f t="shared" si="7"/>
        <v>16.205369609992179</v>
      </c>
      <c r="I176" s="27">
        <f t="shared" si="8"/>
        <v>-58353</v>
      </c>
      <c r="J176" s="36">
        <f t="shared" si="9"/>
        <v>-42.536611679289713</v>
      </c>
      <c r="K176" s="27">
        <f>VLOOKUP(A176,[1]Academies!$A$3:$L$414,12,0)</f>
        <v>137183</v>
      </c>
      <c r="L176" s="27">
        <f>VLOOKUP(A176,[1]Academies!$A$3:$K$404,11,0)</f>
        <v>171224</v>
      </c>
      <c r="M176" s="27">
        <f>VLOOKUP(A176,[1]Academies!$A$3:$J$404,10,0)</f>
        <v>281270</v>
      </c>
      <c r="N176" s="27">
        <f>VLOOKUP(A176,[1]Academies!$A$3:$I$404,9,0)</f>
        <v>289273</v>
      </c>
    </row>
    <row r="177" spans="1:14" x14ac:dyDescent="0.25">
      <c r="A177" s="17">
        <v>2060</v>
      </c>
      <c r="B177" s="17" t="s">
        <v>188</v>
      </c>
      <c r="C177" s="17" t="str">
        <f>VLOOKUP(A177,[1]Academies!$A$3:$D$404,4,0)</f>
        <v>THE ROSARY TRUST - A CATHOLIC MULTI ACADEMY</v>
      </c>
      <c r="D177" s="17" t="s">
        <v>25</v>
      </c>
      <c r="E177" s="32">
        <f>VLOOKUP(A177,[2]SchBlock!$A$12:$AE$540,31,0)</f>
        <v>307</v>
      </c>
      <c r="F177" s="27">
        <f>VLOOKUP(A177,[2]SchBlock!$A$12:$EJ$540,140,0)</f>
        <v>1323839.7217609051</v>
      </c>
      <c r="G177" s="27">
        <f>VLOOKUP(A177,[1]Academies!$A$3:$M$414,13,0)</f>
        <v>201721</v>
      </c>
      <c r="H177" s="36">
        <f t="shared" si="7"/>
        <v>15.237569675857804</v>
      </c>
      <c r="I177" s="27">
        <f t="shared" si="8"/>
        <v>-6413</v>
      </c>
      <c r="J177" s="36">
        <f t="shared" si="9"/>
        <v>-3.0811880807556671</v>
      </c>
      <c r="K177" s="27">
        <f>VLOOKUP(A177,[1]Academies!$A$3:$L$414,12,0)</f>
        <v>208134</v>
      </c>
      <c r="L177" s="27">
        <f>VLOOKUP(A177,[1]Academies!$A$3:$K$404,11,0)</f>
        <v>268666</v>
      </c>
      <c r="M177" s="27">
        <f>VLOOKUP(A177,[1]Academies!$A$3:$J$404,10,0)</f>
        <v>236727</v>
      </c>
      <c r="N177" s="27">
        <f>VLOOKUP(A177,[1]Academies!$A$3:$I$404,9,0)</f>
        <v>236032</v>
      </c>
    </row>
    <row r="178" spans="1:14" x14ac:dyDescent="0.25">
      <c r="A178" s="17">
        <v>5253</v>
      </c>
      <c r="B178" s="17" t="s">
        <v>189</v>
      </c>
      <c r="C178" s="17" t="str">
        <f>VLOOKUP(A178,[1]Academies!$A$3:$D$404,4,0)</f>
        <v>ST HELEN'S CATHOLIC JUNIOR SCHOOL ACADEMY</v>
      </c>
      <c r="D178" s="17" t="s">
        <v>25</v>
      </c>
      <c r="E178" s="32">
        <f>VLOOKUP(A178,[2]SchBlock!$A$12:$AE$540,31,0)</f>
        <v>361</v>
      </c>
      <c r="F178" s="27">
        <f>VLOOKUP(A178,[2]SchBlock!$A$12:$EJ$540,140,0)</f>
        <v>1361391.5</v>
      </c>
      <c r="G178" s="27">
        <f>VLOOKUP(A178,[1]Academies!$A$3:$M$414,13,0)</f>
        <v>167269</v>
      </c>
      <c r="H178" s="36">
        <f t="shared" si="7"/>
        <v>12.286619976692965</v>
      </c>
      <c r="I178" s="27">
        <f t="shared" si="8"/>
        <v>92845</v>
      </c>
      <c r="J178" s="36">
        <f t="shared" si="9"/>
        <v>124.75142427174031</v>
      </c>
      <c r="K178" s="27">
        <f>VLOOKUP(A178,[1]Academies!$A$3:$L$414,12,0)</f>
        <v>74424</v>
      </c>
      <c r="L178" s="27">
        <f>VLOOKUP(A178,[1]Academies!$A$3:$K$404,11,0)</f>
        <v>136531</v>
      </c>
      <c r="M178" s="27">
        <f>VLOOKUP(A178,[1]Academies!$A$3:$J$404,10,0)</f>
        <v>519585</v>
      </c>
      <c r="N178" s="27">
        <f>VLOOKUP(A178,[1]Academies!$A$3:$I$404,9,0)</f>
        <v>469937</v>
      </c>
    </row>
    <row r="179" spans="1:14" x14ac:dyDescent="0.25">
      <c r="A179" s="17">
        <v>2149</v>
      </c>
      <c r="B179" s="17" t="s">
        <v>190</v>
      </c>
      <c r="C179" s="17" t="str">
        <f>VLOOKUP(A179,[1]Academies!$A$3:$D$404,4,0)</f>
        <v>THE DIOCESE OF CHELMSFORD VINE SCHOOLS TRUST</v>
      </c>
      <c r="D179" s="17" t="s">
        <v>25</v>
      </c>
      <c r="E179" s="32">
        <f>VLOOKUP(A179,[2]SchBlock!$A$12:$AE$540,31,0)</f>
        <v>412</v>
      </c>
      <c r="F179" s="27">
        <f>VLOOKUP(A179,[2]SchBlock!$A$12:$EJ$540,140,0)</f>
        <v>1670712.8111679298</v>
      </c>
      <c r="G179" s="27">
        <f>VLOOKUP(A179,[1]Academies!$A$3:$M$414,13,0)</f>
        <v>567171</v>
      </c>
      <c r="H179" s="36">
        <f t="shared" si="7"/>
        <v>33.947845267524649</v>
      </c>
      <c r="I179" s="27">
        <f t="shared" si="8"/>
        <v>189007</v>
      </c>
      <c r="J179" s="36">
        <f t="shared" si="9"/>
        <v>49.98016733480712</v>
      </c>
      <c r="K179" s="27">
        <f>VLOOKUP(A179,[1]Academies!$A$3:$L$414,12,0)</f>
        <v>378164</v>
      </c>
      <c r="L179" s="27">
        <f>VLOOKUP(A179,[1]Academies!$A$3:$K$404,11,0)</f>
        <v>342423</v>
      </c>
      <c r="M179" s="27">
        <f>VLOOKUP(A179,[1]Academies!$A$3:$J$404,10,0)</f>
        <v>298886</v>
      </c>
      <c r="N179" s="27">
        <f>VLOOKUP(A179,[1]Academies!$A$3:$I$404,9,0)</f>
        <v>395489</v>
      </c>
    </row>
    <row r="180" spans="1:14" x14ac:dyDescent="0.25">
      <c r="A180" s="17">
        <v>2121</v>
      </c>
      <c r="B180" s="17" t="s">
        <v>191</v>
      </c>
      <c r="C180" s="17" t="str">
        <f>VLOOKUP(A180,[1]Academies!$A$3:$D$404,4,0)</f>
        <v>THE DIOCESE OF CHELMSFORD VINE SCHOOLS TRUST</v>
      </c>
      <c r="D180" s="17" t="s">
        <v>25</v>
      </c>
      <c r="E180" s="32">
        <f>VLOOKUP(A180,[2]SchBlock!$A$12:$AE$540,31,0)</f>
        <v>193</v>
      </c>
      <c r="F180" s="27">
        <f>VLOOKUP(A180,[2]SchBlock!$A$12:$EJ$540,140,0)</f>
        <v>866787.45912795002</v>
      </c>
      <c r="G180" s="27">
        <f>VLOOKUP(A180,[1]Academies!$A$3:$M$414,13,0)</f>
        <v>322575</v>
      </c>
      <c r="H180" s="36">
        <f t="shared" si="7"/>
        <v>37.215005432189045</v>
      </c>
      <c r="I180" s="27">
        <f t="shared" si="8"/>
        <v>-37240</v>
      </c>
      <c r="J180" s="36">
        <f t="shared" si="9"/>
        <v>-10.349763072690132</v>
      </c>
      <c r="K180" s="27">
        <f>VLOOKUP(A180,[1]Academies!$A$3:$L$414,12,0)</f>
        <v>359815</v>
      </c>
      <c r="L180" s="27">
        <f>VLOOKUP(A180,[1]Academies!$A$3:$K$404,11,0)</f>
        <v>311554</v>
      </c>
      <c r="M180" s="27">
        <f>VLOOKUP(A180,[1]Academies!$A$3:$J$404,10,0)</f>
        <v>289914</v>
      </c>
      <c r="N180" s="27">
        <f>VLOOKUP(A180,[1]Academies!$A$3:$I$404,9,0)</f>
        <v>239831</v>
      </c>
    </row>
    <row r="181" spans="1:14" x14ac:dyDescent="0.25">
      <c r="A181" s="17">
        <v>3122</v>
      </c>
      <c r="B181" s="17" t="s">
        <v>192</v>
      </c>
      <c r="C181" s="17" t="str">
        <f>VLOOKUP(A181,[1]Academies!$A$3:$D$404,4,0)</f>
        <v>EPPING FOREST SCHOOLS PARTNERSHIP TRUST</v>
      </c>
      <c r="D181" s="17" t="s">
        <v>25</v>
      </c>
      <c r="E181" s="32">
        <f>VLOOKUP(A181,[2]SchBlock!$A$12:$AE$540,31,0)</f>
        <v>414</v>
      </c>
      <c r="F181" s="27">
        <f>VLOOKUP(A181,[2]SchBlock!$A$12:$EJ$540,140,0)</f>
        <v>1557676.5</v>
      </c>
      <c r="G181" s="27">
        <f>VLOOKUP(A181,[1]Academies!$A$3:$M$414,13,0)</f>
        <v>432799</v>
      </c>
      <c r="H181" s="36">
        <f t="shared" si="7"/>
        <v>27.784909125867919</v>
      </c>
      <c r="I181" s="27">
        <f t="shared" si="8"/>
        <v>65897</v>
      </c>
      <c r="J181" s="36">
        <f t="shared" si="9"/>
        <v>17.960381791323023</v>
      </c>
      <c r="K181" s="27">
        <f>VLOOKUP(A181,[1]Academies!$A$3:$L$414,12,0)</f>
        <v>366902</v>
      </c>
      <c r="L181" s="27">
        <f>VLOOKUP(A181,[1]Academies!$A$3:$K$404,11,0)</f>
        <v>273849</v>
      </c>
      <c r="M181" s="27">
        <f>VLOOKUP(A181,[1]Academies!$A$3:$J$404,10,0)</f>
        <v>153224</v>
      </c>
      <c r="N181" s="31"/>
    </row>
    <row r="182" spans="1:14" x14ac:dyDescent="0.25">
      <c r="A182" s="17">
        <v>3411</v>
      </c>
      <c r="B182" s="17" t="s">
        <v>193</v>
      </c>
      <c r="C182" s="17" t="str">
        <f>VLOOKUP(A182,[1]Academies!$A$3:$D$404,4,0)</f>
        <v>ASSISI CATHOLIC TRUST</v>
      </c>
      <c r="D182" s="17" t="s">
        <v>25</v>
      </c>
      <c r="E182" s="32">
        <f>VLOOKUP(A182,[2]SchBlock!$A$12:$AE$540,31,0)</f>
        <v>199</v>
      </c>
      <c r="F182" s="27">
        <f>VLOOKUP(A182,[2]SchBlock!$A$12:$EJ$540,140,0)</f>
        <v>824724.9714371257</v>
      </c>
      <c r="G182" s="27">
        <f>VLOOKUP(A182,[1]Academies!$A$3:$M$414,13,0)</f>
        <v>208116</v>
      </c>
      <c r="H182" s="36">
        <f t="shared" si="7"/>
        <v>25.234594223253261</v>
      </c>
      <c r="I182" s="27">
        <f t="shared" si="8"/>
        <v>9133</v>
      </c>
      <c r="J182" s="36">
        <f t="shared" si="9"/>
        <v>4.5898393330083476</v>
      </c>
      <c r="K182" s="27">
        <f>VLOOKUP(A182,[1]Academies!$A$3:$L$414,12,0)</f>
        <v>198983</v>
      </c>
      <c r="L182" s="27">
        <f>VLOOKUP(A182,[1]Academies!$A$3:$K$404,11,0)</f>
        <v>167296</v>
      </c>
      <c r="M182" s="31"/>
      <c r="N182" s="31"/>
    </row>
    <row r="183" spans="1:14" x14ac:dyDescent="0.25">
      <c r="A183" s="17">
        <v>3302</v>
      </c>
      <c r="B183" s="17" t="s">
        <v>193</v>
      </c>
      <c r="C183" s="17" t="str">
        <f>VLOOKUP(A183,[1]Academies!$A$3:$D$404,4,0)</f>
        <v>THE ROSARY TRUST - A CATHOLIC MULTI ACADEMY</v>
      </c>
      <c r="D183" s="17" t="s">
        <v>25</v>
      </c>
      <c r="E183" s="32">
        <f>VLOOKUP(A183,[2]SchBlock!$A$12:$AE$540,31,0)</f>
        <v>114</v>
      </c>
      <c r="F183" s="27">
        <f>VLOOKUP(A183,[2]SchBlock!$A$12:$EJ$540,140,0)</f>
        <v>541892.26819587627</v>
      </c>
      <c r="G183" s="27">
        <f>VLOOKUP(A183,[1]Academies!$A$3:$M$414,13,0)</f>
        <v>112434</v>
      </c>
      <c r="H183" s="36">
        <f t="shared" si="7"/>
        <v>20.748404544380545</v>
      </c>
      <c r="I183" s="27">
        <f t="shared" si="8"/>
        <v>112434</v>
      </c>
      <c r="J183" s="36">
        <v>0</v>
      </c>
      <c r="K183" s="31"/>
      <c r="L183" s="31"/>
      <c r="M183" s="31"/>
      <c r="N183" s="31"/>
    </row>
    <row r="184" spans="1:14" x14ac:dyDescent="0.25">
      <c r="A184" s="17">
        <v>2046</v>
      </c>
      <c r="B184" s="17" t="s">
        <v>194</v>
      </c>
      <c r="C184" s="17" t="str">
        <f>VLOOKUP(A184,[1]Academies!$A$3:$D$404,4,0)</f>
        <v>OUR LADY OF FATIMA CATHOLIC MULTI ACADEMY TRUST</v>
      </c>
      <c r="D184" s="17" t="s">
        <v>25</v>
      </c>
      <c r="E184" s="32">
        <f>VLOOKUP(A184,[2]SchBlock!$A$12:$AE$540,31,0)</f>
        <v>206</v>
      </c>
      <c r="F184" s="27">
        <f>VLOOKUP(A184,[2]SchBlock!$A$12:$EJ$540,140,0)</f>
        <v>878662.2649470669</v>
      </c>
      <c r="G184" s="27">
        <f>VLOOKUP(A184,[1]Academies!$A$3:$M$414,13,0)</f>
        <v>-97880</v>
      </c>
      <c r="H184" s="36">
        <f t="shared" si="7"/>
        <v>-11.139661267449167</v>
      </c>
      <c r="I184" s="27">
        <f t="shared" si="8"/>
        <v>-11701</v>
      </c>
      <c r="J184" s="36">
        <f t="shared" si="9"/>
        <v>13.577553696376146</v>
      </c>
      <c r="K184" s="27">
        <f>VLOOKUP(A184,[1]Academies!$A$3:$L$414,12,0)</f>
        <v>-86179</v>
      </c>
      <c r="L184" s="27">
        <f>VLOOKUP(A184,[1]Academies!$A$3:$K$404,11,0)</f>
        <v>-2897</v>
      </c>
      <c r="M184" s="27">
        <f>VLOOKUP(A184,[1]Academies!$A$3:$J$404,10,0)</f>
        <v>43488</v>
      </c>
      <c r="N184" s="27">
        <f>VLOOKUP(A184,[1]Academies!$A$3:$I$404,9,0)</f>
        <v>199384</v>
      </c>
    </row>
    <row r="185" spans="1:14" x14ac:dyDescent="0.25">
      <c r="A185" s="17">
        <v>3401</v>
      </c>
      <c r="B185" s="17" t="s">
        <v>195</v>
      </c>
      <c r="C185" s="17" t="str">
        <f>VLOOKUP(A185,[1]Academies!$A$3:$D$404,4,0)</f>
        <v>THE DIOCESE OF CHELMSFORD VINE SCHOOLS TRUST</v>
      </c>
      <c r="D185" s="17" t="s">
        <v>25</v>
      </c>
      <c r="E185" s="32">
        <f>VLOOKUP(A185,[2]SchBlock!$A$12:$AE$540,31,0)</f>
        <v>213</v>
      </c>
      <c r="F185" s="27">
        <f>VLOOKUP(A185,[2]SchBlock!$A$12:$EJ$540,140,0)</f>
        <v>914432.52902026766</v>
      </c>
      <c r="G185" s="27">
        <f>VLOOKUP(A185,[1]Academies!$A$3:$M$414,13,0)</f>
        <v>300739</v>
      </c>
      <c r="H185" s="36">
        <f t="shared" si="7"/>
        <v>32.888047007931227</v>
      </c>
      <c r="I185" s="27">
        <f t="shared" si="8"/>
        <v>94468</v>
      </c>
      <c r="J185" s="36">
        <f t="shared" si="9"/>
        <v>45.798003597209494</v>
      </c>
      <c r="K185" s="27">
        <f>VLOOKUP(A185,[1]Academies!$A$3:$L$414,12,0)</f>
        <v>206271</v>
      </c>
      <c r="L185" s="27">
        <f>VLOOKUP(A185,[1]Academies!$A$3:$K$404,11,0)</f>
        <v>268205</v>
      </c>
      <c r="M185" s="27">
        <f>VLOOKUP(A185,[1]Academies!$A$3:$J$404,10,0)</f>
        <v>332158</v>
      </c>
      <c r="N185" s="27">
        <f>VLOOKUP(A185,[1]Academies!$A$3:$I$404,9,0)</f>
        <v>288871</v>
      </c>
    </row>
    <row r="186" spans="1:14" x14ac:dyDescent="0.25">
      <c r="A186" s="17">
        <v>2186</v>
      </c>
      <c r="B186" s="17" t="s">
        <v>196</v>
      </c>
      <c r="C186" s="17" t="str">
        <f>VLOOKUP(A186,[1]Academies!$A$3:$D$404,4,0)</f>
        <v>BERLESDUNA ACADEMY TRUST</v>
      </c>
      <c r="D186" s="17" t="s">
        <v>25</v>
      </c>
      <c r="E186" s="32">
        <f>[2]SchBlock!$AE$377</f>
        <v>422</v>
      </c>
      <c r="F186" s="27">
        <f>[2]SchBlock!$EJ$377</f>
        <v>1588317.4</v>
      </c>
      <c r="G186" s="27">
        <f>VLOOKUP(A186,[1]Academies!$A$3:$M$414,13,0)</f>
        <v>-53931</v>
      </c>
      <c r="H186" s="36">
        <f t="shared" si="7"/>
        <v>-3.3954800218142798</v>
      </c>
      <c r="I186" s="27">
        <f t="shared" si="8"/>
        <v>-35657</v>
      </c>
      <c r="J186" s="36">
        <f t="shared" si="9"/>
        <v>195.12422020356789</v>
      </c>
      <c r="K186" s="27">
        <f>VLOOKUP(A186,[1]Academies!$A$3:$L$414,12,0)</f>
        <v>-18274</v>
      </c>
      <c r="L186" s="31"/>
      <c r="M186" s="31"/>
      <c r="N186" s="31"/>
    </row>
    <row r="187" spans="1:14" x14ac:dyDescent="0.25">
      <c r="A187" s="17">
        <v>3232</v>
      </c>
      <c r="B187" s="17" t="s">
        <v>197</v>
      </c>
      <c r="C187" s="17" t="str">
        <f>VLOOKUP(A187,[1]Academies!$A$3:$D$404,4,0)</f>
        <v>THE DIOCESE OF CHELMSFORD VINE SCHOOLS TRUST</v>
      </c>
      <c r="D187" s="17" t="s">
        <v>25</v>
      </c>
      <c r="E187" s="32">
        <f>VLOOKUP(A187,[2]SchBlock!$A$12:$AE$540,31,0)</f>
        <v>161</v>
      </c>
      <c r="F187" s="27">
        <f>VLOOKUP(A187,[2]SchBlock!$A$12:$EJ$540,140,0)</f>
        <v>675048.75875000004</v>
      </c>
      <c r="G187" s="27">
        <f>VLOOKUP(A187,[1]Academies!$A$3:$M$414,13,0)</f>
        <v>-15856</v>
      </c>
      <c r="H187" s="36">
        <f t="shared" si="7"/>
        <v>-2.3488673661678665</v>
      </c>
      <c r="I187" s="27">
        <f t="shared" si="8"/>
        <v>-126029</v>
      </c>
      <c r="J187" s="36">
        <f t="shared" si="9"/>
        <v>-114.39191090376045</v>
      </c>
      <c r="K187" s="27">
        <f>VLOOKUP(A187,[1]Academies!$A$3:$L$414,12,0)</f>
        <v>110173</v>
      </c>
      <c r="L187" s="31"/>
      <c r="M187" s="31"/>
      <c r="N187" s="31"/>
    </row>
    <row r="188" spans="1:14" x14ac:dyDescent="0.25">
      <c r="A188" s="17">
        <v>2137</v>
      </c>
      <c r="B188" s="17" t="s">
        <v>198</v>
      </c>
      <c r="C188" s="17" t="str">
        <f>VLOOKUP(A188,[1]Academies!$A$3:$D$404,4,0)</f>
        <v>THE DIOCESE OF CHELMSFORD VINE SCHOOLS TRUST</v>
      </c>
      <c r="D188" s="17" t="s">
        <v>25</v>
      </c>
      <c r="E188" s="32">
        <f>VLOOKUP(A188,[2]SchBlock!$A$12:$AE$540,31,0)</f>
        <v>297</v>
      </c>
      <c r="F188" s="27">
        <f>VLOOKUP(A188,[2]SchBlock!$A$12:$EJ$540,140,0)</f>
        <v>1252444.4062947917</v>
      </c>
      <c r="G188" s="27">
        <f>VLOOKUP(A188,[1]Academies!$A$3:$M$414,13,0)</f>
        <v>599032</v>
      </c>
      <c r="H188" s="36">
        <f t="shared" si="7"/>
        <v>47.829029136084785</v>
      </c>
      <c r="I188" s="27">
        <f t="shared" si="8"/>
        <v>104131</v>
      </c>
      <c r="J188" s="36">
        <f t="shared" si="9"/>
        <v>21.040773811327924</v>
      </c>
      <c r="K188" s="27">
        <f>VLOOKUP(A188,[1]Academies!$A$3:$L$414,12,0)</f>
        <v>494901</v>
      </c>
      <c r="L188" s="27">
        <f>VLOOKUP(A188,[1]Academies!$A$3:$K$404,11,0)</f>
        <v>442111</v>
      </c>
      <c r="M188" s="27">
        <f>VLOOKUP(A188,[1]Academies!$A$3:$J$404,10,0)</f>
        <v>376604</v>
      </c>
      <c r="N188" s="27">
        <f>VLOOKUP(A188,[1]Academies!$A$3:$I$404,9,0)</f>
        <v>252629</v>
      </c>
    </row>
    <row r="189" spans="1:14" x14ac:dyDescent="0.25">
      <c r="A189" s="17">
        <v>3471</v>
      </c>
      <c r="B189" s="17" t="s">
        <v>199</v>
      </c>
      <c r="C189" s="17" t="str">
        <f>VLOOKUP(A189,[1]Academies!$A$3:$D$404,4,0)</f>
        <v>CHRISTUS CATHOLIC TRUST</v>
      </c>
      <c r="D189" s="17" t="s">
        <v>25</v>
      </c>
      <c r="E189" s="32">
        <f>VLOOKUP(A189,[2]SchBlock!$A$12:$AE$540,31,0)</f>
        <v>414</v>
      </c>
      <c r="F189" s="27">
        <f>VLOOKUP(A189,[2]SchBlock!$A$12:$EJ$540,140,0)</f>
        <v>1558731.4999999998</v>
      </c>
      <c r="G189" s="27">
        <f>VLOOKUP(A189,[1]Academies!$A$3:$M$414,13,0)</f>
        <v>330378</v>
      </c>
      <c r="H189" s="36">
        <f t="shared" si="7"/>
        <v>21.19531170057191</v>
      </c>
      <c r="I189" s="27">
        <f t="shared" si="8"/>
        <v>97247</v>
      </c>
      <c r="J189" s="36">
        <f t="shared" si="9"/>
        <v>41.713457240778787</v>
      </c>
      <c r="K189" s="27">
        <f>VLOOKUP(A189,[1]Academies!$A$3:$L$414,12,0)</f>
        <v>233131</v>
      </c>
      <c r="L189" s="31"/>
      <c r="M189" s="31"/>
      <c r="N189" s="31"/>
    </row>
    <row r="190" spans="1:14" x14ac:dyDescent="0.25">
      <c r="A190" s="17">
        <v>3770</v>
      </c>
      <c r="B190" s="17" t="s">
        <v>200</v>
      </c>
      <c r="C190" s="17" t="str">
        <f>VLOOKUP(A190,[1]Academies!$A$3:$D$404,4,0)</f>
        <v>THE ROSARY TRUST - A CATHOLIC MULTI ACADEMY</v>
      </c>
      <c r="D190" s="17" t="s">
        <v>25</v>
      </c>
      <c r="E190" s="32">
        <f>VLOOKUP(A190,[2]SchBlock!$A$12:$AE$540,31,0)</f>
        <v>211</v>
      </c>
      <c r="F190" s="27">
        <f>VLOOKUP(A190,[2]SchBlock!$A$12:$EJ$540,140,0)</f>
        <v>875663.26246345695</v>
      </c>
      <c r="G190" s="27">
        <f>VLOOKUP(A190,[1]Academies!$A$3:$M$414,13,0)</f>
        <v>121195</v>
      </c>
      <c r="H190" s="36">
        <f t="shared" si="7"/>
        <v>13.840365948326818</v>
      </c>
      <c r="I190" s="27">
        <f t="shared" si="8"/>
        <v>2861</v>
      </c>
      <c r="J190" s="36">
        <f t="shared" si="9"/>
        <v>2.4177328578430544</v>
      </c>
      <c r="K190" s="27">
        <f>VLOOKUP(A190,[1]Academies!$A$3:$L$414,12,0)</f>
        <v>118334</v>
      </c>
      <c r="L190" s="31"/>
      <c r="M190" s="31"/>
      <c r="N190" s="31"/>
    </row>
    <row r="191" spans="1:14" x14ac:dyDescent="0.25">
      <c r="A191" s="17">
        <v>3467</v>
      </c>
      <c r="B191" s="17" t="s">
        <v>201</v>
      </c>
      <c r="C191" s="17" t="str">
        <f>VLOOKUP(A191,[1]Academies!$A$3:$D$404,4,0)</f>
        <v>ASSISI CATHOLIC TRUST</v>
      </c>
      <c r="D191" s="17" t="s">
        <v>25</v>
      </c>
      <c r="E191" s="32">
        <f>VLOOKUP(A191,[2]SchBlock!$A$12:$AE$540,31,0)</f>
        <v>171</v>
      </c>
      <c r="F191" s="27">
        <f>VLOOKUP(A191,[2]SchBlock!$A$12:$EJ$540,140,0)</f>
        <v>727443.94795473793</v>
      </c>
      <c r="G191" s="27">
        <f>VLOOKUP(A191,[1]Academies!$A$3:$M$414,13,0)</f>
        <v>11864</v>
      </c>
      <c r="H191" s="36">
        <f t="shared" si="7"/>
        <v>1.6309160359855226</v>
      </c>
      <c r="I191" s="27">
        <f t="shared" si="8"/>
        <v>35919</v>
      </c>
      <c r="J191" s="36">
        <f t="shared" si="9"/>
        <v>-149.32030762835169</v>
      </c>
      <c r="K191" s="27">
        <f>VLOOKUP(A191,[1]Academies!$A$3:$L$414,12,0)</f>
        <v>-24055</v>
      </c>
      <c r="L191" s="27">
        <f>VLOOKUP(A191,[1]Academies!$A$3:$K$404,11,0)</f>
        <v>24541</v>
      </c>
      <c r="M191" s="31"/>
      <c r="N191" s="31"/>
    </row>
    <row r="192" spans="1:14" x14ac:dyDescent="0.25">
      <c r="A192" s="17">
        <v>2091</v>
      </c>
      <c r="B192" s="17" t="s">
        <v>202</v>
      </c>
      <c r="C192" s="17" t="str">
        <f>VLOOKUP(A192,[1]Academies!$A$3:$D$404,4,0)</f>
        <v>CHRISTUS CATHOLIC TRUST</v>
      </c>
      <c r="D192" s="17" t="s">
        <v>25</v>
      </c>
      <c r="E192" s="32">
        <f>VLOOKUP(A192,[2]SchBlock!$A$12:$AE$540,31,0)</f>
        <v>203</v>
      </c>
      <c r="F192" s="27">
        <f>VLOOKUP(A192,[2]SchBlock!$A$12:$EJ$540,140,0)</f>
        <v>909288.15658926358</v>
      </c>
      <c r="G192" s="27">
        <f>VLOOKUP(A192,[1]Academies!$A$3:$M$414,13,0)</f>
        <v>309130</v>
      </c>
      <c r="H192" s="36">
        <f t="shared" si="7"/>
        <v>33.996923611052573</v>
      </c>
      <c r="I192" s="27">
        <f t="shared" si="8"/>
        <v>111973</v>
      </c>
      <c r="J192" s="36">
        <f t="shared" si="9"/>
        <v>56.793824211161656</v>
      </c>
      <c r="K192" s="27">
        <f>VLOOKUP(A192,[1]Academies!$A$3:$L$414,12,0)</f>
        <v>197157</v>
      </c>
      <c r="L192" s="27">
        <f>VLOOKUP(A192,[1]Academies!$A$3:$K$404,11,0)</f>
        <v>30151</v>
      </c>
      <c r="M192" s="27">
        <f>VLOOKUP(A192,[1]Academies!$A$3:$J$404,10,0)</f>
        <v>215145</v>
      </c>
      <c r="N192" s="27">
        <f>VLOOKUP(A192,[1]Academies!$A$3:$I$404,9,0)</f>
        <v>214787</v>
      </c>
    </row>
    <row r="193" spans="1:14" x14ac:dyDescent="0.25">
      <c r="A193" s="17">
        <v>3321</v>
      </c>
      <c r="B193" s="17" t="s">
        <v>203</v>
      </c>
      <c r="C193" s="17" t="str">
        <f>VLOOKUP(A193,[1]Academies!$A$3:$D$404,4,0)</f>
        <v>THE ROSARY TRUST - A CATHOLIC MULTI ACADEMY</v>
      </c>
      <c r="D193" s="17" t="s">
        <v>25</v>
      </c>
      <c r="E193" s="32">
        <f>VLOOKUP(A193,[2]SchBlock!$A$12:$AE$540,31,0)</f>
        <v>218</v>
      </c>
      <c r="F193" s="27">
        <f>VLOOKUP(A193,[2]SchBlock!$A$12:$EJ$540,140,0)</f>
        <v>858795.85018732655</v>
      </c>
      <c r="G193" s="27">
        <f>VLOOKUP(A193,[1]Academies!$A$3:$M$414,13,0)</f>
        <v>128168</v>
      </c>
      <c r="H193" s="36">
        <f t="shared" si="7"/>
        <v>14.92415222687011</v>
      </c>
      <c r="I193" s="27">
        <f t="shared" si="8"/>
        <v>2107</v>
      </c>
      <c r="J193" s="36">
        <f t="shared" si="9"/>
        <v>1.6714130460650001</v>
      </c>
      <c r="K193" s="27">
        <f>VLOOKUP(A193,[1]Academies!$A$3:$L$414,12,0)</f>
        <v>126061</v>
      </c>
      <c r="L193" s="27">
        <f>VLOOKUP(A193,[1]Academies!$A$3:$K$404,11,0)</f>
        <v>91857</v>
      </c>
      <c r="M193" s="27">
        <f>VLOOKUP(A193,[1]Academies!$A$3:$J$404,10,0)</f>
        <v>92154</v>
      </c>
      <c r="N193" s="27">
        <f>VLOOKUP(A193,[1]Academies!$A$3:$I$404,9,0)</f>
        <v>324524</v>
      </c>
    </row>
    <row r="194" spans="1:14" x14ac:dyDescent="0.25">
      <c r="A194" s="17">
        <v>5223</v>
      </c>
      <c r="B194" s="17" t="s">
        <v>204</v>
      </c>
      <c r="C194" s="17" t="str">
        <f>VLOOKUP(A194,[1]Academies!$A$3:$D$404,4,0)</f>
        <v>ST. THOMAS MORE CATHOLIC PRIMARY SCHOOL</v>
      </c>
      <c r="D194" s="17" t="s">
        <v>25</v>
      </c>
      <c r="E194" s="32">
        <f>VLOOKUP(A194,[2]SchBlock!$A$12:$AE$540,31,0)</f>
        <v>205</v>
      </c>
      <c r="F194" s="27">
        <f>VLOOKUP(A194,[2]SchBlock!$A$12:$EJ$540,140,0)</f>
        <v>794599.94724719087</v>
      </c>
      <c r="G194" s="27">
        <f>VLOOKUP(A194,[1]Academies!$A$3:$M$414,13,0)</f>
        <v>3774</v>
      </c>
      <c r="H194" s="36">
        <f t="shared" si="7"/>
        <v>0.47495598421251245</v>
      </c>
      <c r="I194" s="27">
        <f t="shared" si="8"/>
        <v>-6755</v>
      </c>
      <c r="J194" s="36">
        <f t="shared" si="9"/>
        <v>-64.156140184253019</v>
      </c>
      <c r="K194" s="27">
        <f>VLOOKUP(A194,[1]Academies!$A$3:$L$414,12,0)</f>
        <v>10529</v>
      </c>
      <c r="L194" s="27">
        <f>VLOOKUP(A194,[1]Academies!$A$3:$K$404,11,0)</f>
        <v>29158</v>
      </c>
      <c r="M194" s="27">
        <f>VLOOKUP(A194,[1]Academies!$A$3:$J$404,10,0)</f>
        <v>12800</v>
      </c>
      <c r="N194" s="27">
        <f>VLOOKUP(A194,[1]Academies!$A$3:$I$404,9,0)</f>
        <v>211006</v>
      </c>
    </row>
    <row r="195" spans="1:14" x14ac:dyDescent="0.25">
      <c r="A195" s="17">
        <v>3824</v>
      </c>
      <c r="B195" s="17" t="s">
        <v>205</v>
      </c>
      <c r="C195" s="17" t="str">
        <f>VLOOKUP(A195,[1]Academies!$A$3:$D$404,4,0)</f>
        <v>THE ROSARY TRUST - A CATHOLIC MULTI ACADEMY</v>
      </c>
      <c r="D195" s="17" t="s">
        <v>25</v>
      </c>
      <c r="E195" s="32">
        <f>VLOOKUP(A195,[2]SchBlock!$A$12:$AE$540,31,0)</f>
        <v>210</v>
      </c>
      <c r="F195" s="27">
        <f>VLOOKUP(A195,[2]SchBlock!$A$12:$EJ$540,140,0)</f>
        <v>863377.54275862081</v>
      </c>
      <c r="G195" s="27">
        <f>VLOOKUP(A195,[1]Academies!$A$3:$M$414,13,0)</f>
        <v>575333</v>
      </c>
      <c r="H195" s="36">
        <f t="shared" si="7"/>
        <v>66.637475670461001</v>
      </c>
      <c r="I195" s="27">
        <f t="shared" si="8"/>
        <v>36737</v>
      </c>
      <c r="J195" s="36">
        <f t="shared" si="9"/>
        <v>6.8208824424986449</v>
      </c>
      <c r="K195" s="27">
        <f>VLOOKUP(A195,[1]Academies!$A$3:$L$414,12,0)</f>
        <v>538596</v>
      </c>
      <c r="L195" s="27">
        <f>VLOOKUP(A195,[1]Academies!$A$3:$K$404,11,0)</f>
        <v>472040</v>
      </c>
      <c r="M195" s="27">
        <f>VLOOKUP(A195,[1]Academies!$A$3:$J$404,10,0)</f>
        <v>503827</v>
      </c>
      <c r="N195" s="27">
        <f>VLOOKUP(A195,[1]Academies!$A$3:$I$404,9,0)</f>
        <v>455274</v>
      </c>
    </row>
    <row r="196" spans="1:14" x14ac:dyDescent="0.25">
      <c r="A196" s="17">
        <v>2119</v>
      </c>
      <c r="B196" s="17" t="s">
        <v>206</v>
      </c>
      <c r="C196" s="17" t="str">
        <f>VLOOKUP(A196,[1]Academies!$A$3:$D$404,4,0)</f>
        <v>HEARTS ACADEMY TRUST</v>
      </c>
      <c r="D196" s="17" t="s">
        <v>25</v>
      </c>
      <c r="E196" s="32">
        <f>VLOOKUP(A196,[2]SchBlock!$A$12:$AE$540,31,0)</f>
        <v>90</v>
      </c>
      <c r="F196" s="27">
        <f>VLOOKUP(A196,[2]SchBlock!$A$12:$EJ$540,140,0)</f>
        <v>446049.41994382022</v>
      </c>
      <c r="G196" s="27">
        <f>VLOOKUP(A196,[1]Academies!$A$3:$M$414,13,0)</f>
        <v>91491</v>
      </c>
      <c r="H196" s="36">
        <f t="shared" si="7"/>
        <v>20.511404321862646</v>
      </c>
      <c r="I196" s="27">
        <f t="shared" si="8"/>
        <v>72587</v>
      </c>
      <c r="J196" s="36">
        <f t="shared" si="9"/>
        <v>383.97693609818026</v>
      </c>
      <c r="K196" s="27">
        <f>VLOOKUP(A196,[1]Academies!$A$3:$L$414,12,0)</f>
        <v>18904</v>
      </c>
      <c r="L196" s="27">
        <f>VLOOKUP(A196,[1]Academies!$A$3:$K$404,11,0)</f>
        <v>-25959</v>
      </c>
      <c r="M196" s="27">
        <f>VLOOKUP(A196,[1]Academies!$A$3:$J$404,10,0)</f>
        <v>-69751</v>
      </c>
      <c r="N196" s="27">
        <f>VLOOKUP(A196,[1]Academies!$A$3:$I$404,9,0)</f>
        <v>-63842</v>
      </c>
    </row>
    <row r="197" spans="1:14" x14ac:dyDescent="0.25">
      <c r="A197" s="17">
        <v>2163</v>
      </c>
      <c r="B197" s="17" t="s">
        <v>207</v>
      </c>
      <c r="C197" s="17" t="str">
        <f>VLOOKUP(A197,[1]Academies!$A$3:$D$404,4,0)</f>
        <v>THE KEMNAL ACADEMIES TRUST</v>
      </c>
      <c r="D197" s="17" t="s">
        <v>25</v>
      </c>
      <c r="E197" s="32">
        <f>VLOOKUP(A197,[2]SchBlock!$A$12:$AE$540,31,0)</f>
        <v>123</v>
      </c>
      <c r="F197" s="27">
        <f>VLOOKUP(A197,[2]SchBlock!$A$12:$EJ$540,140,0)</f>
        <v>593202.73078306462</v>
      </c>
      <c r="G197" s="27">
        <f>VLOOKUP(A197,[1]Academies!$A$3:$M$414,13,0)</f>
        <v>7000</v>
      </c>
      <c r="H197" s="36">
        <f t="shared" si="7"/>
        <v>1.1800350262648931</v>
      </c>
      <c r="I197" s="27">
        <f t="shared" si="8"/>
        <v>283000</v>
      </c>
      <c r="J197" s="36">
        <f t="shared" si="9"/>
        <v>-102.53623188405795</v>
      </c>
      <c r="K197" s="27">
        <f>VLOOKUP(A197,[1]Academies!$A$3:$L$414,12,0)</f>
        <v>-276000</v>
      </c>
      <c r="L197" s="27">
        <f>VLOOKUP(A197,[1]Academies!$A$3:$K$404,11,0)</f>
        <v>-134000</v>
      </c>
      <c r="M197" s="27">
        <f>VLOOKUP(A197,[1]Academies!$A$3:$J$404,10,0)</f>
        <v>-81000</v>
      </c>
      <c r="N197" s="27">
        <f>VLOOKUP(A197,[1]Academies!$A$3:$I$404,9,0)</f>
        <v>-9000</v>
      </c>
    </row>
    <row r="198" spans="1:14" x14ac:dyDescent="0.25">
      <c r="A198" s="17">
        <v>3841</v>
      </c>
      <c r="B198" s="17" t="s">
        <v>208</v>
      </c>
      <c r="C198" s="17" t="str">
        <f>VLOOKUP(A198,[1]Academies!$A$3:$D$404,4,0)</f>
        <v>EPPING FOREST SCHOOLS PARTNERSHIP TRUST</v>
      </c>
      <c r="D198" s="17" t="s">
        <v>25</v>
      </c>
      <c r="E198" s="32">
        <f>VLOOKUP(A198,[2]SchBlock!$A$12:$AE$540,31,0)</f>
        <v>624.58333333333337</v>
      </c>
      <c r="F198" s="27">
        <f>VLOOKUP(A198,[2]SchBlock!$A$12:$EJ$540,140,0)</f>
        <v>2319263.0000000005</v>
      </c>
      <c r="G198" s="27">
        <f>VLOOKUP(A198,[1]Academies!$A$3:$M$414,13,0)</f>
        <v>431967</v>
      </c>
      <c r="H198" s="36">
        <f t="shared" si="7"/>
        <v>18.625183948521574</v>
      </c>
      <c r="I198" s="27">
        <f t="shared" si="8"/>
        <v>126439</v>
      </c>
      <c r="J198" s="36">
        <f t="shared" si="9"/>
        <v>41.383768427116337</v>
      </c>
      <c r="K198" s="27">
        <f>VLOOKUP(A198,[1]Academies!$A$3:$L$414,12,0)</f>
        <v>305528</v>
      </c>
      <c r="L198" s="27">
        <f>VLOOKUP(A198,[1]Academies!$A$3:$K$404,11,0)</f>
        <v>227957</v>
      </c>
      <c r="M198" s="27">
        <f>VLOOKUP(A198,[1]Academies!$A$3:$J$404,10,0)</f>
        <v>417782</v>
      </c>
      <c r="N198" s="31"/>
    </row>
    <row r="199" spans="1:14" x14ac:dyDescent="0.25">
      <c r="A199" s="17">
        <v>2172</v>
      </c>
      <c r="B199" s="17" t="s">
        <v>209</v>
      </c>
      <c r="C199" s="17" t="str">
        <f>VLOOKUP(A199,[1]Academies!$A$3:$D$404,4,0)</f>
        <v>UNITY SCHOOLS PARTNERSHIP</v>
      </c>
      <c r="D199" s="17" t="s">
        <v>25</v>
      </c>
      <c r="E199" s="35">
        <f>VLOOKUP(A199,[2]SchBlock!$A$12:$AE$540,31,0)</f>
        <v>179</v>
      </c>
      <c r="F199" s="30">
        <f>VLOOKUP(A199,[2]SchBlock!$A$12:$EJ$540,140,0)</f>
        <v>724016.00090322585</v>
      </c>
      <c r="G199" s="30">
        <f>VLOOKUP(A199,[1]Academies!$A$3:$M$414,13,0)</f>
        <v>0</v>
      </c>
      <c r="H199" s="39">
        <f t="shared" si="7"/>
        <v>0</v>
      </c>
      <c r="I199" s="30">
        <f t="shared" si="8"/>
        <v>0</v>
      </c>
      <c r="J199" s="39">
        <v>0</v>
      </c>
      <c r="K199" s="30">
        <f>VLOOKUP(A199,[1]Academies!$A$3:$L$414,12,0)</f>
        <v>0</v>
      </c>
      <c r="L199" s="27">
        <f>VLOOKUP(A199,[1]Academies!$A$3:$K$404,11,0)</f>
        <v>56000</v>
      </c>
      <c r="M199" s="27">
        <f>VLOOKUP(A199,[1]Academies!$A$3:$J$404,10,0)</f>
        <v>14000</v>
      </c>
      <c r="N199" s="31"/>
    </row>
    <row r="200" spans="1:14" x14ac:dyDescent="0.25">
      <c r="A200" s="17">
        <v>3460</v>
      </c>
      <c r="B200" s="17" t="s">
        <v>210</v>
      </c>
      <c r="C200" s="17" t="str">
        <f>VLOOKUP(A200,[1]Academies!$A$3:$D$404,4,0)</f>
        <v>CANONIUM LEARNING TRUST</v>
      </c>
      <c r="D200" s="17" t="s">
        <v>25</v>
      </c>
      <c r="E200" s="32">
        <f>VLOOKUP(A200,[2]SchBlock!$A$12:$AE$540,31,0)</f>
        <v>109</v>
      </c>
      <c r="F200" s="27">
        <f>VLOOKUP(A200,[2]SchBlock!$A$12:$EJ$540,140,0)</f>
        <v>494041.93850472814</v>
      </c>
      <c r="G200" s="27">
        <f>VLOOKUP(A200,[1]Academies!$A$3:$M$414,13,0)</f>
        <v>206208</v>
      </c>
      <c r="H200" s="36">
        <f t="shared" si="7"/>
        <v>41.738966660221408</v>
      </c>
      <c r="I200" s="27">
        <f t="shared" si="8"/>
        <v>24072</v>
      </c>
      <c r="J200" s="36">
        <f t="shared" si="9"/>
        <v>13.216497562261168</v>
      </c>
      <c r="K200" s="27">
        <f>VLOOKUP(A200,[1]Academies!$A$3:$L$414,12,0)</f>
        <v>182136</v>
      </c>
      <c r="L200" s="27">
        <f>VLOOKUP(A200,[1]Academies!$A$3:$K$404,11,0)</f>
        <v>158517</v>
      </c>
      <c r="M200" s="27">
        <f>VLOOKUP(A200,[1]Academies!$A$3:$J$404,10,0)</f>
        <v>114338</v>
      </c>
      <c r="N200" s="27">
        <f>VLOOKUP(A200,[1]Academies!$A$3:$I$404,9,0)</f>
        <v>142394</v>
      </c>
    </row>
    <row r="201" spans="1:14" x14ac:dyDescent="0.25">
      <c r="A201" s="17">
        <v>2133</v>
      </c>
      <c r="B201" s="17" t="s">
        <v>3</v>
      </c>
      <c r="C201" s="17" t="str">
        <f>VLOOKUP(A201,[1]Academies!$A$3:$D$404,4,0)</f>
        <v>THE LEARNING PARTNERSHIP TRUST</v>
      </c>
      <c r="D201" s="17" t="s">
        <v>25</v>
      </c>
      <c r="E201" s="32">
        <f>VLOOKUP(A201,[2]SchBlock!$A$12:$AE$540,31,0)</f>
        <v>372</v>
      </c>
      <c r="F201" s="27">
        <f>VLOOKUP(A201,[2]SchBlock!$A$12:$EJ$540,140,0)</f>
        <v>1404317.7</v>
      </c>
      <c r="G201" s="27">
        <f>VLOOKUP(A201,[1]Academies!$A$3:$M$414,13,0)</f>
        <v>17526</v>
      </c>
      <c r="H201" s="36">
        <f t="shared" ref="H201:H236" si="10">(G201/F201)*100</f>
        <v>1.248008196435892</v>
      </c>
      <c r="I201" s="27">
        <f t="shared" ref="I201:I235" si="11">G201-K201</f>
        <v>4256</v>
      </c>
      <c r="J201" s="36">
        <f t="shared" ref="J201:J238" si="12">(I201/K201)*100</f>
        <v>32.072343632253201</v>
      </c>
      <c r="K201" s="27">
        <f>VLOOKUP(A201,[1]Academies!$A$3:$L$414,12,0)</f>
        <v>13270</v>
      </c>
      <c r="L201" s="27">
        <f>VLOOKUP(A201,[1]Academies!$A$3:$K$404,11,0)</f>
        <v>208312</v>
      </c>
      <c r="M201" s="27">
        <f>VLOOKUP(A201,[1]Academies!$A$3:$J$404,10,0)</f>
        <v>279220</v>
      </c>
      <c r="N201" s="27">
        <f>VLOOKUP(A201,[1]Academies!$A$3:$I$404,9,0)</f>
        <v>107157</v>
      </c>
    </row>
    <row r="202" spans="1:14" x14ac:dyDescent="0.25">
      <c r="A202" s="17">
        <v>2665</v>
      </c>
      <c r="B202" s="17" t="s">
        <v>211</v>
      </c>
      <c r="C202" s="17" t="str">
        <f>VLOOKUP(A202,[1]Academies!$A$3:$D$404,4,0)</f>
        <v>TEMPLEFIELDS MULTI-ACADEMY TRUST</v>
      </c>
      <c r="D202" s="17" t="s">
        <v>25</v>
      </c>
      <c r="E202" s="32">
        <f>VLOOKUP(A202,[2]SchBlock!$A$12:$AE$540,31,0)</f>
        <v>412</v>
      </c>
      <c r="F202" s="27">
        <f>VLOOKUP(A202,[2]SchBlock!$A$12:$EJ$540,140,0)</f>
        <v>1648257.2632500438</v>
      </c>
      <c r="G202" s="27">
        <f>VLOOKUP(A202,[1]Academies!$A$3:$M$414,13,0)</f>
        <v>111759</v>
      </c>
      <c r="H202" s="36">
        <f t="shared" si="10"/>
        <v>6.7804342496651833</v>
      </c>
      <c r="I202" s="27">
        <f t="shared" si="11"/>
        <v>-44315</v>
      </c>
      <c r="J202" s="36">
        <f t="shared" si="12"/>
        <v>-28.393582531363325</v>
      </c>
      <c r="K202" s="27">
        <f>VLOOKUP(A202,[1]Academies!$A$3:$L$414,12,0)</f>
        <v>156074</v>
      </c>
      <c r="L202" s="27">
        <f>VLOOKUP(A202,[1]Academies!$A$3:$K$404,11,0)</f>
        <v>330894</v>
      </c>
      <c r="M202" s="27">
        <f>VLOOKUP(A202,[1]Academies!$A$3:$J$404,10,0)</f>
        <v>271859</v>
      </c>
      <c r="N202" s="31"/>
    </row>
    <row r="203" spans="1:14" x14ac:dyDescent="0.25">
      <c r="A203" s="17">
        <v>2126</v>
      </c>
      <c r="B203" s="17" t="s">
        <v>212</v>
      </c>
      <c r="C203" s="17" t="str">
        <f>VLOOKUP(A203,[1]Academies!$A$3:$D$404,4,0)</f>
        <v>CONNECTED LEARNING</v>
      </c>
      <c r="D203" s="17" t="s">
        <v>25</v>
      </c>
      <c r="E203" s="35">
        <f>VLOOKUP(A203,[2]SchBlock!$A$12:$AE$540,31,0)</f>
        <v>282</v>
      </c>
      <c r="F203" s="30">
        <f>VLOOKUP(A203,[2]SchBlock!$A$12:$EJ$540,140,0)</f>
        <v>1155571.7607676929</v>
      </c>
      <c r="G203" s="30">
        <f>VLOOKUP(A203,[1]Academies!$A$3:$M$414,13,0)</f>
        <v>0</v>
      </c>
      <c r="H203" s="39">
        <f t="shared" si="10"/>
        <v>0</v>
      </c>
      <c r="I203" s="30">
        <f t="shared" si="11"/>
        <v>0</v>
      </c>
      <c r="J203" s="39">
        <v>0</v>
      </c>
      <c r="K203" s="30">
        <f>VLOOKUP(A203,[1]Academies!$A$3:$L$414,12,0)</f>
        <v>0</v>
      </c>
      <c r="L203" s="27">
        <f>VLOOKUP(A203,[1]Academies!$A$3:$K$404,11,0)</f>
        <v>131248</v>
      </c>
      <c r="M203" s="27">
        <f>VLOOKUP(A203,[1]Academies!$A$3:$J$404,10,0)</f>
        <v>126470</v>
      </c>
      <c r="N203" s="27">
        <f>VLOOKUP(A203,[1]Academies!$A$3:$I$404,9,0)</f>
        <v>73202</v>
      </c>
    </row>
    <row r="204" spans="1:14" x14ac:dyDescent="0.25">
      <c r="A204" s="17">
        <v>2483</v>
      </c>
      <c r="B204" s="17" t="s">
        <v>213</v>
      </c>
      <c r="C204" s="17" t="str">
        <f>VLOOKUP(A204,[1]Academies!$A$3:$D$404,4,0)</f>
        <v>EPPING FOREST SCHOOLS PARTNERSHIP TRUST</v>
      </c>
      <c r="D204" s="17" t="s">
        <v>25</v>
      </c>
      <c r="E204" s="32">
        <f>VLOOKUP(A204,[2]SchBlock!$A$12:$AE$540,31,0)</f>
        <v>204</v>
      </c>
      <c r="F204" s="27">
        <f>VLOOKUP(A204,[2]SchBlock!$A$12:$EJ$540,140,0)</f>
        <v>844157.3919823824</v>
      </c>
      <c r="G204" s="27">
        <f>VLOOKUP(A204,[1]Academies!$A$3:$M$414,13,0)</f>
        <v>303683</v>
      </c>
      <c r="H204" s="36">
        <f t="shared" si="10"/>
        <v>35.974689422175658</v>
      </c>
      <c r="I204" s="27">
        <f t="shared" si="11"/>
        <v>-24705</v>
      </c>
      <c r="J204" s="36">
        <f t="shared" si="12"/>
        <v>-7.5231129030293431</v>
      </c>
      <c r="K204" s="27">
        <f>VLOOKUP(A204,[1]Academies!$A$3:$L$414,12,0)</f>
        <v>328388</v>
      </c>
      <c r="L204" s="27">
        <f>VLOOKUP(A204,[1]Academies!$A$3:$K$404,11,0)</f>
        <v>273182</v>
      </c>
      <c r="M204" s="31"/>
      <c r="N204" s="31"/>
    </row>
    <row r="205" spans="1:14" x14ac:dyDescent="0.25">
      <c r="A205" s="17">
        <v>2175</v>
      </c>
      <c r="B205" s="17" t="s">
        <v>214</v>
      </c>
      <c r="C205" s="17" t="str">
        <f>VLOOKUP(A205,[1]Academies!$A$3:$D$404,4,0)</f>
        <v>EPPING FOREST SCHOOLS PARTNERSHIP TRUST</v>
      </c>
      <c r="D205" s="17" t="s">
        <v>25</v>
      </c>
      <c r="E205" s="32">
        <f>VLOOKUP(A205,[2]SchBlock!$A$12:$AE$540,31,0)</f>
        <v>276.58333333333331</v>
      </c>
      <c r="F205" s="27">
        <f>VLOOKUP(A205,[2]SchBlock!$A$12:$EJ$540,140,0)</f>
        <v>1114964.3912405774</v>
      </c>
      <c r="G205" s="27">
        <f>VLOOKUP(A205,[1]Academies!$A$3:$M$414,13,0)</f>
        <v>139670</v>
      </c>
      <c r="H205" s="36">
        <f t="shared" si="10"/>
        <v>12.526857458164617</v>
      </c>
      <c r="I205" s="27">
        <f t="shared" si="11"/>
        <v>102707</v>
      </c>
      <c r="J205" s="36">
        <f t="shared" si="12"/>
        <v>277.8643508373238</v>
      </c>
      <c r="K205" s="27">
        <f>VLOOKUP(A205,[1]Academies!$A$3:$L$414,12,0)</f>
        <v>36963</v>
      </c>
      <c r="L205" s="27">
        <f>VLOOKUP(A205,[1]Academies!$A$3:$K$404,11,0)</f>
        <v>91497</v>
      </c>
      <c r="M205" s="31"/>
      <c r="N205" s="31"/>
    </row>
    <row r="206" spans="1:14" x14ac:dyDescent="0.25">
      <c r="A206" s="17">
        <v>2833</v>
      </c>
      <c r="B206" s="17" t="s">
        <v>215</v>
      </c>
      <c r="C206" s="17" t="str">
        <f>VLOOKUP(A206,[1]Academies!$A$3:$D$404,4,0)</f>
        <v>THE PASSMORES CO-OPERATIVE LEARNING COMMUNITY</v>
      </c>
      <c r="D206" s="17" t="s">
        <v>25</v>
      </c>
      <c r="E206" s="32">
        <f>VLOOKUP(A206,[2]SchBlock!$A$12:$AE$540,31,0)</f>
        <v>386</v>
      </c>
      <c r="F206" s="27">
        <f>VLOOKUP(A206,[2]SchBlock!$A$12:$EJ$540,140,0)</f>
        <v>1570059.3191659343</v>
      </c>
      <c r="G206" s="27">
        <f>VLOOKUP(A206,[1]Academies!$A$3:$M$414,13,0)</f>
        <v>47688</v>
      </c>
      <c r="H206" s="36">
        <f t="shared" si="10"/>
        <v>3.0373374698564501</v>
      </c>
      <c r="I206" s="27">
        <f t="shared" si="11"/>
        <v>39278</v>
      </c>
      <c r="J206" s="36">
        <f t="shared" si="12"/>
        <v>467.03923900118912</v>
      </c>
      <c r="K206" s="27">
        <f>VLOOKUP(A206,[1]Academies!$A$3:$L$414,12,0)</f>
        <v>8410</v>
      </c>
      <c r="L206" s="27">
        <f>VLOOKUP(A206,[1]Academies!$A$3:$K$404,11,0)</f>
        <v>125369</v>
      </c>
      <c r="M206" s="31"/>
      <c r="N206" s="31"/>
    </row>
    <row r="207" spans="1:14" x14ac:dyDescent="0.25">
      <c r="A207" s="17">
        <v>3832</v>
      </c>
      <c r="B207" s="17" t="s">
        <v>216</v>
      </c>
      <c r="C207" s="17" t="str">
        <f>VLOOKUP(A207,[1]Academies!$A$3:$D$404,4,0)</f>
        <v>THE FLITCH GREEN ACADEMY</v>
      </c>
      <c r="D207" s="17" t="s">
        <v>25</v>
      </c>
      <c r="E207" s="32">
        <f>VLOOKUP(A207,[2]SchBlock!$A$12:$AE$540,31,0)</f>
        <v>279.75</v>
      </c>
      <c r="F207" s="27">
        <f>VLOOKUP(A207,[2]SchBlock!$A$12:$EJ$540,140,0)</f>
        <v>1057197</v>
      </c>
      <c r="G207" s="27">
        <f>VLOOKUP(A207,[1]Academies!$A$3:$M$414,13,0)</f>
        <v>452260</v>
      </c>
      <c r="H207" s="36">
        <f t="shared" si="10"/>
        <v>42.779160364624566</v>
      </c>
      <c r="I207" s="27">
        <f t="shared" si="11"/>
        <v>25602</v>
      </c>
      <c r="J207" s="36">
        <f t="shared" si="12"/>
        <v>6.0005906369973143</v>
      </c>
      <c r="K207" s="27">
        <f>VLOOKUP(A207,[1]Academies!$A$3:$L$414,12,0)</f>
        <v>426658</v>
      </c>
      <c r="L207" s="27">
        <f>VLOOKUP(A207,[1]Academies!$A$3:$K$404,11,0)</f>
        <v>400028</v>
      </c>
      <c r="M207" s="27">
        <f>VLOOKUP(A207,[1]Academies!$A$3:$J$404,10,0)</f>
        <v>353555</v>
      </c>
      <c r="N207" s="27">
        <f>VLOOKUP(A207,[1]Academies!$A$3:$I$404,9,0)</f>
        <v>301455</v>
      </c>
    </row>
    <row r="208" spans="1:14" x14ac:dyDescent="0.25">
      <c r="A208" s="17">
        <v>2148</v>
      </c>
      <c r="B208" s="17" t="s">
        <v>217</v>
      </c>
      <c r="C208" s="17" t="str">
        <f>VLOOKUP(A208,[1]Academies!$A$3:$D$404,4,0)</f>
        <v>LEE CHAPEL MULTI ACADEMY TRUST</v>
      </c>
      <c r="D208" s="17" t="s">
        <v>25</v>
      </c>
      <c r="E208" s="32">
        <f>VLOOKUP(A208,[2]SchBlock!$A$12:$AE$540,31,0)</f>
        <v>521.58333333333337</v>
      </c>
      <c r="F208" s="27">
        <f>VLOOKUP(A208,[2]SchBlock!$A$12:$EJ$540,140,0)</f>
        <v>2228105.5339391544</v>
      </c>
      <c r="G208" s="27">
        <f>VLOOKUP(A208,[1]Academies!$A$3:$M$414,13,0)</f>
        <v>346000</v>
      </c>
      <c r="H208" s="36">
        <f t="shared" si="10"/>
        <v>15.528887421606694</v>
      </c>
      <c r="I208" s="27">
        <f t="shared" si="11"/>
        <v>46000</v>
      </c>
      <c r="J208" s="36">
        <f t="shared" si="12"/>
        <v>15.333333333333332</v>
      </c>
      <c r="K208" s="27">
        <f>VLOOKUP(A208,[1]Academies!$A$3:$L$414,12,0)</f>
        <v>300000</v>
      </c>
      <c r="L208" s="27">
        <f>VLOOKUP(A208,[1]Academies!$A$3:$K$404,11,0)</f>
        <v>336000</v>
      </c>
      <c r="M208" s="27">
        <f>VLOOKUP(A208,[1]Academies!$A$3:$J$404,10,0)</f>
        <v>349000</v>
      </c>
      <c r="N208" s="27">
        <f>VLOOKUP(A208,[1]Academies!$A$3:$I$404,9,0)</f>
        <v>187656</v>
      </c>
    </row>
    <row r="209" spans="1:14" x14ac:dyDescent="0.25">
      <c r="A209" s="17">
        <v>5243</v>
      </c>
      <c r="B209" s="17" t="s">
        <v>218</v>
      </c>
      <c r="C209" s="17" t="str">
        <f>VLOOKUP(A209,[1]Academies!$A$3:$D$404,4,0)</f>
        <v>THE ROBERT DRAKE PRIMARY SCHOOL</v>
      </c>
      <c r="D209" s="17" t="s">
        <v>25</v>
      </c>
      <c r="E209" s="32">
        <f>VLOOKUP(A209,[2]SchBlock!$A$12:$AE$540,31,0)</f>
        <v>316</v>
      </c>
      <c r="F209" s="27">
        <f>VLOOKUP(A209,[2]SchBlock!$A$12:$EJ$540,140,0)</f>
        <v>1191310.3999999999</v>
      </c>
      <c r="G209" s="27">
        <f>VLOOKUP(A209,[1]Academies!$A$3:$M$414,13,0)</f>
        <v>255288</v>
      </c>
      <c r="H209" s="36">
        <f t="shared" si="10"/>
        <v>21.429175805063064</v>
      </c>
      <c r="I209" s="27">
        <f t="shared" si="11"/>
        <v>70528</v>
      </c>
      <c r="J209" s="36">
        <f t="shared" si="12"/>
        <v>38.172764667676987</v>
      </c>
      <c r="K209" s="27">
        <f>VLOOKUP(A209,[1]Academies!$A$3:$L$414,12,0)</f>
        <v>184760</v>
      </c>
      <c r="L209" s="27">
        <f>VLOOKUP(A209,[1]Academies!$A$3:$K$404,11,0)</f>
        <v>150551</v>
      </c>
      <c r="M209" s="27">
        <f>VLOOKUP(A209,[1]Academies!$A$3:$J$404,10,0)</f>
        <v>164944</v>
      </c>
      <c r="N209" s="27">
        <f>VLOOKUP(A209,[1]Academies!$A$3:$I$404,9,0)</f>
        <v>178185</v>
      </c>
    </row>
    <row r="210" spans="1:14" x14ac:dyDescent="0.25">
      <c r="A210" s="17">
        <v>2850</v>
      </c>
      <c r="B210" s="17" t="s">
        <v>219</v>
      </c>
      <c r="C210" s="17" t="str">
        <f>VLOOKUP(A210,[1]Academies!$A$3:$D$404,4,0)</f>
        <v>THE CHELMSFORD LEARNING PARTNERSHIP</v>
      </c>
      <c r="D210" s="17" t="s">
        <v>25</v>
      </c>
      <c r="E210" s="32">
        <f>VLOOKUP(A210,[2]SchBlock!$A$12:$AE$540,31,0)</f>
        <v>450</v>
      </c>
      <c r="F210" s="27">
        <f>VLOOKUP(A210,[2]SchBlock!$A$12:$EJ$540,140,0)</f>
        <v>1695190.8</v>
      </c>
      <c r="G210" s="27">
        <f>VLOOKUP(A210,[1]Academies!$A$3:$M$414,13,0)</f>
        <v>322000</v>
      </c>
      <c r="H210" s="36">
        <f t="shared" si="10"/>
        <v>18.99491195917297</v>
      </c>
      <c r="I210" s="27">
        <f t="shared" si="11"/>
        <v>89000</v>
      </c>
      <c r="J210" s="36">
        <f t="shared" si="12"/>
        <v>38.197424892703864</v>
      </c>
      <c r="K210" s="27">
        <f>VLOOKUP(A210,[1]Academies!$A$3:$L$414,12,0)</f>
        <v>233000</v>
      </c>
      <c r="L210" s="27">
        <f>VLOOKUP(A210,[1]Academies!$A$3:$K$404,11,0)</f>
        <v>281000</v>
      </c>
      <c r="M210" s="27">
        <f>VLOOKUP(A210,[1]Academies!$A$3:$J$404,10,0)</f>
        <v>406000</v>
      </c>
      <c r="N210" s="27">
        <f>VLOOKUP(A210,[1]Academies!$A$3:$I$404,9,0)</f>
        <v>556926</v>
      </c>
    </row>
    <row r="211" spans="1:14" x14ac:dyDescent="0.25">
      <c r="A211" s="17">
        <v>3101</v>
      </c>
      <c r="B211" s="17" t="s">
        <v>220</v>
      </c>
      <c r="C211" s="17" t="str">
        <f>VLOOKUP(A211,[1]Academies!$A$3:$D$404,4,0)</f>
        <v>HEARTS ACADEMY TRUST</v>
      </c>
      <c r="D211" s="17" t="s">
        <v>25</v>
      </c>
      <c r="E211" s="32">
        <f>VLOOKUP(A211,[2]SchBlock!$A$12:$AE$540,31,0)</f>
        <v>123</v>
      </c>
      <c r="F211" s="27">
        <f>VLOOKUP(A211,[2]SchBlock!$A$12:$EJ$540,140,0)</f>
        <v>556136.0119170855</v>
      </c>
      <c r="G211" s="27">
        <f>VLOOKUP(A211,[1]Academies!$A$3:$M$414,13,0)</f>
        <v>251225</v>
      </c>
      <c r="H211" s="36">
        <f t="shared" si="10"/>
        <v>45.173301965105473</v>
      </c>
      <c r="I211" s="27">
        <f t="shared" si="11"/>
        <v>28044</v>
      </c>
      <c r="J211" s="36">
        <f t="shared" si="12"/>
        <v>12.565585780151537</v>
      </c>
      <c r="K211" s="27">
        <f>VLOOKUP(A211,[1]Academies!$A$3:$L$414,12,0)</f>
        <v>223181</v>
      </c>
      <c r="L211" s="27">
        <f>VLOOKUP(A211,[1]Academies!$A$3:$K$404,11,0)</f>
        <v>244768</v>
      </c>
      <c r="M211" s="27">
        <f>VLOOKUP(A211,[1]Academies!$A$3:$J$404,10,0)</f>
        <v>353886</v>
      </c>
      <c r="N211" s="27">
        <f>VLOOKUP(A211,[1]Academies!$A$3:$I$404,9,0)</f>
        <v>290478</v>
      </c>
    </row>
    <row r="212" spans="1:14" x14ac:dyDescent="0.25">
      <c r="A212" s="17">
        <v>2014</v>
      </c>
      <c r="B212" s="17" t="s">
        <v>221</v>
      </c>
      <c r="C212" s="17" t="str">
        <f>VLOOKUP(A212,[1]Academies!$A$3:$D$404,4,0)</f>
        <v>BERLESDUNA ACADEMY TRUST</v>
      </c>
      <c r="D212" s="17" t="s">
        <v>25</v>
      </c>
      <c r="E212" s="32">
        <f>VLOOKUP(A212,[2]SchBlock!$A$12:$AE$540,31,0)</f>
        <v>584</v>
      </c>
      <c r="F212" s="27">
        <f>VLOOKUP(A212,[2]SchBlock!$A$12:$EJ$540,140,0)</f>
        <v>2307877.6104433401</v>
      </c>
      <c r="G212" s="27">
        <f>VLOOKUP(A212,[1]Academies!$A$3:$M$414,13,0)</f>
        <v>6777</v>
      </c>
      <c r="H212" s="36">
        <f t="shared" si="10"/>
        <v>0.29364642082116943</v>
      </c>
      <c r="I212" s="27">
        <f t="shared" si="11"/>
        <v>-30620</v>
      </c>
      <c r="J212" s="36">
        <f t="shared" si="12"/>
        <v>-81.87822552611172</v>
      </c>
      <c r="K212" s="27">
        <f>VLOOKUP(A212,[1]Academies!$A$3:$L$414,12,0)</f>
        <v>37397</v>
      </c>
      <c r="L212" s="27">
        <f>VLOOKUP(A212,[1]Academies!$A$3:$K$404,11,0)</f>
        <v>1749</v>
      </c>
      <c r="M212" s="27">
        <f>VLOOKUP(A212,[1]Academies!$A$3:$J$404,10,0)</f>
        <v>229473</v>
      </c>
      <c r="N212" s="27">
        <f>VLOOKUP(A212,[1]Academies!$A$3:$I$404,9,0)</f>
        <v>152230</v>
      </c>
    </row>
    <row r="213" spans="1:14" x14ac:dyDescent="0.25">
      <c r="A213" s="17">
        <v>2873</v>
      </c>
      <c r="B213" s="17" t="s">
        <v>222</v>
      </c>
      <c r="C213" s="17" t="str">
        <f>VLOOKUP(A213,[1]Academies!$A$3:$D$404,4,0)</f>
        <v>EPPING FOREST SCHOOLS PARTNERSHIP TRUST</v>
      </c>
      <c r="D213" s="17" t="s">
        <v>25</v>
      </c>
      <c r="E213" s="32">
        <f>VLOOKUP(A213,[2]SchBlock!$A$12:$AE$540,31,0)</f>
        <v>320</v>
      </c>
      <c r="F213" s="27">
        <f>VLOOKUP(A213,[2]SchBlock!$A$12:$EJ$540,140,0)</f>
        <v>1186391.9999999998</v>
      </c>
      <c r="G213" s="27">
        <f>VLOOKUP(A213,[1]Academies!$A$3:$M$414,13,0)</f>
        <v>-34855</v>
      </c>
      <c r="H213" s="36">
        <f t="shared" si="10"/>
        <v>-2.937899109232025</v>
      </c>
      <c r="I213" s="27">
        <f t="shared" si="11"/>
        <v>-17226</v>
      </c>
      <c r="J213" s="36">
        <f t="shared" si="12"/>
        <v>97.713993987180217</v>
      </c>
      <c r="K213" s="27">
        <f>VLOOKUP(A213,[1]Academies!$A$3:$L$414,12,0)</f>
        <v>-17629</v>
      </c>
      <c r="L213" s="27">
        <f>VLOOKUP(A213,[1]Academies!$A$3:$K$404,11,0)</f>
        <v>-12239</v>
      </c>
      <c r="M213" s="27">
        <f>VLOOKUP(A213,[1]Academies!$A$3:$J$404,10,0)</f>
        <v>66213</v>
      </c>
      <c r="N213" s="31"/>
    </row>
    <row r="214" spans="1:14" x14ac:dyDescent="0.25">
      <c r="A214" s="17">
        <v>3835</v>
      </c>
      <c r="B214" s="17" t="s">
        <v>223</v>
      </c>
      <c r="C214" s="17" t="str">
        <f>VLOOKUP(A214,[1]Academies!$A$3:$D$404,4,0)</f>
        <v>ROBUS MULTI ACADEMY TRUST</v>
      </c>
      <c r="D214" s="17" t="s">
        <v>25</v>
      </c>
      <c r="E214" s="32">
        <f>VLOOKUP(A214,[2]SchBlock!$A$12:$AE$540,31,0)</f>
        <v>472</v>
      </c>
      <c r="F214" s="27">
        <f>VLOOKUP(A214,[2]SchBlock!$A$12:$EJ$540,140,0)</f>
        <v>1777247.1</v>
      </c>
      <c r="G214" s="27">
        <f>VLOOKUP(A214,[1]Academies!$A$3:$M$414,13,0)</f>
        <v>436166</v>
      </c>
      <c r="H214" s="36">
        <f t="shared" si="10"/>
        <v>24.541663339892352</v>
      </c>
      <c r="I214" s="27">
        <f t="shared" si="11"/>
        <v>126051</v>
      </c>
      <c r="J214" s="36">
        <f t="shared" si="12"/>
        <v>40.646534350160422</v>
      </c>
      <c r="K214" s="27">
        <f>VLOOKUP(A214,[1]Academies!$A$3:$L$414,12,0)</f>
        <v>310115</v>
      </c>
      <c r="L214" s="27">
        <f>VLOOKUP(A214,[1]Academies!$A$3:$K$404,11,0)</f>
        <v>262668</v>
      </c>
      <c r="M214" s="27">
        <f>VLOOKUP(A214,[1]Academies!$A$3:$J$404,10,0)</f>
        <v>182012</v>
      </c>
      <c r="N214" s="27">
        <f>VLOOKUP(A214,[1]Academies!$A$3:$I$404,9,0)</f>
        <v>119304</v>
      </c>
    </row>
    <row r="215" spans="1:14" x14ac:dyDescent="0.25">
      <c r="A215" s="17">
        <v>2042</v>
      </c>
      <c r="B215" s="17" t="s">
        <v>224</v>
      </c>
      <c r="C215" s="17" t="str">
        <f>VLOOKUP(A215,[1]Academies!$A$3:$D$404,4,0)</f>
        <v>THE EVELEIGH LINK ACADEMY TRUST</v>
      </c>
      <c r="D215" s="17" t="s">
        <v>25</v>
      </c>
      <c r="E215" s="32">
        <f>VLOOKUP(A215,[2]SchBlock!$A$12:$AE$540,31,0)</f>
        <v>183</v>
      </c>
      <c r="F215" s="27">
        <f>VLOOKUP(A215,[2]SchBlock!$A$12:$EJ$540,140,0)</f>
        <v>725772.63888157893</v>
      </c>
      <c r="G215" s="27">
        <f>VLOOKUP(A215,[1]Academies!$A$3:$M$414,13,0)</f>
        <v>57043</v>
      </c>
      <c r="H215" s="36">
        <f t="shared" si="10"/>
        <v>7.8596239295964212</v>
      </c>
      <c r="I215" s="27">
        <f t="shared" si="11"/>
        <v>-56674</v>
      </c>
      <c r="J215" s="36">
        <f t="shared" si="12"/>
        <v>-49.837755128960488</v>
      </c>
      <c r="K215" s="27">
        <f>VLOOKUP(A215,[1]Academies!$A$3:$L$414,12,0)</f>
        <v>113717</v>
      </c>
      <c r="L215" s="31"/>
      <c r="M215" s="31"/>
      <c r="N215" s="31"/>
    </row>
    <row r="216" spans="1:14" x14ac:dyDescent="0.25">
      <c r="A216" s="17">
        <v>3660</v>
      </c>
      <c r="B216" s="17" t="s">
        <v>225</v>
      </c>
      <c r="C216" s="17" t="str">
        <f>VLOOKUP(A216,[1]Academies!$A$3:$D$404,4,0)</f>
        <v>CANONIUM LEARNING TRUST</v>
      </c>
      <c r="D216" s="17" t="s">
        <v>25</v>
      </c>
      <c r="E216" s="32">
        <f>VLOOKUP(A216,[2]SchBlock!$A$12:$AE$540,31,0)</f>
        <v>103</v>
      </c>
      <c r="F216" s="27">
        <f>VLOOKUP(A216,[2]SchBlock!$A$12:$EJ$540,140,0)</f>
        <v>478366.12303370785</v>
      </c>
      <c r="G216" s="27">
        <f>VLOOKUP(A216,[1]Academies!$A$3:$M$414,13,0)</f>
        <v>289547</v>
      </c>
      <c r="H216" s="36">
        <f t="shared" si="10"/>
        <v>60.528324657220182</v>
      </c>
      <c r="I216" s="27">
        <f t="shared" si="11"/>
        <v>88063</v>
      </c>
      <c r="J216" s="36">
        <f t="shared" si="12"/>
        <v>43.707192630680353</v>
      </c>
      <c r="K216" s="27">
        <f>VLOOKUP(A216,[1]Academies!$A$3:$L$414,12,0)</f>
        <v>201484</v>
      </c>
      <c r="L216" s="31"/>
      <c r="M216" s="31"/>
      <c r="N216" s="31"/>
    </row>
    <row r="217" spans="1:14" x14ac:dyDescent="0.25">
      <c r="A217" s="17">
        <v>2176</v>
      </c>
      <c r="B217" s="17" t="s">
        <v>226</v>
      </c>
      <c r="C217" s="17" t="str">
        <f>VLOOKUP(A217,[1]Academies!$A$3:$D$404,4,0)</f>
        <v>THE DIOCESE OF CHELMSFORD VINE SCHOOLS TRUST</v>
      </c>
      <c r="D217" s="17" t="s">
        <v>25</v>
      </c>
      <c r="E217" s="32">
        <f>[2]SchBlock!$AE$423</f>
        <v>165</v>
      </c>
      <c r="F217" s="27">
        <f>[2]SchBlock!$EJ$423</f>
        <v>978229.91065693425</v>
      </c>
      <c r="G217" s="27">
        <f>VLOOKUP(A217,[1]Academies!$A$3:$M$414,13,0)</f>
        <v>216061</v>
      </c>
      <c r="H217" s="36">
        <f t="shared" si="10"/>
        <v>22.086934538211306</v>
      </c>
      <c r="I217" s="27">
        <f t="shared" si="11"/>
        <v>216061</v>
      </c>
      <c r="J217" s="36">
        <v>0</v>
      </c>
      <c r="K217" s="31"/>
      <c r="L217" s="31"/>
      <c r="M217" s="31"/>
      <c r="N217" s="31"/>
    </row>
    <row r="218" spans="1:14" x14ac:dyDescent="0.25">
      <c r="A218" s="17">
        <v>2107</v>
      </c>
      <c r="B218" s="17" t="s">
        <v>227</v>
      </c>
      <c r="C218" s="17" t="str">
        <f>VLOOKUP(A218,[1]Academies!$A$3:$D$404,4,0)</f>
        <v>REACH2 ACADEMY TRUST</v>
      </c>
      <c r="D218" s="17" t="s">
        <v>25</v>
      </c>
      <c r="E218" s="32">
        <f>VLOOKUP(A218,[2]SchBlock!$A$12:$AE$540,31,0)</f>
        <v>362</v>
      </c>
      <c r="F218" s="27">
        <f>VLOOKUP(A218,[2]SchBlock!$A$12:$EJ$540,140,0)</f>
        <v>1547466.1820350317</v>
      </c>
      <c r="G218" s="27">
        <f>VLOOKUP(A218,[1]Academies!$A$3:$M$414,13,0)</f>
        <v>296000</v>
      </c>
      <c r="H218" s="36">
        <f t="shared" si="10"/>
        <v>19.128043212597916</v>
      </c>
      <c r="I218" s="27">
        <f t="shared" si="11"/>
        <v>121000</v>
      </c>
      <c r="J218" s="36">
        <f t="shared" si="12"/>
        <v>69.142857142857139</v>
      </c>
      <c r="K218" s="27">
        <f>VLOOKUP(A218,[1]Academies!$A$3:$L$414,12,0)</f>
        <v>175000</v>
      </c>
      <c r="L218" s="27">
        <f>VLOOKUP(A218,[1]Academies!$A$3:$K$404,11,0)</f>
        <v>118000</v>
      </c>
      <c r="M218" s="27">
        <f>VLOOKUP(A218,[1]Academies!$A$3:$J$404,10,0)</f>
        <v>186000</v>
      </c>
      <c r="N218" s="27">
        <f>VLOOKUP(A218,[1]Academies!$A$3:$I$404,9,0)</f>
        <v>115000</v>
      </c>
    </row>
    <row r="219" spans="1:14" x14ac:dyDescent="0.25">
      <c r="A219" s="17">
        <v>2179</v>
      </c>
      <c r="B219" s="17" t="s">
        <v>228</v>
      </c>
      <c r="C219" s="17" t="str">
        <f>VLOOKUP(A219,[1]Academies!$A$3:$D$404,4,0)</f>
        <v>NET ACADEMIES TRUST</v>
      </c>
      <c r="D219" s="17" t="s">
        <v>25</v>
      </c>
      <c r="E219" s="32">
        <f>VLOOKUP(A219,[2]SchBlock!$A$12:$AE$540,31,0)</f>
        <v>588</v>
      </c>
      <c r="F219" s="30">
        <f>VLOOKUP(A219,[2]SchBlock!$A$12:$EJ$540,140,0)</f>
        <v>2185785.38</v>
      </c>
      <c r="G219" s="30">
        <f>VLOOKUP(A219,[1]Academies!$A$3:$M$414,13,0)</f>
        <v>0</v>
      </c>
      <c r="H219" s="39">
        <f t="shared" si="10"/>
        <v>0</v>
      </c>
      <c r="I219" s="30">
        <f t="shared" si="11"/>
        <v>0</v>
      </c>
      <c r="J219" s="39">
        <v>0</v>
      </c>
      <c r="K219" s="30">
        <f>VLOOKUP(A219,[1]Academies!$A$3:$L$414,12,0)</f>
        <v>0</v>
      </c>
      <c r="L219" s="31"/>
      <c r="M219" s="31"/>
      <c r="N219" s="31"/>
    </row>
    <row r="220" spans="1:14" x14ac:dyDescent="0.25">
      <c r="A220" s="17">
        <v>2110</v>
      </c>
      <c r="B220" s="17" t="s">
        <v>229</v>
      </c>
      <c r="C220" s="17" t="str">
        <f>VLOOKUP(A220,[1]Academies!$A$3:$D$404,4,0)</f>
        <v>REACH2 ACADEMY TRUST</v>
      </c>
      <c r="D220" s="17" t="s">
        <v>25</v>
      </c>
      <c r="E220" s="32">
        <f>VLOOKUP(A220,[2]SchBlock!$A$12:$AE$540,31,0)</f>
        <v>203</v>
      </c>
      <c r="F220" s="27">
        <f>VLOOKUP(A220,[2]SchBlock!$A$12:$EJ$540,140,0)</f>
        <v>857428.67607901315</v>
      </c>
      <c r="G220" s="27">
        <f>VLOOKUP(A220,[1]Academies!$A$3:$M$414,13,0)</f>
        <v>286000</v>
      </c>
      <c r="H220" s="36">
        <f t="shared" si="10"/>
        <v>33.355544079522332</v>
      </c>
      <c r="I220" s="27">
        <f t="shared" si="11"/>
        <v>14000</v>
      </c>
      <c r="J220" s="36">
        <f t="shared" si="12"/>
        <v>5.1470588235294112</v>
      </c>
      <c r="K220" s="27">
        <f>VLOOKUP(A220,[1]Academies!$A$3:$L$414,12,0)</f>
        <v>272000</v>
      </c>
      <c r="L220" s="27">
        <f>VLOOKUP(A220,[1]Academies!$A$3:$K$404,11,0)</f>
        <v>198000</v>
      </c>
      <c r="M220" s="27">
        <f>VLOOKUP(A220,[1]Academies!$A$3:$J$404,10,0)</f>
        <v>169000</v>
      </c>
      <c r="N220" s="27">
        <f>VLOOKUP(A220,[1]Academies!$A$3:$I$404,9,0)</f>
        <v>149000</v>
      </c>
    </row>
    <row r="221" spans="1:14" x14ac:dyDescent="0.25">
      <c r="A221" s="17">
        <v>2666</v>
      </c>
      <c r="B221" s="17" t="s">
        <v>230</v>
      </c>
      <c r="C221" s="17" t="str">
        <f>VLOOKUP(A221,[1]Academies!$A$3:$D$404,4,0)</f>
        <v>HEARTS ACADEMY TRUST</v>
      </c>
      <c r="D221" s="17" t="s">
        <v>25</v>
      </c>
      <c r="E221" s="32">
        <f>VLOOKUP(A221,[2]SchBlock!$A$12:$AE$540,31,0)</f>
        <v>90</v>
      </c>
      <c r="F221" s="27">
        <f>VLOOKUP(A221,[2]SchBlock!$A$12:$EJ$540,140,0)</f>
        <v>498201.52078947373</v>
      </c>
      <c r="G221" s="27">
        <f>VLOOKUP(A221,[1]Academies!$A$3:$M$414,13,0)</f>
        <v>156588</v>
      </c>
      <c r="H221" s="36">
        <f t="shared" si="10"/>
        <v>31.430654758312105</v>
      </c>
      <c r="I221" s="27">
        <f t="shared" si="11"/>
        <v>14430</v>
      </c>
      <c r="J221" s="36">
        <f t="shared" si="12"/>
        <v>10.150677415270334</v>
      </c>
      <c r="K221" s="27">
        <f>VLOOKUP(A221,[1]Academies!$A$3:$L$414,12,0)</f>
        <v>142158</v>
      </c>
      <c r="L221" s="27">
        <f>VLOOKUP(A221,[1]Academies!$A$3:$K$404,11,0)</f>
        <v>99238</v>
      </c>
      <c r="M221" s="27">
        <f>VLOOKUP(A221,[1]Academies!$A$3:$J$404,10,0)</f>
        <v>28218</v>
      </c>
      <c r="N221" s="27">
        <f>VLOOKUP(A221,[1]Academies!$A$3:$I$404,9,0)</f>
        <v>57439</v>
      </c>
    </row>
    <row r="222" spans="1:14" x14ac:dyDescent="0.25">
      <c r="A222" s="17">
        <v>2096</v>
      </c>
      <c r="B222" s="17" t="s">
        <v>231</v>
      </c>
      <c r="C222" s="17" t="str">
        <f>VLOOKUP(A222,[1]Academies!$A$3:$D$404,4,0)</f>
        <v>THE DIOCESE OF CHELMSFORD VINE SCHOOLS TRUST</v>
      </c>
      <c r="D222" s="17" t="s">
        <v>25</v>
      </c>
      <c r="E222" s="32">
        <f>VLOOKUP(A222,[2]SchBlock!$A$12:$AE$540,31,0)</f>
        <v>199</v>
      </c>
      <c r="F222" s="27">
        <f>VLOOKUP(A222,[2]SchBlock!$A$12:$EJ$540,140,0)</f>
        <v>826800.66240847774</v>
      </c>
      <c r="G222" s="27">
        <f>VLOOKUP(A222,[1]Academies!$A$3:$M$414,13,0)</f>
        <v>306629</v>
      </c>
      <c r="H222" s="36">
        <f t="shared" si="10"/>
        <v>37.086206378546791</v>
      </c>
      <c r="I222" s="27">
        <f t="shared" si="11"/>
        <v>41755</v>
      </c>
      <c r="J222" s="36">
        <f t="shared" si="12"/>
        <v>15.764099156580111</v>
      </c>
      <c r="K222" s="27">
        <f>VLOOKUP(A222,[1]Academies!$A$3:$L$414,12,0)</f>
        <v>264874</v>
      </c>
      <c r="L222" s="27">
        <f>VLOOKUP(A222,[1]Academies!$A$3:$K$404,11,0)</f>
        <v>294264</v>
      </c>
      <c r="M222" s="31"/>
      <c r="N222" s="31"/>
    </row>
    <row r="223" spans="1:14" x14ac:dyDescent="0.25">
      <c r="A223" s="17">
        <v>5232</v>
      </c>
      <c r="B223" s="17" t="s">
        <v>232</v>
      </c>
      <c r="C223" s="17" t="str">
        <f>VLOOKUP(A223,[1]Academies!$A$3:$D$404,4,0)</f>
        <v>ACADEMIES ENTERPRISE TRUST</v>
      </c>
      <c r="D223" s="17" t="s">
        <v>25</v>
      </c>
      <c r="E223" s="35">
        <f>VLOOKUP(A223,[2]SchBlock!$A$12:$AE$540,31,0)</f>
        <v>395.58333333333331</v>
      </c>
      <c r="F223" s="30">
        <f>VLOOKUP(A223,[2]SchBlock!$A$12:$EJ$540,140,0)</f>
        <v>1487973.1</v>
      </c>
      <c r="G223" s="30">
        <f>VLOOKUP(A223,[1]Academies!$A$3:$M$414,13,0)</f>
        <v>0</v>
      </c>
      <c r="H223" s="39">
        <f t="shared" si="10"/>
        <v>0</v>
      </c>
      <c r="I223" s="30">
        <f t="shared" si="11"/>
        <v>0</v>
      </c>
      <c r="J223" s="39">
        <v>0</v>
      </c>
      <c r="K223" s="30">
        <f>VLOOKUP(A223,[1]Academies!$A$3:$L$414,12,0)</f>
        <v>0</v>
      </c>
      <c r="L223" s="30">
        <f>VLOOKUP(A223,[1]Academies!$A$3:$K$404,11,0)</f>
        <v>0</v>
      </c>
      <c r="M223" s="30">
        <f>VLOOKUP(A223,[1]Academies!$A$3:$J$404,10,0)</f>
        <v>0</v>
      </c>
      <c r="N223" s="27">
        <f>VLOOKUP(A223,[1]Academies!$A$3:$I$404,9,0)</f>
        <v>-171000</v>
      </c>
    </row>
    <row r="224" spans="1:14" x14ac:dyDescent="0.25">
      <c r="A224" s="17">
        <v>2915</v>
      </c>
      <c r="B224" s="17" t="s">
        <v>233</v>
      </c>
      <c r="C224" s="17" t="str">
        <f>VLOOKUP(A224,[1]Academies!$A$3:$D$404,4,0)</f>
        <v>SOUTH ESSEX ACADEMY TRUST</v>
      </c>
      <c r="D224" s="17" t="s">
        <v>25</v>
      </c>
      <c r="E224" s="32">
        <f>VLOOKUP(A224,[2]SchBlock!$A$12:$AE$540,31,0)</f>
        <v>211</v>
      </c>
      <c r="F224" s="27">
        <f>VLOOKUP(A224,[2]SchBlock!$A$12:$EJ$540,140,0)</f>
        <v>851058.18028409092</v>
      </c>
      <c r="G224" s="27">
        <f>VLOOKUP(A224,[1]Academies!$A$3:$M$414,13,0)</f>
        <v>166001</v>
      </c>
      <c r="H224" s="36">
        <f t="shared" si="10"/>
        <v>19.505246979071085</v>
      </c>
      <c r="I224" s="27">
        <f t="shared" si="11"/>
        <v>40866</v>
      </c>
      <c r="J224" s="36">
        <f t="shared" si="12"/>
        <v>32.657529867742838</v>
      </c>
      <c r="K224" s="27">
        <f>VLOOKUP(A224,[1]Academies!$A$3:$L$414,12,0)</f>
        <v>125135</v>
      </c>
      <c r="L224" s="27">
        <f>VLOOKUP(A224,[1]Academies!$A$3:$K$404,11,0)</f>
        <v>79128</v>
      </c>
      <c r="M224" s="27">
        <f>VLOOKUP(A224,[1]Academies!$A$3:$J$404,10,0)</f>
        <v>82536</v>
      </c>
      <c r="N224" s="27">
        <f>VLOOKUP(A224,[1]Academies!$A$3:$I$404,9,0)</f>
        <v>53904</v>
      </c>
    </row>
    <row r="225" spans="1:14" x14ac:dyDescent="0.25">
      <c r="A225" s="17">
        <v>2503</v>
      </c>
      <c r="B225" s="17" t="s">
        <v>234</v>
      </c>
      <c r="C225" s="17" t="str">
        <f>VLOOKUP(A225,[1]Academies!$A$3:$D$404,4,0)</f>
        <v>EPPING FOREST SCHOOLS PARTNERSHIP TRUST</v>
      </c>
      <c r="D225" s="17" t="s">
        <v>25</v>
      </c>
      <c r="E225" s="32">
        <f>VLOOKUP(A225,[2]SchBlock!$A$12:$AE$540,31,0)</f>
        <v>453.58333333333331</v>
      </c>
      <c r="F225" s="27">
        <f>VLOOKUP(A225,[2]SchBlock!$A$12:$EJ$540,140,0)</f>
        <v>1721108.7246623279</v>
      </c>
      <c r="G225" s="27">
        <f>VLOOKUP(A225,[1]Academies!$A$3:$M$414,13,0)</f>
        <v>93725</v>
      </c>
      <c r="H225" s="36">
        <f t="shared" si="10"/>
        <v>5.4456176217681032</v>
      </c>
      <c r="I225" s="27">
        <f t="shared" si="11"/>
        <v>32597</v>
      </c>
      <c r="J225" s="36">
        <f t="shared" si="12"/>
        <v>53.32580814029577</v>
      </c>
      <c r="K225" s="27">
        <f>VLOOKUP(A225,[1]Academies!$A$3:$L$414,12,0)</f>
        <v>61128</v>
      </c>
      <c r="L225" s="27">
        <f>VLOOKUP(A225,[1]Academies!$A$3:$K$404,11,0)</f>
        <v>140428</v>
      </c>
      <c r="M225" s="27">
        <f>VLOOKUP(A225,[1]Academies!$A$3:$J$404,10,0)</f>
        <v>106315</v>
      </c>
      <c r="N225" s="31"/>
    </row>
    <row r="226" spans="1:14" x14ac:dyDescent="0.25">
      <c r="A226" s="17">
        <v>2022</v>
      </c>
      <c r="B226" s="17" t="s">
        <v>235</v>
      </c>
      <c r="C226" s="17" t="str">
        <f>VLOOKUP(A226,[1]Academies!$A$3:$D$404,4,0)</f>
        <v>LEARNING PATHWAYS ACADEMY</v>
      </c>
      <c r="D226" s="17" t="s">
        <v>25</v>
      </c>
      <c r="E226" s="32">
        <f>VLOOKUP(A226,[2]SchBlock!$A$12:$AE$540,31,0)</f>
        <v>653</v>
      </c>
      <c r="F226" s="27">
        <f>VLOOKUP(A226,[2]SchBlock!$A$12:$EJ$540,140,0)</f>
        <v>2657486.02960036</v>
      </c>
      <c r="G226" s="27">
        <f>VLOOKUP(A226,[1]Academies!$A$3:$M$414,13,0)</f>
        <v>647984</v>
      </c>
      <c r="H226" s="36">
        <f t="shared" si="10"/>
        <v>24.383345492034277</v>
      </c>
      <c r="I226" s="27">
        <f t="shared" si="11"/>
        <v>130538</v>
      </c>
      <c r="J226" s="36">
        <f t="shared" si="12"/>
        <v>25.22736672039208</v>
      </c>
      <c r="K226" s="27">
        <f>VLOOKUP(A226,[1]Academies!$A$3:$L$414,12,0)</f>
        <v>517446</v>
      </c>
      <c r="L226" s="27">
        <f>VLOOKUP(A226,[1]Academies!$A$3:$K$404,11,0)</f>
        <v>463062</v>
      </c>
      <c r="M226" s="27">
        <f>VLOOKUP(A226,[1]Academies!$A$3:$J$404,10,0)</f>
        <v>526311</v>
      </c>
      <c r="N226" s="27">
        <f>VLOOKUP(A226,[1]Academies!$A$3:$I$404,9,0)</f>
        <v>417752</v>
      </c>
    </row>
    <row r="227" spans="1:14" x14ac:dyDescent="0.25">
      <c r="A227" s="17">
        <v>2146</v>
      </c>
      <c r="B227" s="17" t="s">
        <v>236</v>
      </c>
      <c r="C227" s="17" t="str">
        <f>VLOOKUP(A227,[1]Academies!$A$3:$D$404,4,0)</f>
        <v>BERLESDUNA ACADEMY TRUST</v>
      </c>
      <c r="D227" s="17" t="s">
        <v>25</v>
      </c>
      <c r="E227" s="32">
        <f>VLOOKUP(A227,[2]SchBlock!$A$12:$AE$540,31,0)</f>
        <v>596.75</v>
      </c>
      <c r="F227" s="27">
        <f>VLOOKUP(A227,[2]SchBlock!$A$12:$EJ$540,140,0)</f>
        <v>2435219.2526534926</v>
      </c>
      <c r="G227" s="27">
        <f>VLOOKUP(A227,[1]Academies!$A$3:$M$414,13,0)</f>
        <v>80420</v>
      </c>
      <c r="H227" s="36">
        <f t="shared" si="10"/>
        <v>3.3023720518130677</v>
      </c>
      <c r="I227" s="27">
        <f t="shared" si="11"/>
        <v>11578</v>
      </c>
      <c r="J227" s="36">
        <f t="shared" si="12"/>
        <v>16.818221434589351</v>
      </c>
      <c r="K227" s="27">
        <f>VLOOKUP(A227,[1]Academies!$A$3:$L$414,12,0)</f>
        <v>68842</v>
      </c>
      <c r="L227" s="27">
        <f>VLOOKUP(A227,[1]Academies!$A$3:$K$404,11,0)</f>
        <v>-73936</v>
      </c>
      <c r="M227" s="27">
        <f>VLOOKUP(A227,[1]Academies!$A$3:$J$404,10,0)</f>
        <v>142661</v>
      </c>
      <c r="N227" s="27">
        <f>VLOOKUP(A227,[1]Academies!$A$3:$I$404,9,0)</f>
        <v>215998</v>
      </c>
    </row>
    <row r="228" spans="1:14" x14ac:dyDescent="0.25">
      <c r="A228" s="17">
        <v>3133</v>
      </c>
      <c r="B228" s="17" t="s">
        <v>237</v>
      </c>
      <c r="C228" s="17" t="str">
        <f>VLOOKUP(A228,[1]Academies!$A$3:$D$404,4,0)</f>
        <v>THE DIOCESE OF CHELMSFORD VINE SCHOOLS TRUST</v>
      </c>
      <c r="D228" s="17" t="s">
        <v>25</v>
      </c>
      <c r="E228" s="32">
        <f>VLOOKUP(A228,[2]SchBlock!$A$12:$AE$540,31,0)</f>
        <v>169</v>
      </c>
      <c r="F228" s="27">
        <f>VLOOKUP(A228,[2]SchBlock!$A$12:$EJ$540,140,0)</f>
        <v>753850.33055030042</v>
      </c>
      <c r="G228" s="27">
        <f>VLOOKUP(A228,[1]Academies!$A$3:$M$414,13,0)</f>
        <v>83534</v>
      </c>
      <c r="H228" s="36">
        <f t="shared" si="10"/>
        <v>11.08097942187295</v>
      </c>
      <c r="I228" s="27">
        <f t="shared" si="11"/>
        <v>-122241</v>
      </c>
      <c r="J228" s="36">
        <f t="shared" si="12"/>
        <v>-59.405175555825537</v>
      </c>
      <c r="K228" s="27">
        <f>VLOOKUP(A228,[1]Academies!$A$3:$L$414,12,0)</f>
        <v>205775</v>
      </c>
      <c r="L228" s="27">
        <f>VLOOKUP(A228,[1]Academies!$A$3:$K$404,11,0)</f>
        <v>195776</v>
      </c>
      <c r="M228" s="27">
        <f>VLOOKUP(A228,[1]Academies!$A$3:$J$404,10,0)</f>
        <v>196100</v>
      </c>
      <c r="N228" s="31"/>
    </row>
    <row r="229" spans="1:14" x14ac:dyDescent="0.25">
      <c r="A229" s="17">
        <v>2173</v>
      </c>
      <c r="B229" s="17" t="s">
        <v>238</v>
      </c>
      <c r="C229" s="17" t="str">
        <f>VLOOKUP(A229,[1]Academies!$A$3:$D$404,4,0)</f>
        <v>THE DIOCESE OF CHELMSFORD VINE SCHOOLS TRUST</v>
      </c>
      <c r="D229" s="17" t="s">
        <v>25</v>
      </c>
      <c r="E229" s="32">
        <f>VLOOKUP(A229,[2]SchBlock!$A$12:$AE$540,31,0)</f>
        <v>225</v>
      </c>
      <c r="F229" s="27">
        <f>VLOOKUP(A229,[2]SchBlock!$A$12:$EJ$540,140,0)</f>
        <v>983511.46257118729</v>
      </c>
      <c r="G229" s="27">
        <f>VLOOKUP(A229,[1]Academies!$A$3:$M$414,13,0)</f>
        <v>369966</v>
      </c>
      <c r="H229" s="36">
        <f t="shared" si="10"/>
        <v>37.616846786187978</v>
      </c>
      <c r="I229" s="27">
        <f t="shared" si="11"/>
        <v>92115</v>
      </c>
      <c r="J229" s="36">
        <f t="shared" si="12"/>
        <v>33.152660958571325</v>
      </c>
      <c r="K229" s="27">
        <f>VLOOKUP(A229,[1]Academies!$A$3:$L$414,12,0)</f>
        <v>277851</v>
      </c>
      <c r="L229" s="27">
        <f>VLOOKUP(A229,[1]Academies!$A$3:$K$404,11,0)</f>
        <v>165006</v>
      </c>
      <c r="M229" s="27">
        <f>VLOOKUP(A229,[1]Academies!$A$3:$J$404,10,0)</f>
        <v>195190</v>
      </c>
      <c r="N229" s="31"/>
    </row>
    <row r="230" spans="1:14" x14ac:dyDescent="0.25">
      <c r="A230" s="17">
        <v>2111</v>
      </c>
      <c r="B230" s="17" t="s">
        <v>239</v>
      </c>
      <c r="C230" s="17" t="str">
        <f>VLOOKUP(A230,[1]Academies!$A$3:$D$404,4,0)</f>
        <v>THE KEMNAL ACADEMIES TRUST</v>
      </c>
      <c r="D230" s="17" t="s">
        <v>25</v>
      </c>
      <c r="E230" s="32">
        <f>VLOOKUP(A230,[2]SchBlock!$A$12:$AE$540,31,0)</f>
        <v>183</v>
      </c>
      <c r="F230" s="27">
        <f>VLOOKUP(A230,[2]SchBlock!$A$12:$EJ$540,140,0)</f>
        <v>828383.6811835164</v>
      </c>
      <c r="G230" s="27">
        <f>VLOOKUP(A230,[1]Academies!$A$3:$M$414,13,0)</f>
        <v>5000</v>
      </c>
      <c r="H230" s="36">
        <f t="shared" si="10"/>
        <v>0.60358504320805451</v>
      </c>
      <c r="I230" s="27">
        <f t="shared" si="11"/>
        <v>-19000</v>
      </c>
      <c r="J230" s="36">
        <f t="shared" si="12"/>
        <v>-79.166666666666657</v>
      </c>
      <c r="K230" s="27">
        <f>VLOOKUP(A230,[1]Academies!$A$3:$L$414,12,0)</f>
        <v>24000</v>
      </c>
      <c r="L230" s="27">
        <f>VLOOKUP(A230,[1]Academies!$A$3:$K$404,11,0)</f>
        <v>23000</v>
      </c>
      <c r="M230" s="27">
        <f>VLOOKUP(A230,[1]Academies!$A$3:$J$404,10,0)</f>
        <v>0</v>
      </c>
      <c r="N230" s="27">
        <f>VLOOKUP(A230,[1]Academies!$A$3:$I$404,9,0)</f>
        <v>-30000</v>
      </c>
    </row>
    <row r="231" spans="1:14" x14ac:dyDescent="0.25">
      <c r="A231" s="17">
        <v>2129</v>
      </c>
      <c r="B231" s="17" t="s">
        <v>240</v>
      </c>
      <c r="C231" s="17" t="str">
        <f>VLOOKUP(A231,[1]Academies!$A$3:$D$404,4,0)</f>
        <v>SOUTH ESSEX ACADEMY TRUST</v>
      </c>
      <c r="D231" s="17" t="s">
        <v>25</v>
      </c>
      <c r="E231" s="32">
        <f>VLOOKUP(A231,[2]SchBlock!$A$12:$AE$540,31,0)</f>
        <v>404</v>
      </c>
      <c r="F231" s="27">
        <f>VLOOKUP(A231,[2]SchBlock!$A$12:$EJ$540,140,0)</f>
        <v>1591081.9102587856</v>
      </c>
      <c r="G231" s="27">
        <f>VLOOKUP(A231,[1]Academies!$A$3:$M$414,13,0)</f>
        <v>133400</v>
      </c>
      <c r="H231" s="36">
        <f t="shared" si="10"/>
        <v>8.3842320838342523</v>
      </c>
      <c r="I231" s="27">
        <f t="shared" si="11"/>
        <v>25778</v>
      </c>
      <c r="J231" s="36">
        <f t="shared" si="12"/>
        <v>23.952351749642268</v>
      </c>
      <c r="K231" s="27">
        <f>VLOOKUP(A231,[1]Academies!$A$3:$L$414,12,0)</f>
        <v>107622</v>
      </c>
      <c r="L231" s="27">
        <f>VLOOKUP(A231,[1]Academies!$A$3:$K$404,11,0)</f>
        <v>107414</v>
      </c>
      <c r="M231" s="27">
        <f>VLOOKUP(A231,[1]Academies!$A$3:$J$404,10,0)</f>
        <v>61530</v>
      </c>
      <c r="N231" s="27">
        <f>VLOOKUP(A231,[1]Academies!$A$3:$I$404,9,0)</f>
        <v>68201</v>
      </c>
    </row>
    <row r="232" spans="1:14" x14ac:dyDescent="0.25">
      <c r="A232" s="17">
        <v>2136</v>
      </c>
      <c r="B232" s="17" t="s">
        <v>241</v>
      </c>
      <c r="C232" s="17" t="str">
        <f>VLOOKUP(A232,[1]Academies!$A$3:$D$404,4,0)</f>
        <v>ROBUS MULTI ACADEMY TRUST</v>
      </c>
      <c r="D232" s="17" t="s">
        <v>25</v>
      </c>
      <c r="E232" s="32">
        <f>VLOOKUP(A232,[2]SchBlock!$A$12:$AE$540,31,0)</f>
        <v>211</v>
      </c>
      <c r="F232" s="27">
        <f>VLOOKUP(A232,[2]SchBlock!$A$12:$EJ$540,140,0)</f>
        <v>840693.40261904744</v>
      </c>
      <c r="G232" s="27">
        <f>VLOOKUP(A232,[1]Academies!$A$3:$M$414,13,0)</f>
        <v>140182</v>
      </c>
      <c r="H232" s="36">
        <f t="shared" si="10"/>
        <v>16.674568821794619</v>
      </c>
      <c r="I232" s="27">
        <f t="shared" si="11"/>
        <v>-2194</v>
      </c>
      <c r="J232" s="36">
        <f t="shared" si="12"/>
        <v>-1.540990054503568</v>
      </c>
      <c r="K232" s="27">
        <f>VLOOKUP(A232,[1]Academies!$A$3:$L$414,12,0)</f>
        <v>142376</v>
      </c>
      <c r="L232" s="27">
        <f>VLOOKUP(A232,[1]Academies!$A$3:$K$404,11,0)</f>
        <v>179812</v>
      </c>
      <c r="M232" s="27">
        <f>VLOOKUP(A232,[1]Academies!$A$3:$J$404,10,0)</f>
        <v>177165</v>
      </c>
      <c r="N232" s="27">
        <f>VLOOKUP(A232,[1]Academies!$A$3:$I$404,9,0)</f>
        <v>167464</v>
      </c>
    </row>
    <row r="233" spans="1:14" x14ac:dyDescent="0.25">
      <c r="A233" s="17">
        <v>5213</v>
      </c>
      <c r="B233" s="17" t="s">
        <v>2</v>
      </c>
      <c r="C233" s="17" t="str">
        <f>VLOOKUP(A233,[1]Academies!$A$3:$D$404,4,0)</f>
        <v>FENNWOOD ACADEMY TRUST</v>
      </c>
      <c r="D233" s="17" t="s">
        <v>25</v>
      </c>
      <c r="E233" s="32">
        <f>VLOOKUP(A233,[2]SchBlock!$A$12:$AE$540,31,0)</f>
        <v>418</v>
      </c>
      <c r="F233" s="27">
        <f>VLOOKUP(A233,[2]SchBlock!$A$12:$EJ$540,140,0)</f>
        <v>1574007.6</v>
      </c>
      <c r="G233" s="27">
        <f>VLOOKUP(A233,[1]Academies!$A$3:$M$414,13,0)</f>
        <v>84371</v>
      </c>
      <c r="H233" s="36">
        <f t="shared" si="10"/>
        <v>5.3602663672017847</v>
      </c>
      <c r="I233" s="27">
        <f t="shared" si="11"/>
        <v>53681</v>
      </c>
      <c r="J233" s="36">
        <f t="shared" si="12"/>
        <v>174.91365265558812</v>
      </c>
      <c r="K233" s="27">
        <f>VLOOKUP(A233,[1]Academies!$A$3:$L$414,12,0)</f>
        <v>30690</v>
      </c>
      <c r="L233" s="27">
        <f>VLOOKUP(A233,[1]Academies!$A$3:$K$404,11,0)</f>
        <v>151510</v>
      </c>
      <c r="M233" s="27">
        <f>VLOOKUP(A233,[1]Academies!$A$3:$J$404,10,0)</f>
        <v>138265</v>
      </c>
      <c r="N233" s="27">
        <f>VLOOKUP(A233,[1]Academies!$A$3:$I$404,9,0)</f>
        <v>146306</v>
      </c>
    </row>
    <row r="234" spans="1:14" x14ac:dyDescent="0.25">
      <c r="A234" s="17">
        <v>5262</v>
      </c>
      <c r="B234" s="17" t="s">
        <v>6</v>
      </c>
      <c r="C234" s="17" t="str">
        <f>VLOOKUP(A234,[1]Academies!$A$3:$D$404,4,0)</f>
        <v>SOUTH ESSEX ALLIANCE MULTI-ACADEMY TRUST</v>
      </c>
      <c r="D234" s="17" t="s">
        <v>25</v>
      </c>
      <c r="E234" s="32">
        <f>VLOOKUP(A234,[2]SchBlock!$A$12:$AE$540,31,0)</f>
        <v>228</v>
      </c>
      <c r="F234" s="27">
        <f>VLOOKUP(A234,[2]SchBlock!$A$12:$EJ$540,140,0)</f>
        <v>889229.98162500258</v>
      </c>
      <c r="G234" s="27">
        <f>VLOOKUP(A234,[1]Academies!$A$3:$M$414,13,0)</f>
        <v>183000</v>
      </c>
      <c r="H234" s="36">
        <f t="shared" si="10"/>
        <v>20.579603002766607</v>
      </c>
      <c r="I234" s="27">
        <f t="shared" si="11"/>
        <v>-11000</v>
      </c>
      <c r="J234" s="36">
        <f t="shared" si="12"/>
        <v>-5.6701030927835054</v>
      </c>
      <c r="K234" s="27">
        <f>VLOOKUP(A234,[1]Academies!$A$3:$L$414,12,0)</f>
        <v>194000</v>
      </c>
      <c r="L234" s="27">
        <f>VLOOKUP(A234,[1]Academies!$A$3:$K$404,11,0)</f>
        <v>151000</v>
      </c>
      <c r="M234" s="27">
        <f>VLOOKUP(A234,[1]Academies!$A$3:$J$404,10,0)</f>
        <v>144000</v>
      </c>
      <c r="N234" s="31"/>
    </row>
    <row r="235" spans="1:14" x14ac:dyDescent="0.25">
      <c r="A235" s="17"/>
      <c r="B235" s="17" t="s">
        <v>333</v>
      </c>
      <c r="C235" s="17"/>
      <c r="D235" s="17" t="s">
        <v>25</v>
      </c>
      <c r="E235" s="32"/>
      <c r="F235" s="27"/>
      <c r="G235" s="27">
        <f>[1]Academies!$M$411</f>
        <v>7228072.6037037494</v>
      </c>
      <c r="H235" s="36"/>
      <c r="I235" s="27">
        <f t="shared" si="11"/>
        <v>1059251.1027615182</v>
      </c>
      <c r="J235" s="36">
        <f t="shared" si="12"/>
        <v>17.171044787075253</v>
      </c>
      <c r="K235" s="27">
        <f>[1]Academies!$L$411</f>
        <v>6168821.5009422312</v>
      </c>
      <c r="L235" s="27">
        <f>[1]Academies!$K$411</f>
        <v>3362186.8987588286</v>
      </c>
      <c r="M235" s="27">
        <f>[1]Academies!$J$411</f>
        <v>3963746.8302310086</v>
      </c>
      <c r="N235" s="27">
        <f>[1]Academies!$I$411</f>
        <v>2778924.8032158557</v>
      </c>
    </row>
    <row r="236" spans="1:14" x14ac:dyDescent="0.25">
      <c r="B236" s="18" t="s">
        <v>334</v>
      </c>
      <c r="C236" s="4"/>
      <c r="E236" s="33">
        <f>SUM(E9:E235)</f>
        <v>63474.666666666679</v>
      </c>
      <c r="F236" s="28">
        <f>SUM(F9:F235)</f>
        <v>256261272.00410008</v>
      </c>
      <c r="G236" s="28">
        <f>SUM(G9:G235)</f>
        <v>47766891.603703752</v>
      </c>
      <c r="H236" s="37">
        <f t="shared" si="10"/>
        <v>18.63991824833348</v>
      </c>
      <c r="I236" s="28">
        <f>SUM(I9:I235)</f>
        <v>6878536.1027615182</v>
      </c>
      <c r="J236" s="37">
        <f t="shared" si="12"/>
        <v>16.82272622239114</v>
      </c>
      <c r="K236" s="28">
        <f t="shared" ref="K236:N236" si="13">SUM(K9:K235)</f>
        <v>40888355.50094223</v>
      </c>
      <c r="L236" s="28">
        <f t="shared" si="13"/>
        <v>39520402.898758829</v>
      </c>
      <c r="M236" s="28">
        <f t="shared" si="13"/>
        <v>37914312.830231011</v>
      </c>
      <c r="N236" s="28">
        <f t="shared" si="13"/>
        <v>30067210.803215854</v>
      </c>
    </row>
    <row r="237" spans="1:14" x14ac:dyDescent="0.25">
      <c r="E237" s="34"/>
      <c r="F237" s="29"/>
      <c r="G237" s="29"/>
      <c r="H237" s="38"/>
      <c r="I237" s="29"/>
      <c r="J237" s="38"/>
      <c r="K237" s="29"/>
      <c r="L237" s="29"/>
      <c r="M237" s="29"/>
      <c r="N237" s="29"/>
    </row>
    <row r="238" spans="1:14" x14ac:dyDescent="0.25">
      <c r="A238" s="17">
        <v>1121</v>
      </c>
      <c r="B238" s="17" t="s">
        <v>242</v>
      </c>
      <c r="C238" s="17" t="str">
        <f>VLOOKUP(A238,[1]Academies!$A$3:$D$404,4,0)</f>
        <v>THE BECKMEAD TRUST</v>
      </c>
      <c r="D238" s="17" t="s">
        <v>243</v>
      </c>
      <c r="E238" s="32">
        <v>80</v>
      </c>
      <c r="F238" s="27"/>
      <c r="G238" s="27">
        <f>VLOOKUP(A238,[1]Academies!$A$3:$M$414,13,0)</f>
        <v>-170201</v>
      </c>
      <c r="H238" s="36"/>
      <c r="I238" s="27">
        <f t="shared" ref="I238" si="14">G238-K238</f>
        <v>-223576</v>
      </c>
      <c r="J238" s="36">
        <f t="shared" si="12"/>
        <v>-418.87775175644026</v>
      </c>
      <c r="K238" s="27">
        <f>VLOOKUP(A238,[1]Academies!$A$3:$L$414,12,0)</f>
        <v>53375</v>
      </c>
      <c r="L238" s="27">
        <f>VLOOKUP(A238,[1]Academies!$A$3:$K$404,11,0)</f>
        <v>48000</v>
      </c>
      <c r="M238" s="27">
        <f>VLOOKUP(A238,[1]Academies!$A$3:$J$404,10,0)</f>
        <v>230000</v>
      </c>
      <c r="N238" s="27">
        <f>VLOOKUP(A238,[1]Academies!$A$3:$I$404,9,0)</f>
        <v>232588</v>
      </c>
    </row>
    <row r="239" spans="1:14" x14ac:dyDescent="0.25">
      <c r="A239" s="17">
        <v>1106</v>
      </c>
      <c r="B239" s="17" t="s">
        <v>244</v>
      </c>
      <c r="C239" s="17" t="str">
        <f>VLOOKUP(A239,[1]Academies!$A$3:$D$404,4,0)</f>
        <v>KEYS CO-OPERATIVE ACADEMY TRUST</v>
      </c>
      <c r="D239" s="17" t="s">
        <v>243</v>
      </c>
      <c r="E239" s="32">
        <f>VLOOKUP(A239,[2]CSS!$A$5:$E$9,5,0)</f>
        <v>135</v>
      </c>
      <c r="F239" s="27">
        <f>VLOOKUP(A239,[2]CSS!$A$5:$O$9,15,0)</f>
        <v>2430052.1399999997</v>
      </c>
      <c r="G239" s="27">
        <f>VLOOKUP(A239,[1]Academies!$A$3:$M$414,13,0)</f>
        <v>2402408</v>
      </c>
      <c r="H239" s="36">
        <f t="shared" ref="H239:H240" si="15">(G239/F239)*100</f>
        <v>98.862405479085751</v>
      </c>
      <c r="I239" s="27">
        <f t="shared" ref="I239:I240" si="16">G239-K239</f>
        <v>-16745</v>
      </c>
      <c r="J239" s="36">
        <f t="shared" ref="J239:J242" si="17">(I239/K239)*100</f>
        <v>-0.69218441330498726</v>
      </c>
      <c r="K239" s="27">
        <f>VLOOKUP(A239,[1]Academies!$A$3:$L$414,12,0)</f>
        <v>2419153</v>
      </c>
      <c r="L239" s="27">
        <f>VLOOKUP(A239,[1]Academies!$A$3:$K$404,11,0)</f>
        <v>2374877</v>
      </c>
      <c r="M239" s="27">
        <f>VLOOKUP(A239,[1]Academies!$A$3:$J$404,10,0)</f>
        <v>2549559</v>
      </c>
      <c r="N239" s="31"/>
    </row>
    <row r="240" spans="1:14" x14ac:dyDescent="0.25">
      <c r="A240" s="17">
        <v>1112</v>
      </c>
      <c r="B240" s="17" t="s">
        <v>245</v>
      </c>
      <c r="C240" s="17" t="str">
        <f>VLOOKUP(A240,[1]Academies!$A$3:$D$404,4,0)</f>
        <v>KEYS CO-OPERATIVE ACADEMY TRUST</v>
      </c>
      <c r="D240" s="17" t="s">
        <v>243</v>
      </c>
      <c r="E240" s="32">
        <f>VLOOKUP(A240,[2]CSS!$A$5:$E$9,5,0)</f>
        <v>152</v>
      </c>
      <c r="F240" s="27">
        <f>VLOOKUP(A240,[2]CSS!$A$5:$O$9,15,0)</f>
        <v>2414674.3983999998</v>
      </c>
      <c r="G240" s="27">
        <f>VLOOKUP(A240,[1]Academies!$A$3:$M$414,13,0)</f>
        <v>1535197</v>
      </c>
      <c r="H240" s="36">
        <f t="shared" si="15"/>
        <v>63.577805811717106</v>
      </c>
      <c r="I240" s="27">
        <f t="shared" si="16"/>
        <v>387518</v>
      </c>
      <c r="J240" s="36">
        <f t="shared" si="17"/>
        <v>33.76536470563633</v>
      </c>
      <c r="K240" s="27">
        <f>VLOOKUP(A240,[1]Academies!$A$3:$L$414,12,0)</f>
        <v>1147679</v>
      </c>
      <c r="L240" s="27">
        <f>VLOOKUP(A240,[1]Academies!$A$3:$K$404,11,0)</f>
        <v>811926</v>
      </c>
      <c r="M240" s="27">
        <f>VLOOKUP(A240,[1]Academies!$A$3:$J$404,10,0)</f>
        <v>860155</v>
      </c>
      <c r="N240" s="31"/>
    </row>
    <row r="241" spans="1:14" x14ac:dyDescent="0.25">
      <c r="B241" s="17" t="s">
        <v>335</v>
      </c>
      <c r="C241" s="17"/>
      <c r="D241" s="17" t="s">
        <v>243</v>
      </c>
      <c r="E241" s="32"/>
      <c r="F241" s="27"/>
      <c r="G241" s="27">
        <f>[1]Academies!$M$412</f>
        <v>-68433.755501222477</v>
      </c>
      <c r="H241" s="36"/>
      <c r="I241" s="27"/>
      <c r="J241" s="36"/>
      <c r="K241" s="27">
        <f>[1]Academies!$L$412</f>
        <v>54323.449877750609</v>
      </c>
      <c r="L241" s="27">
        <f>[1]Academies!$K$412</f>
        <v>5230.5574572127134</v>
      </c>
      <c r="M241" s="27">
        <f>[1]Academies!$J$412</f>
        <v>86842</v>
      </c>
      <c r="N241" s="31"/>
    </row>
    <row r="242" spans="1:14" x14ac:dyDescent="0.25">
      <c r="B242" s="18" t="s">
        <v>343</v>
      </c>
      <c r="C242" s="4"/>
      <c r="E242" s="33">
        <f>SUM(E238:E241)</f>
        <v>367</v>
      </c>
      <c r="F242" s="28">
        <f>SUM(F238:F241)</f>
        <v>4844726.5384</v>
      </c>
      <c r="G242" s="28">
        <f>SUM(G238:G241)</f>
        <v>3698970.2444987777</v>
      </c>
      <c r="H242" s="37">
        <f t="shared" ref="H242" si="18">(G242/F242)*100</f>
        <v>76.350444450893292</v>
      </c>
      <c r="I242" s="27">
        <f t="shared" ref="I242" si="19">G242-K242</f>
        <v>24439.794621027075</v>
      </c>
      <c r="J242" s="37">
        <f t="shared" si="17"/>
        <v>0.66511340576427047</v>
      </c>
      <c r="K242" s="28">
        <f>SUM(K238:K241)</f>
        <v>3674530.4498777506</v>
      </c>
      <c r="L242" s="28">
        <f>SUM(L238:L241)</f>
        <v>3240033.5574572128</v>
      </c>
      <c r="M242" s="28">
        <f>SUM(M238:M241)</f>
        <v>3726556</v>
      </c>
      <c r="N242" s="28">
        <f>SUM(N238:N241)</f>
        <v>232588</v>
      </c>
    </row>
    <row r="243" spans="1:14" x14ac:dyDescent="0.25">
      <c r="E243" s="34"/>
      <c r="F243" s="29"/>
      <c r="G243" s="29"/>
      <c r="H243" s="38"/>
      <c r="I243" s="29"/>
      <c r="J243" s="38"/>
      <c r="K243" s="29"/>
      <c r="L243" s="29"/>
      <c r="M243" s="29"/>
      <c r="N243" s="29"/>
    </row>
    <row r="244" spans="1:14" x14ac:dyDescent="0.25">
      <c r="A244" s="17">
        <v>4010</v>
      </c>
      <c r="B244" s="17" t="s">
        <v>247</v>
      </c>
      <c r="C244" s="17" t="str">
        <f>VLOOKUP(A244,[1]Academies!$A$3:$D$404,4,0)</f>
        <v>SAFFRON ACADEMY TRUST</v>
      </c>
      <c r="D244" s="17" t="s">
        <v>246</v>
      </c>
      <c r="E244" s="32">
        <f>VLOOKUP(A244,[2]SchBlock!$A$12:$AE$540,31,0)</f>
        <v>851</v>
      </c>
      <c r="F244" s="27">
        <f>VLOOKUP(A244,[2]SchBlock!$A$12:$EJ$540,140,0)</f>
        <v>4440336.316408447</v>
      </c>
      <c r="G244" s="27">
        <f>VLOOKUP(A244,[1]Academies!$A$3:$M$414,13,0)</f>
        <v>-219107</v>
      </c>
      <c r="H244" s="36">
        <f t="shared" ref="H244:H308" si="20">(G244/F244)*100</f>
        <v>-4.9344685714532561</v>
      </c>
      <c r="I244" s="27">
        <f t="shared" ref="I244:I308" si="21">G244-K244</f>
        <v>85962</v>
      </c>
      <c r="J244" s="36">
        <f t="shared" ref="J244:J308" si="22">(I244/K244)*100</f>
        <v>-28.177887625422443</v>
      </c>
      <c r="K244" s="27">
        <f>VLOOKUP(A244,[1]Academies!$A$3:$L$414,12,0)</f>
        <v>-305069</v>
      </c>
      <c r="L244" s="27">
        <f>VLOOKUP(A244,[1]Academies!$A$3:$K$404,11,0)</f>
        <v>-152214</v>
      </c>
      <c r="M244" s="27">
        <f>VLOOKUP(A244,[1]Academies!$A$3:$J$404,10,0)</f>
        <v>152937</v>
      </c>
      <c r="N244" s="27">
        <f>VLOOKUP(A244,[1]Academies!$A$3:$I$404,9,0)</f>
        <v>440062</v>
      </c>
    </row>
    <row r="245" spans="1:14" x14ac:dyDescent="0.25">
      <c r="A245" s="17">
        <v>5442</v>
      </c>
      <c r="B245" s="17" t="s">
        <v>248</v>
      </c>
      <c r="C245" s="17" t="str">
        <f>VLOOKUP(A245,[1]Academies!$A$3:$D$404,4,0)</f>
        <v>ANGLO EUROPEAN ACADEMY TRUST</v>
      </c>
      <c r="D245" s="17" t="s">
        <v>246</v>
      </c>
      <c r="E245" s="32">
        <f>VLOOKUP(A245,[2]SchBlock!$A$12:$AE$540,31,0)</f>
        <v>1142</v>
      </c>
      <c r="F245" s="27">
        <f>VLOOKUP(A245,[2]SchBlock!$A$12:$EJ$540,140,0)</f>
        <v>5886653.5688905576</v>
      </c>
      <c r="G245" s="27">
        <f>VLOOKUP(A245,[1]Academies!$A$3:$M$414,13,0)</f>
        <v>726177</v>
      </c>
      <c r="H245" s="36">
        <f t="shared" si="20"/>
        <v>12.335990074864567</v>
      </c>
      <c r="I245" s="27">
        <f t="shared" si="21"/>
        <v>-64421</v>
      </c>
      <c r="J245" s="36">
        <f t="shared" si="22"/>
        <v>-8.1483889410294488</v>
      </c>
      <c r="K245" s="27">
        <f>VLOOKUP(A245,[1]Academies!$A$3:$L$414,12,0)</f>
        <v>790598</v>
      </c>
      <c r="L245" s="27">
        <f>VLOOKUP(A245,[1]Academies!$A$3:$K$404,11,0)</f>
        <v>957958</v>
      </c>
      <c r="M245" s="27">
        <f>VLOOKUP(A245,[1]Academies!$A$3:$J$404,10,0)</f>
        <v>1383132</v>
      </c>
      <c r="N245" s="27">
        <f>VLOOKUP(A245,[1]Academies!$A$3:$I$404,9,0)</f>
        <v>1118875</v>
      </c>
    </row>
    <row r="246" spans="1:14" x14ac:dyDescent="0.25">
      <c r="A246" s="17">
        <v>4005</v>
      </c>
      <c r="B246" s="17" t="s">
        <v>249</v>
      </c>
      <c r="C246" s="17" t="str">
        <f>VLOOKUP(A246,[1]Academies!$A$3:$D$404,4,0)</f>
        <v>RUSSELL EDUCATION TRUST</v>
      </c>
      <c r="D246" s="17" t="s">
        <v>246</v>
      </c>
      <c r="E246" s="32">
        <f>VLOOKUP(A246,[2]SchBlock!$A$12:$AE$540,31,0)</f>
        <v>814</v>
      </c>
      <c r="F246" s="27">
        <f>VLOOKUP(A246,[2]SchBlock!$A$12:$EJ$540,140,0)</f>
        <v>4183085.2364494726</v>
      </c>
      <c r="G246" s="27">
        <f>VLOOKUP(A246,[1]Academies!$A$3:$M$414,13,0)</f>
        <v>745000</v>
      </c>
      <c r="H246" s="36">
        <f t="shared" si="20"/>
        <v>17.809821169992286</v>
      </c>
      <c r="I246" s="27">
        <f t="shared" si="21"/>
        <v>396000</v>
      </c>
      <c r="J246" s="36">
        <f t="shared" si="22"/>
        <v>113.46704871060172</v>
      </c>
      <c r="K246" s="27">
        <f>VLOOKUP(A246,[1]Academies!$A$3:$L$414,12,0)</f>
        <v>349000</v>
      </c>
      <c r="L246" s="27">
        <f>VLOOKUP(A246,[1]Academies!$A$3:$K$404,11,0)</f>
        <v>274000</v>
      </c>
      <c r="M246" s="27">
        <f>VLOOKUP(A246,[1]Academies!$A$3:$J$404,10,0)</f>
        <v>176000</v>
      </c>
      <c r="N246" s="27">
        <f>VLOOKUP(A246,[1]Academies!$A$3:$I$404,9,0)</f>
        <v>339000</v>
      </c>
    </row>
    <row r="247" spans="1:14" x14ac:dyDescent="0.25">
      <c r="A247" s="17">
        <v>4030</v>
      </c>
      <c r="B247" s="17" t="s">
        <v>347</v>
      </c>
      <c r="C247" s="17" t="s">
        <v>348</v>
      </c>
      <c r="D247" s="17" t="s">
        <v>246</v>
      </c>
      <c r="E247" s="35">
        <f>VLOOKUP(A247,[2]SchBlock!$A$12:$AE$540,31,0)</f>
        <v>108</v>
      </c>
      <c r="F247" s="30">
        <f>VLOOKUP(A247,[2]SchBlock!$A$12:$EJ$540,140,0)</f>
        <v>778144.43700079306</v>
      </c>
      <c r="G247" s="30">
        <v>0</v>
      </c>
      <c r="H247" s="39">
        <v>0</v>
      </c>
      <c r="I247" s="30">
        <v>0</v>
      </c>
      <c r="J247" s="39">
        <v>0</v>
      </c>
      <c r="K247" s="30">
        <v>0</v>
      </c>
      <c r="L247" s="30">
        <v>0</v>
      </c>
      <c r="M247" s="30">
        <v>0</v>
      </c>
      <c r="N247" s="30">
        <v>0</v>
      </c>
    </row>
    <row r="248" spans="1:14" x14ac:dyDescent="0.25">
      <c r="A248" s="17">
        <v>4027</v>
      </c>
      <c r="B248" s="17" t="s">
        <v>8</v>
      </c>
      <c r="C248" s="17" t="str">
        <f>VLOOKUP(A248,[1]Academies!$A$3:$D$404,4,0)</f>
        <v>OSBORNE CO-OPERATIVE ACADEMY TRUST</v>
      </c>
      <c r="D248" s="17" t="s">
        <v>246</v>
      </c>
      <c r="E248" s="32">
        <f>VLOOKUP(A248,[2]SchBlock!$A$12:$AE$540,31,0)</f>
        <v>719</v>
      </c>
      <c r="F248" s="27">
        <f>VLOOKUP(A248,[2]SchBlock!$A$12:$EJ$540,140,0)</f>
        <v>3912884.7870828114</v>
      </c>
      <c r="G248" s="27">
        <f>VLOOKUP(A248,[1]Academies!$A$3:$M$414,13,0)</f>
        <v>-463000</v>
      </c>
      <c r="H248" s="36">
        <f t="shared" si="20"/>
        <v>-11.83270209049989</v>
      </c>
      <c r="I248" s="27">
        <f t="shared" si="21"/>
        <v>-115000</v>
      </c>
      <c r="J248" s="36">
        <f t="shared" si="22"/>
        <v>33.045977011494251</v>
      </c>
      <c r="K248" s="27">
        <f>VLOOKUP(A248,[1]Academies!$A$3:$L$414,12,0)</f>
        <v>-348000</v>
      </c>
      <c r="L248" s="27">
        <f>VLOOKUP(A248,[1]Academies!$A$3:$K$404,11,0)</f>
        <v>-233000</v>
      </c>
      <c r="M248" s="27">
        <f>VLOOKUP(A248,[1]Academies!$A$3:$J$404,10,0)</f>
        <v>-490000</v>
      </c>
      <c r="N248" s="27">
        <f>VLOOKUP(A248,[1]Academies!$A$3:$I$404,9,0)</f>
        <v>-443137</v>
      </c>
    </row>
    <row r="249" spans="1:14" x14ac:dyDescent="0.25">
      <c r="A249" s="17">
        <v>5461</v>
      </c>
      <c r="B249" s="17" t="s">
        <v>250</v>
      </c>
      <c r="C249" s="17" t="str">
        <f>VLOOKUP(A249,[1]Academies!$A$3:$D$404,4,0)</f>
        <v>BRENTWOOD URSULINE CONVENT HIGH SCHOOL</v>
      </c>
      <c r="D249" s="17" t="s">
        <v>246</v>
      </c>
      <c r="E249" s="32">
        <f>VLOOKUP(A249,[2]SchBlock!$A$12:$AE$540,31,0)</f>
        <v>872</v>
      </c>
      <c r="F249" s="27">
        <f>VLOOKUP(A249,[2]SchBlock!$A$12:$EJ$540,140,0)</f>
        <v>4549844.4107686598</v>
      </c>
      <c r="G249" s="27">
        <f>VLOOKUP(A249,[1]Academies!$A$3:$M$414,13,0)</f>
        <v>870000</v>
      </c>
      <c r="H249" s="36">
        <f t="shared" si="20"/>
        <v>19.121532990026367</v>
      </c>
      <c r="I249" s="27">
        <f t="shared" si="21"/>
        <v>276000</v>
      </c>
      <c r="J249" s="36">
        <f t="shared" si="22"/>
        <v>46.464646464646464</v>
      </c>
      <c r="K249" s="27">
        <f>VLOOKUP(A249,[1]Academies!$A$3:$L$414,12,0)</f>
        <v>594000</v>
      </c>
      <c r="L249" s="27">
        <f>VLOOKUP(A249,[1]Academies!$A$3:$K$404,11,0)</f>
        <v>566000</v>
      </c>
      <c r="M249" s="27">
        <f>VLOOKUP(A249,[1]Academies!$A$3:$J$404,10,0)</f>
        <v>197000</v>
      </c>
      <c r="N249" s="27">
        <f>VLOOKUP(A249,[1]Academies!$A$3:$I$404,9,0)</f>
        <v>33000</v>
      </c>
    </row>
    <row r="250" spans="1:14" x14ac:dyDescent="0.25">
      <c r="A250" s="17">
        <v>4333</v>
      </c>
      <c r="B250" s="17" t="s">
        <v>251</v>
      </c>
      <c r="C250" s="17" t="str">
        <f>VLOOKUP(A250,[1]Academies!$A$3:$D$404,4,0)</f>
        <v>BMAT EDUCATION</v>
      </c>
      <c r="D250" s="17" t="s">
        <v>246</v>
      </c>
      <c r="E250" s="35">
        <f>VLOOKUP(A250,[2]SchBlock!$A$12:$AE$540,31,0)</f>
        <v>1123</v>
      </c>
      <c r="F250" s="30">
        <f>VLOOKUP(A250,[2]SchBlock!$A$12:$EJ$540,140,0)</f>
        <v>6046182.3302694056</v>
      </c>
      <c r="G250" s="30">
        <f>VLOOKUP(A250,[1]Academies!$A$3:$M$414,13,0)</f>
        <v>0</v>
      </c>
      <c r="H250" s="39">
        <f t="shared" si="20"/>
        <v>0</v>
      </c>
      <c r="I250" s="30">
        <f t="shared" si="21"/>
        <v>0</v>
      </c>
      <c r="J250" s="39">
        <v>0</v>
      </c>
      <c r="K250" s="30">
        <f>VLOOKUP(A250,[1]Academies!$A$3:$L$414,12,0)</f>
        <v>0</v>
      </c>
      <c r="L250" s="30">
        <f>VLOOKUP(A250,[1]Academies!$A$3:$K$404,11,0)</f>
        <v>0</v>
      </c>
      <c r="M250" s="30">
        <f>VLOOKUP(A250,[1]Academies!$A$3:$J$404,10,0)</f>
        <v>0</v>
      </c>
      <c r="N250" s="30">
        <f>VLOOKUP(A250,[1]Academies!$A$3:$I$404,9,0)</f>
        <v>0</v>
      </c>
    </row>
    <row r="251" spans="1:14" x14ac:dyDescent="0.25">
      <c r="A251" s="17">
        <v>4033</v>
      </c>
      <c r="B251" s="17" t="s">
        <v>7</v>
      </c>
      <c r="C251" s="17" t="str">
        <f>VLOOKUP(A251,[1]Academies!$A$3:$D$404,4,0)</f>
        <v>ZENITH MULTI ACADEMY TRUST</v>
      </c>
      <c r="D251" s="17" t="s">
        <v>246</v>
      </c>
      <c r="E251" s="32">
        <f>VLOOKUP(A251,[2]SchBlock!$A$12:$AE$540,31,0)</f>
        <v>887</v>
      </c>
      <c r="F251" s="27">
        <f>VLOOKUP(A251,[2]SchBlock!$A$12:$EJ$540,140,0)</f>
        <v>5135142.9379755845</v>
      </c>
      <c r="G251" s="27">
        <f>VLOOKUP(A251,[1]Academies!$A$3:$M$414,13,0)</f>
        <v>156121</v>
      </c>
      <c r="H251" s="36">
        <f t="shared" si="20"/>
        <v>3.0402464329755778</v>
      </c>
      <c r="I251" s="27">
        <f t="shared" si="21"/>
        <v>-115165</v>
      </c>
      <c r="J251" s="36">
        <f t="shared" si="22"/>
        <v>-42.451508739853885</v>
      </c>
      <c r="K251" s="27">
        <f>VLOOKUP(A251,[1]Academies!$A$3:$L$414,12,0)</f>
        <v>271286</v>
      </c>
      <c r="L251" s="27">
        <f>VLOOKUP(A251,[1]Academies!$A$3:$K$404,11,0)</f>
        <v>-262679</v>
      </c>
      <c r="M251" s="27">
        <f>VLOOKUP(A251,[1]Academies!$A$3:$J$404,10,0)</f>
        <v>326932</v>
      </c>
      <c r="N251" s="27">
        <f>VLOOKUP(A251,[1]Academies!$A$3:$I$404,9,0)</f>
        <v>490174</v>
      </c>
    </row>
    <row r="252" spans="1:14" x14ac:dyDescent="0.25">
      <c r="A252" s="17">
        <v>5429</v>
      </c>
      <c r="B252" s="17" t="s">
        <v>252</v>
      </c>
      <c r="C252" s="17" t="str">
        <f>VLOOKUP(A252,[1]Academies!$A$3:$D$404,4,0)</f>
        <v>CHELMER VALLEY HIGH SCHOOL</v>
      </c>
      <c r="D252" s="17" t="s">
        <v>246</v>
      </c>
      <c r="E252" s="32">
        <f>VLOOKUP(A252,[2]SchBlock!$A$12:$AE$540,31,0)</f>
        <v>1002</v>
      </c>
      <c r="F252" s="27">
        <f>VLOOKUP(A252,[2]SchBlock!$A$12:$EJ$540,140,0)</f>
        <v>5168017.7534566196</v>
      </c>
      <c r="G252" s="27">
        <f>VLOOKUP(A252,[1]Academies!$A$3:$M$414,13,0)</f>
        <v>1858611</v>
      </c>
      <c r="H252" s="36">
        <f t="shared" si="20"/>
        <v>35.963711594389771</v>
      </c>
      <c r="I252" s="27">
        <f t="shared" si="21"/>
        <v>-201529</v>
      </c>
      <c r="J252" s="36">
        <f t="shared" si="22"/>
        <v>-9.7822963487918297</v>
      </c>
      <c r="K252" s="27">
        <f>VLOOKUP(A252,[1]Academies!$A$3:$L$414,12,0)</f>
        <v>2060140</v>
      </c>
      <c r="L252" s="27">
        <f>VLOOKUP(A252,[1]Academies!$A$3:$K$404,11,0)</f>
        <v>2029041</v>
      </c>
      <c r="M252" s="27">
        <f>VLOOKUP(A252,[1]Academies!$A$3:$J$404,10,0)</f>
        <v>1922025</v>
      </c>
      <c r="N252" s="27">
        <f>VLOOKUP(A252,[1]Academies!$A$3:$I$404,9,0)</f>
        <v>1901416</v>
      </c>
    </row>
    <row r="253" spans="1:14" x14ac:dyDescent="0.25">
      <c r="A253" s="17">
        <v>5410</v>
      </c>
      <c r="B253" s="17" t="s">
        <v>253</v>
      </c>
      <c r="C253" s="17" t="str">
        <f>VLOOKUP(A253,[1]Academies!$A$3:$D$404,4,0)</f>
        <v>CHELMSFORD COUNTY HIGH SCHOOL FOR GIRLS</v>
      </c>
      <c r="D253" s="17" t="s">
        <v>246</v>
      </c>
      <c r="E253" s="32">
        <f>VLOOKUP(A253,[2]SchBlock!$A$12:$AE$540,31,0)</f>
        <v>765</v>
      </c>
      <c r="F253" s="27">
        <f>VLOOKUP(A253,[2]SchBlock!$A$12:$EJ$540,140,0)</f>
        <v>3857523.21</v>
      </c>
      <c r="G253" s="27">
        <f>VLOOKUP(A253,[1]Academies!$A$3:$M$414,13,0)</f>
        <v>1198598</v>
      </c>
      <c r="H253" s="36">
        <f t="shared" si="20"/>
        <v>31.071698982726275</v>
      </c>
      <c r="I253" s="27">
        <f t="shared" si="21"/>
        <v>35020</v>
      </c>
      <c r="J253" s="36">
        <f t="shared" si="22"/>
        <v>3.0096822043730631</v>
      </c>
      <c r="K253" s="27">
        <f>VLOOKUP(A253,[1]Academies!$A$3:$L$414,12,0)</f>
        <v>1163578</v>
      </c>
      <c r="L253" s="27">
        <f>VLOOKUP(A253,[1]Academies!$A$3:$K$404,11,0)</f>
        <v>1151729</v>
      </c>
      <c r="M253" s="27">
        <f>VLOOKUP(A253,[1]Academies!$A$3:$J$404,10,0)</f>
        <v>1187851</v>
      </c>
      <c r="N253" s="27">
        <f>VLOOKUP(A253,[1]Academies!$A$3:$I$404,9,0)</f>
        <v>1400729</v>
      </c>
    </row>
    <row r="254" spans="1:14" x14ac:dyDescent="0.25">
      <c r="A254" s="17">
        <v>6910</v>
      </c>
      <c r="B254" s="17" t="s">
        <v>254</v>
      </c>
      <c r="C254" s="17" t="str">
        <f>VLOOKUP(A254,[1]Academies!$A$3:$D$404,4,0)</f>
        <v>ACADEMIES ENTERPRISE TRUST</v>
      </c>
      <c r="D254" s="17" t="s">
        <v>246</v>
      </c>
      <c r="E254" s="35">
        <f>VLOOKUP(A254,[2]SchBlock!$A$12:$AE$540,31,0)</f>
        <v>1162</v>
      </c>
      <c r="F254" s="30">
        <f>VLOOKUP(A254,[2]SchBlock!$A$12:$EJ$540,140,0)</f>
        <v>7559564.6313129012</v>
      </c>
      <c r="G254" s="30">
        <f>VLOOKUP(A254,[1]Academies!$A$3:$M$414,13,0)</f>
        <v>0</v>
      </c>
      <c r="H254" s="39">
        <f t="shared" si="20"/>
        <v>0</v>
      </c>
      <c r="I254" s="30">
        <f t="shared" si="21"/>
        <v>0</v>
      </c>
      <c r="J254" s="39">
        <v>0</v>
      </c>
      <c r="K254" s="30">
        <f>VLOOKUP(A254,[1]Academies!$A$3:$L$414,12,0)</f>
        <v>0</v>
      </c>
      <c r="L254" s="30">
        <f>VLOOKUP(A254,[1]Academies!$A$3:$K$404,11,0)</f>
        <v>0</v>
      </c>
      <c r="M254" s="30">
        <f>VLOOKUP(A254,[1]Academies!$A$3:$J$404,10,0)</f>
        <v>0</v>
      </c>
      <c r="N254" s="27">
        <f>VLOOKUP(A254,[1]Academies!$A$3:$I$404,9,0)</f>
        <v>3010000</v>
      </c>
    </row>
    <row r="255" spans="1:14" x14ac:dyDescent="0.25">
      <c r="A255" s="17">
        <v>5444</v>
      </c>
      <c r="B255" s="17" t="s">
        <v>255</v>
      </c>
      <c r="C255" s="17" t="str">
        <f>VLOOKUP(A255,[1]Academies!$A$3:$D$404,4,0)</f>
        <v>THE SIGMA TRUST</v>
      </c>
      <c r="D255" s="17" t="s">
        <v>246</v>
      </c>
      <c r="E255" s="32">
        <f>VLOOKUP(A255,[2]SchBlock!$A$12:$AE$540,31,0)</f>
        <v>1455.1666666666665</v>
      </c>
      <c r="F255" s="27">
        <f>VLOOKUP(A255,[2]SchBlock!$A$12:$EJ$540,140,0)</f>
        <v>8685801.7583290599</v>
      </c>
      <c r="G255" s="27">
        <f>VLOOKUP(A255,[1]Academies!$A$3:$M$414,13,0)</f>
        <v>1394000</v>
      </c>
      <c r="H255" s="36">
        <f t="shared" si="20"/>
        <v>16.049180476209397</v>
      </c>
      <c r="I255" s="27">
        <f t="shared" si="21"/>
        <v>146000</v>
      </c>
      <c r="J255" s="36">
        <f t="shared" si="22"/>
        <v>11.698717948717949</v>
      </c>
      <c r="K255" s="27">
        <f>VLOOKUP(A255,[1]Academies!$A$3:$L$414,12,0)</f>
        <v>1248000</v>
      </c>
      <c r="L255" s="27">
        <f>VLOOKUP(A255,[1]Academies!$A$3:$K$404,11,0)</f>
        <v>1248767</v>
      </c>
      <c r="M255" s="27">
        <f>VLOOKUP(A255,[1]Academies!$A$3:$J$404,10,0)</f>
        <v>1370164</v>
      </c>
      <c r="N255" s="27">
        <f>VLOOKUP(A255,[1]Academies!$A$3:$I$404,9,0)</f>
        <v>1625230</v>
      </c>
    </row>
    <row r="256" spans="1:14" x14ac:dyDescent="0.25">
      <c r="A256" s="17">
        <v>6911</v>
      </c>
      <c r="B256" s="17" t="s">
        <v>256</v>
      </c>
      <c r="C256" s="17" t="str">
        <f>VLOOKUP(A256,[1]Academies!$A$3:$D$404,4,0)</f>
        <v>SOUTH SUFFOLK LEARNING TRUST</v>
      </c>
      <c r="D256" s="17" t="s">
        <v>246</v>
      </c>
      <c r="E256" s="32">
        <f>VLOOKUP(A256,[2]SchBlock!$A$12:$AE$540,31,0)</f>
        <v>807</v>
      </c>
      <c r="F256" s="27">
        <f>VLOOKUP(A256,[2]SchBlock!$A$12:$EJ$540,140,0)</f>
        <v>4616529.2548592836</v>
      </c>
      <c r="G256" s="27">
        <f>VLOOKUP(A256,[1]Academies!$A$3:$M$414,13,0)</f>
        <v>789000</v>
      </c>
      <c r="H256" s="36">
        <f t="shared" si="20"/>
        <v>17.090761401966887</v>
      </c>
      <c r="I256" s="27">
        <f t="shared" si="21"/>
        <v>252000</v>
      </c>
      <c r="J256" s="36">
        <f t="shared" si="22"/>
        <v>46.927374301675975</v>
      </c>
      <c r="K256" s="27">
        <f>VLOOKUP(A256,[1]Academies!$A$3:$L$414,12,0)</f>
        <v>537000</v>
      </c>
      <c r="L256" s="27">
        <f>VLOOKUP(A256,[1]Academies!$A$3:$K$404,11,0)</f>
        <v>242000</v>
      </c>
      <c r="M256" s="27">
        <f>VLOOKUP(A256,[1]Academies!$A$3:$J$404,10,0)</f>
        <v>430000</v>
      </c>
      <c r="N256" s="27">
        <f>VLOOKUP(A256,[1]Academies!$A$3:$I$404,9,0)</f>
        <v>619000</v>
      </c>
    </row>
    <row r="257" spans="1:14" x14ac:dyDescent="0.25">
      <c r="A257" s="17">
        <v>5454</v>
      </c>
      <c r="B257" s="17" t="s">
        <v>257</v>
      </c>
      <c r="C257" s="17" t="str">
        <f>VLOOKUP(A257,[1]Academies!$A$3:$D$404,4,0)</f>
        <v>ALPHA TRUST</v>
      </c>
      <c r="D257" s="17" t="s">
        <v>246</v>
      </c>
      <c r="E257" s="32">
        <f>VLOOKUP(A257,[2]SchBlock!$A$12:$AE$540,31,0)</f>
        <v>799</v>
      </c>
      <c r="F257" s="27">
        <f>VLOOKUP(A257,[2]SchBlock!$A$12:$EJ$540,140,0)</f>
        <v>4016363.4</v>
      </c>
      <c r="G257" s="27">
        <f>VLOOKUP(A257,[1]Academies!$A$3:$M$414,13,0)</f>
        <v>896113</v>
      </c>
      <c r="H257" s="36">
        <f t="shared" si="20"/>
        <v>22.311551788366561</v>
      </c>
      <c r="I257" s="27">
        <f t="shared" si="21"/>
        <v>8636</v>
      </c>
      <c r="J257" s="36">
        <f t="shared" si="22"/>
        <v>0.97309564078843724</v>
      </c>
      <c r="K257" s="27">
        <f>VLOOKUP(A257,[1]Academies!$A$3:$L$414,12,0)</f>
        <v>887477</v>
      </c>
      <c r="L257" s="27">
        <f>VLOOKUP(A257,[1]Academies!$A$3:$K$404,11,0)</f>
        <v>1024788</v>
      </c>
      <c r="M257" s="27">
        <f>VLOOKUP(A257,[1]Academies!$A$3:$J$404,10,0)</f>
        <v>1097334</v>
      </c>
      <c r="N257" s="27">
        <f>VLOOKUP(A257,[1]Academies!$A$3:$I$404,9,0)</f>
        <v>840454</v>
      </c>
    </row>
    <row r="258" spans="1:14" x14ac:dyDescent="0.25">
      <c r="A258" s="17">
        <v>5443</v>
      </c>
      <c r="B258" s="17" t="s">
        <v>258</v>
      </c>
      <c r="C258" s="17" t="str">
        <f>VLOOKUP(A258,[1]Academies!$A$3:$D$404,4,0)</f>
        <v>COLCHESTER ROYAL GRAMMAR SCHOOL</v>
      </c>
      <c r="D258" s="17" t="s">
        <v>246</v>
      </c>
      <c r="E258" s="32">
        <f>VLOOKUP(A258,[2]SchBlock!$A$12:$AE$540,31,0)</f>
        <v>605</v>
      </c>
      <c r="F258" s="27">
        <f>VLOOKUP(A258,[2]SchBlock!$A$12:$EJ$540,140,0)</f>
        <v>3050241.6</v>
      </c>
      <c r="G258" s="27">
        <f>VLOOKUP(A258,[1]Academies!$A$3:$M$414,13,0)</f>
        <v>2615703</v>
      </c>
      <c r="H258" s="36">
        <f t="shared" si="20"/>
        <v>85.753961259986738</v>
      </c>
      <c r="I258" s="27">
        <f t="shared" si="21"/>
        <v>369945</v>
      </c>
      <c r="J258" s="36">
        <f t="shared" si="22"/>
        <v>16.47305720384832</v>
      </c>
      <c r="K258" s="27">
        <f>VLOOKUP(A258,[1]Academies!$A$3:$L$414,12,0)</f>
        <v>2245758</v>
      </c>
      <c r="L258" s="27">
        <f>VLOOKUP(A258,[1]Academies!$A$3:$K$404,11,0)</f>
        <v>2108503</v>
      </c>
      <c r="M258" s="27">
        <f>VLOOKUP(A258,[1]Academies!$A$3:$J$404,10,0)</f>
        <v>1967448</v>
      </c>
      <c r="N258" s="27">
        <f>VLOOKUP(A258,[1]Academies!$A$3:$I$404,9,0)</f>
        <v>1848874</v>
      </c>
    </row>
    <row r="259" spans="1:14" x14ac:dyDescent="0.25">
      <c r="A259" s="17">
        <v>4032</v>
      </c>
      <c r="B259" s="17" t="s">
        <v>259</v>
      </c>
      <c r="C259" s="17" t="str">
        <f>VLOOKUP(A259,[1]Academies!$A$3:$D$404,4,0)</f>
        <v>THE SIGMA TRUST</v>
      </c>
      <c r="D259" s="17" t="s">
        <v>246</v>
      </c>
      <c r="E259" s="32">
        <f>VLOOKUP(A259,[2]SchBlock!$A$12:$AE$540,31,0)</f>
        <v>1219</v>
      </c>
      <c r="F259" s="27">
        <f>VLOOKUP(A259,[2]SchBlock!$A$12:$EJ$540,140,0)</f>
        <v>6211256.4486573339</v>
      </c>
      <c r="G259" s="27">
        <f>VLOOKUP(A259,[1]Academies!$A$3:$M$414,13,0)</f>
        <v>1235000</v>
      </c>
      <c r="H259" s="36">
        <f t="shared" si="20"/>
        <v>19.883255669905012</v>
      </c>
      <c r="I259" s="27">
        <f t="shared" si="21"/>
        <v>151000</v>
      </c>
      <c r="J259" s="36">
        <f t="shared" si="22"/>
        <v>13.92988929889299</v>
      </c>
      <c r="K259" s="27">
        <f>VLOOKUP(A259,[1]Academies!$A$3:$L$414,12,0)</f>
        <v>1084000</v>
      </c>
      <c r="L259" s="27">
        <f>VLOOKUP(A259,[1]Academies!$A$3:$K$404,11,0)</f>
        <v>851262</v>
      </c>
      <c r="M259" s="27">
        <f>VLOOKUP(A259,[1]Academies!$A$3:$J$404,10,0)</f>
        <v>783430</v>
      </c>
      <c r="N259" s="27">
        <f>VLOOKUP(A259,[1]Academies!$A$3:$I$404,9,0)</f>
        <v>1095747</v>
      </c>
    </row>
    <row r="260" spans="1:14" x14ac:dyDescent="0.25">
      <c r="A260" s="17">
        <v>5426</v>
      </c>
      <c r="B260" s="17" t="s">
        <v>260</v>
      </c>
      <c r="C260" s="17" t="str">
        <f>VLOOKUP(A260,[1]Academies!$A$3:$D$404,4,0)</f>
        <v>DAVENANT FOUNDATION SCHOOL</v>
      </c>
      <c r="D260" s="17" t="s">
        <v>246</v>
      </c>
      <c r="E260" s="32">
        <f>VLOOKUP(A260,[2]SchBlock!$A$12:$AE$540,31,0)</f>
        <v>892</v>
      </c>
      <c r="F260" s="27">
        <f>VLOOKUP(A260,[2]SchBlock!$A$12:$EJ$540,140,0)</f>
        <v>4629744.1787988348</v>
      </c>
      <c r="G260" s="27">
        <f>VLOOKUP(A260,[1]Academies!$A$3:$M$414,13,0)</f>
        <v>389000</v>
      </c>
      <c r="H260" s="36">
        <f t="shared" si="20"/>
        <v>8.4021921077489043</v>
      </c>
      <c r="I260" s="27">
        <f t="shared" si="21"/>
        <v>66000</v>
      </c>
      <c r="J260" s="36">
        <f t="shared" si="22"/>
        <v>20.433436532507741</v>
      </c>
      <c r="K260" s="27">
        <f>VLOOKUP(A260,[1]Academies!$A$3:$L$414,12,0)</f>
        <v>323000</v>
      </c>
      <c r="L260" s="27">
        <f>VLOOKUP(A260,[1]Academies!$A$3:$K$404,11,0)</f>
        <v>237000</v>
      </c>
      <c r="M260" s="27">
        <f>VLOOKUP(A260,[1]Academies!$A$3:$J$404,10,0)</f>
        <v>158000</v>
      </c>
      <c r="N260" s="27">
        <f>VLOOKUP(A260,[1]Academies!$A$3:$I$404,9,0)</f>
        <v>738000</v>
      </c>
    </row>
    <row r="261" spans="1:14" x14ac:dyDescent="0.25">
      <c r="A261" s="17">
        <v>4001</v>
      </c>
      <c r="B261" s="17" t="s">
        <v>261</v>
      </c>
      <c r="C261" s="17" t="str">
        <f>VLOOKUP(A261,[1]Academies!$A$3:$D$404,4,0)</f>
        <v>THE KEMNAL ACADEMIES TRUST</v>
      </c>
      <c r="D261" s="17" t="s">
        <v>246</v>
      </c>
      <c r="E261" s="32">
        <f>VLOOKUP(A261,[2]SchBlock!$A$12:$AE$540,31,0)</f>
        <v>892</v>
      </c>
      <c r="F261" s="27">
        <f>VLOOKUP(A261,[2]SchBlock!$A$12:$EJ$540,140,0)</f>
        <v>5798154.3927052822</v>
      </c>
      <c r="G261" s="27">
        <f>VLOOKUP(A261,[1]Academies!$A$3:$M$414,13,0)</f>
        <v>675000</v>
      </c>
      <c r="H261" s="36">
        <f t="shared" si="20"/>
        <v>11.641635497827108</v>
      </c>
      <c r="I261" s="27">
        <f t="shared" si="21"/>
        <v>-218000</v>
      </c>
      <c r="J261" s="36">
        <f t="shared" si="22"/>
        <v>-24.412094064949606</v>
      </c>
      <c r="K261" s="27">
        <f>VLOOKUP(A261,[1]Academies!$A$3:$L$414,12,0)</f>
        <v>893000</v>
      </c>
      <c r="L261" s="27">
        <f>VLOOKUP(A261,[1]Academies!$A$3:$K$404,11,0)</f>
        <v>853000</v>
      </c>
      <c r="M261" s="27">
        <f>VLOOKUP(A261,[1]Academies!$A$3:$J$404,10,0)</f>
        <v>858000</v>
      </c>
      <c r="N261" s="27">
        <f>VLOOKUP(A261,[1]Academies!$A$3:$I$404,9,0)</f>
        <v>912000</v>
      </c>
    </row>
    <row r="262" spans="1:14" x14ac:dyDescent="0.25">
      <c r="A262" s="17">
        <v>4023</v>
      </c>
      <c r="B262" s="17" t="s">
        <v>262</v>
      </c>
      <c r="C262" s="17" t="str">
        <f>VLOOKUP(A262,[1]Academies!$A$3:$D$404,4,0)</f>
        <v>BMAT EDUCATION</v>
      </c>
      <c r="D262" s="17" t="s">
        <v>246</v>
      </c>
      <c r="E262" s="35">
        <f>VLOOKUP(A262,[2]SchBlock!$A$12:$AE$540,31,0)</f>
        <v>812</v>
      </c>
      <c r="F262" s="30">
        <f>VLOOKUP(A262,[2]SchBlock!$A$12:$EJ$540,140,0)</f>
        <v>4280820.7863945095</v>
      </c>
      <c r="G262" s="30">
        <f>VLOOKUP(A262,[1]Academies!$A$3:$M$414,13,0)</f>
        <v>0</v>
      </c>
      <c r="H262" s="39">
        <f t="shared" si="20"/>
        <v>0</v>
      </c>
      <c r="I262" s="30">
        <f t="shared" si="21"/>
        <v>0</v>
      </c>
      <c r="J262" s="39">
        <v>0</v>
      </c>
      <c r="K262" s="30">
        <f>VLOOKUP(A262,[1]Academies!$A$3:$L$414,12,0)</f>
        <v>0</v>
      </c>
      <c r="L262" s="30">
        <f>VLOOKUP(A262,[1]Academies!$A$3:$K$404,11,0)</f>
        <v>0</v>
      </c>
      <c r="M262" s="30">
        <f>VLOOKUP(A262,[1]Academies!$A$3:$J$404,10,0)</f>
        <v>0</v>
      </c>
      <c r="N262" s="30">
        <f>VLOOKUP(A262,[1]Academies!$A$3:$I$404,9,0)</f>
        <v>0</v>
      </c>
    </row>
    <row r="263" spans="1:14" x14ac:dyDescent="0.25">
      <c r="A263" s="17">
        <v>4015</v>
      </c>
      <c r="B263" s="17" t="s">
        <v>263</v>
      </c>
      <c r="C263" s="17" t="str">
        <f>VLOOKUP(A263,[1]Academies!$A$3:$D$404,4,0)</f>
        <v>BMAT EDUCATION</v>
      </c>
      <c r="D263" s="17" t="s">
        <v>246</v>
      </c>
      <c r="E263" s="35">
        <f>VLOOKUP(A263,[2]SchBlock!$A$12:$AE$540,31,0)</f>
        <v>512.5</v>
      </c>
      <c r="F263" s="30">
        <f>VLOOKUP(A263,[2]SchBlock!$A$12:$EJ$540,140,0)</f>
        <v>2869100.6900449554</v>
      </c>
      <c r="G263" s="30">
        <f>VLOOKUP(A263,[1]Academies!$A$3:$M$414,13,0)</f>
        <v>0</v>
      </c>
      <c r="H263" s="39">
        <f t="shared" si="20"/>
        <v>0</v>
      </c>
      <c r="I263" s="30">
        <f t="shared" si="21"/>
        <v>0</v>
      </c>
      <c r="J263" s="39">
        <v>0</v>
      </c>
      <c r="K263" s="30">
        <f>VLOOKUP(A263,[1]Academies!$A$3:$L$414,12,0)</f>
        <v>0</v>
      </c>
      <c r="L263" s="30">
        <f>VLOOKUP(A263,[1]Academies!$A$3:$K$404,11,0)</f>
        <v>0</v>
      </c>
      <c r="M263" s="30">
        <f>VLOOKUP(A263,[1]Academies!$A$3:$J$404,10,0)</f>
        <v>0</v>
      </c>
      <c r="N263" s="30">
        <f>VLOOKUP(A263,[1]Academies!$A$3:$I$404,9,0)</f>
        <v>0</v>
      </c>
    </row>
    <row r="264" spans="1:14" x14ac:dyDescent="0.25">
      <c r="A264" s="17">
        <v>4390</v>
      </c>
      <c r="B264" s="17" t="s">
        <v>264</v>
      </c>
      <c r="C264" s="17" t="str">
        <f>VLOOKUP(A264,[1]Academies!$A$3:$D$404,4,0)</f>
        <v>GREAT BADDOW HIGH SCHOOL</v>
      </c>
      <c r="D264" s="17" t="s">
        <v>246</v>
      </c>
      <c r="E264" s="32">
        <f>VLOOKUP(A264,[2]SchBlock!$A$12:$AE$540,31,0)</f>
        <v>1249</v>
      </c>
      <c r="F264" s="27">
        <f>VLOOKUP(A264,[2]SchBlock!$A$12:$EJ$540,140,0)</f>
        <v>6381032.3165712748</v>
      </c>
      <c r="G264" s="27">
        <f>VLOOKUP(A264,[1]Academies!$A$3:$M$414,13,0)</f>
        <v>1166458</v>
      </c>
      <c r="H264" s="36">
        <f t="shared" si="20"/>
        <v>18.280082941607382</v>
      </c>
      <c r="I264" s="27">
        <f t="shared" si="21"/>
        <v>306733</v>
      </c>
      <c r="J264" s="36">
        <f t="shared" si="22"/>
        <v>35.678036581465008</v>
      </c>
      <c r="K264" s="27">
        <f>VLOOKUP(A264,[1]Academies!$A$3:$L$414,12,0)</f>
        <v>859725</v>
      </c>
      <c r="L264" s="27">
        <f>VLOOKUP(A264,[1]Academies!$A$3:$K$404,11,0)</f>
        <v>679474</v>
      </c>
      <c r="M264" s="27">
        <f>VLOOKUP(A264,[1]Academies!$A$3:$J$404,10,0)</f>
        <v>695216</v>
      </c>
      <c r="N264" s="27">
        <f>VLOOKUP(A264,[1]Academies!$A$3:$I$404,9,0)</f>
        <v>498665</v>
      </c>
    </row>
    <row r="265" spans="1:14" x14ac:dyDescent="0.25">
      <c r="A265" s="17">
        <v>6906</v>
      </c>
      <c r="B265" s="17" t="s">
        <v>265</v>
      </c>
      <c r="C265" s="17" t="str">
        <f>VLOOKUP(A265,[1]Academies!$A$3:$D$404,4,0)</f>
        <v>ACADEMIES ENTERPRISE TRUST</v>
      </c>
      <c r="D265" s="17" t="s">
        <v>246</v>
      </c>
      <c r="E265" s="35">
        <f>VLOOKUP(A265,[2]SchBlock!$A$12:$AE$540,31,0)</f>
        <v>1241</v>
      </c>
      <c r="F265" s="30">
        <f>VLOOKUP(A265,[2]SchBlock!$A$12:$EJ$540,140,0)</f>
        <v>6256398.4473608807</v>
      </c>
      <c r="G265" s="30">
        <f>VLOOKUP(A265,[1]Academies!$A$3:$M$414,13,0)</f>
        <v>0</v>
      </c>
      <c r="H265" s="39">
        <f t="shared" si="20"/>
        <v>0</v>
      </c>
      <c r="I265" s="30">
        <f t="shared" si="21"/>
        <v>0</v>
      </c>
      <c r="J265" s="39">
        <v>0</v>
      </c>
      <c r="K265" s="30">
        <f>VLOOKUP(A265,[1]Academies!$A$3:$L$414,12,0)</f>
        <v>0</v>
      </c>
      <c r="L265" s="30">
        <f>VLOOKUP(A265,[1]Academies!$A$3:$K$404,11,0)</f>
        <v>0</v>
      </c>
      <c r="M265" s="30">
        <f>VLOOKUP(A265,[1]Academies!$A$3:$J$404,10,0)</f>
        <v>0</v>
      </c>
      <c r="N265" s="27">
        <f>VLOOKUP(A265,[1]Academies!$A$3:$I$404,9,0)</f>
        <v>11000</v>
      </c>
    </row>
    <row r="266" spans="1:14" x14ac:dyDescent="0.25">
      <c r="A266" s="17">
        <v>4024</v>
      </c>
      <c r="B266" s="17" t="s">
        <v>266</v>
      </c>
      <c r="C266" s="17" t="str">
        <f>VLOOKUP(A266,[1]Academies!$A$3:$D$404,4,0)</f>
        <v>THE SIGMA TRUST</v>
      </c>
      <c r="D266" s="17" t="s">
        <v>246</v>
      </c>
      <c r="E266" s="32">
        <f>VLOOKUP(A266,[2]SchBlock!$A$12:$AE$540,31,0)</f>
        <v>1059</v>
      </c>
      <c r="F266" s="27">
        <f>VLOOKUP(A266,[2]SchBlock!$A$12:$EJ$540,140,0)</f>
        <v>5764755.2584669068</v>
      </c>
      <c r="G266" s="27">
        <f>VLOOKUP(A266,[1]Academies!$A$3:$M$414,13,0)</f>
        <v>436000</v>
      </c>
      <c r="H266" s="36">
        <f t="shared" si="20"/>
        <v>7.563200525462566</v>
      </c>
      <c r="I266" s="27">
        <f t="shared" si="21"/>
        <v>90000</v>
      </c>
      <c r="J266" s="36">
        <f t="shared" si="22"/>
        <v>26.011560693641616</v>
      </c>
      <c r="K266" s="27">
        <f>VLOOKUP(A266,[1]Academies!$A$3:$L$414,12,0)</f>
        <v>346000</v>
      </c>
      <c r="L266" s="27">
        <f>VLOOKUP(A266,[1]Academies!$A$3:$K$404,11,0)</f>
        <v>964346</v>
      </c>
      <c r="M266" s="27">
        <f>VLOOKUP(A266,[1]Academies!$A$3:$J$404,10,0)</f>
        <v>918237</v>
      </c>
      <c r="N266" s="27">
        <f>VLOOKUP(A266,[1]Academies!$A$3:$I$404,9,0)</f>
        <v>900440</v>
      </c>
    </row>
    <row r="267" spans="1:14" x14ac:dyDescent="0.25">
      <c r="A267" s="17">
        <v>4026</v>
      </c>
      <c r="B267" s="17" t="s">
        <v>267</v>
      </c>
      <c r="C267" s="17" t="str">
        <f>VLOOKUP(A267,[1]Academies!$A$3:$D$404,4,0)</f>
        <v>HEDINGHAM SCHOOL AND SIXTH FORM</v>
      </c>
      <c r="D267" s="17" t="s">
        <v>246</v>
      </c>
      <c r="E267" s="32">
        <f>VLOOKUP(A267,[2]SchBlock!$A$12:$AE$540,31,0)</f>
        <v>960</v>
      </c>
      <c r="F267" s="27">
        <f>VLOOKUP(A267,[2]SchBlock!$A$12:$EJ$540,140,0)</f>
        <v>4909236.6652076654</v>
      </c>
      <c r="G267" s="27">
        <f>VLOOKUP(A267,[1]Academies!$A$3:$M$414,13,0)</f>
        <v>455395</v>
      </c>
      <c r="H267" s="36">
        <f t="shared" si="20"/>
        <v>9.2762893919422886</v>
      </c>
      <c r="I267" s="27">
        <f t="shared" si="21"/>
        <v>181090</v>
      </c>
      <c r="J267" s="36">
        <f t="shared" si="22"/>
        <v>66.017753960008022</v>
      </c>
      <c r="K267" s="27">
        <f>VLOOKUP(A267,[1]Academies!$A$3:$L$414,12,0)</f>
        <v>274305</v>
      </c>
      <c r="L267" s="27">
        <f>VLOOKUP(A267,[1]Academies!$A$3:$K$404,11,0)</f>
        <v>251780</v>
      </c>
      <c r="M267" s="27">
        <f>VLOOKUP(A267,[1]Academies!$A$3:$J$404,10,0)</f>
        <v>169038</v>
      </c>
      <c r="N267" s="27">
        <f>VLOOKUP(A267,[1]Academies!$A$3:$I$404,9,0)</f>
        <v>122779</v>
      </c>
    </row>
    <row r="268" spans="1:14" x14ac:dyDescent="0.25">
      <c r="A268" s="17">
        <v>5457</v>
      </c>
      <c r="B268" s="17" t="s">
        <v>21</v>
      </c>
      <c r="C268" s="17" t="str">
        <f>VLOOKUP(A268,[1]Academies!$A$3:$D$404,4,0)</f>
        <v>SAFFRON ACADEMY TRUST</v>
      </c>
      <c r="D268" s="17" t="s">
        <v>246</v>
      </c>
      <c r="E268" s="32">
        <f>VLOOKUP(A268,[2]SchBlock!$A$12:$AE$540,31,0)</f>
        <v>1090.5833333333335</v>
      </c>
      <c r="F268" s="27">
        <f>VLOOKUP(A268,[2]SchBlock!$A$12:$EJ$540,140,0)</f>
        <v>5484715.166666667</v>
      </c>
      <c r="G268" s="31"/>
      <c r="H268" s="36">
        <f t="shared" si="20"/>
        <v>0</v>
      </c>
      <c r="I268" s="27">
        <f t="shared" si="21"/>
        <v>-422871</v>
      </c>
      <c r="J268" s="36">
        <f t="shared" si="22"/>
        <v>-100</v>
      </c>
      <c r="K268" s="27">
        <f>[1]Academies!$L$322</f>
        <v>422871</v>
      </c>
      <c r="L268" s="27">
        <f>[1]Academies!$K$322</f>
        <v>526435</v>
      </c>
      <c r="M268" s="27">
        <f>[1]Academies!$J$322</f>
        <v>425355</v>
      </c>
      <c r="N268" s="27">
        <f>[1]Academies!$I$322</f>
        <v>505046</v>
      </c>
    </row>
    <row r="269" spans="1:14" x14ac:dyDescent="0.25">
      <c r="A269" s="17">
        <v>5455</v>
      </c>
      <c r="B269" s="17" t="s">
        <v>268</v>
      </c>
      <c r="C269" s="17" t="str">
        <f>VLOOKUP(A269,[1]Academies!$A$3:$D$404,4,0)</f>
        <v>THE KEMNAL ACADEMIES TRUST</v>
      </c>
      <c r="D269" s="17" t="s">
        <v>246</v>
      </c>
      <c r="E269" s="32">
        <f>VLOOKUP(A269,[2]SchBlock!$A$12:$AE$540,31,0)</f>
        <v>628</v>
      </c>
      <c r="F269" s="27">
        <f>VLOOKUP(A269,[2]SchBlock!$A$12:$EJ$540,140,0)</f>
        <v>3472556.1956381784</v>
      </c>
      <c r="G269" s="27">
        <f>VLOOKUP(A269,[1]Academies!$A$3:$M$414,13,0)</f>
        <v>278000</v>
      </c>
      <c r="H269" s="36">
        <f t="shared" si="20"/>
        <v>8.0056299837333462</v>
      </c>
      <c r="I269" s="27">
        <f t="shared" si="21"/>
        <v>45000</v>
      </c>
      <c r="J269" s="36">
        <f t="shared" si="22"/>
        <v>19.313304721030043</v>
      </c>
      <c r="K269" s="27">
        <f>VLOOKUP(A269,[1]Academies!$A$3:$L$414,12,0)</f>
        <v>233000</v>
      </c>
      <c r="L269" s="27">
        <f>VLOOKUP(A269,[1]Academies!$A$3:$K$404,11,0)</f>
        <v>319000</v>
      </c>
      <c r="M269" s="27">
        <f>VLOOKUP(A269,[1]Academies!$A$3:$J$404,10,0)</f>
        <v>257000</v>
      </c>
      <c r="N269" s="27">
        <f>VLOOKUP(A269,[1]Academies!$A$3:$I$404,9,0)</f>
        <v>210000</v>
      </c>
    </row>
    <row r="270" spans="1:14" x14ac:dyDescent="0.25">
      <c r="A270" s="17">
        <v>5436</v>
      </c>
      <c r="B270" s="17" t="s">
        <v>269</v>
      </c>
      <c r="C270" s="17" t="str">
        <f>VLOOKUP(A270,[1]Academies!$A$3:$D$404,4,0)</f>
        <v>ANGLIAN LEARNING</v>
      </c>
      <c r="D270" s="17" t="s">
        <v>246</v>
      </c>
      <c r="E270" s="32">
        <f>VLOOKUP(A270,[2]SchBlock!$A$12:$AE$540,31,0)</f>
        <v>829.58333333333337</v>
      </c>
      <c r="F270" s="27">
        <f>VLOOKUP(A270,[2]SchBlock!$A$12:$EJ$540,140,0)</f>
        <v>4171284.8666666672</v>
      </c>
      <c r="G270" s="27">
        <f>VLOOKUP(A270,[1]Academies!$A$3:$M$414,13,0)</f>
        <v>20835</v>
      </c>
      <c r="H270" s="36">
        <f t="shared" si="20"/>
        <v>0.49948638527412642</v>
      </c>
      <c r="I270" s="27">
        <f t="shared" si="21"/>
        <v>248753</v>
      </c>
      <c r="J270" s="36">
        <f t="shared" si="22"/>
        <v>-109.14144560763081</v>
      </c>
      <c r="K270" s="27">
        <f>VLOOKUP(A270,[1]Academies!$A$3:$L$414,12,0)</f>
        <v>-227918</v>
      </c>
      <c r="L270" s="27">
        <f>VLOOKUP(A270,[1]Academies!$A$3:$K$404,11,0)</f>
        <v>-256138</v>
      </c>
      <c r="M270" s="27">
        <f>VLOOKUP(A270,[1]Academies!$A$3:$J$404,10,0)</f>
        <v>-214276</v>
      </c>
      <c r="N270" s="27">
        <f>VLOOKUP(A270,[1]Academies!$A$3:$I$404,9,0)</f>
        <v>110489</v>
      </c>
    </row>
    <row r="271" spans="1:14" x14ac:dyDescent="0.25">
      <c r="A271" s="17">
        <v>5411</v>
      </c>
      <c r="B271" s="17" t="s">
        <v>270</v>
      </c>
      <c r="C271" s="17" t="str">
        <f>VLOOKUP(A271,[1]Academies!$A$3:$D$404,4,0)</f>
        <v>KING EDWARD VI GRAMMAR SCHOOL, CHELMSFORD</v>
      </c>
      <c r="D271" s="17" t="s">
        <v>246</v>
      </c>
      <c r="E271" s="32">
        <f>VLOOKUP(A271,[2]SchBlock!$A$12:$AE$540,31,0)</f>
        <v>749</v>
      </c>
      <c r="F271" s="27">
        <f>VLOOKUP(A271,[2]SchBlock!$A$12:$EJ$540,140,0)</f>
        <v>3776527.35</v>
      </c>
      <c r="G271" s="27">
        <f>VLOOKUP(A271,[1]Academies!$A$3:$M$414,13,0)</f>
        <v>468000</v>
      </c>
      <c r="H271" s="36">
        <f t="shared" si="20"/>
        <v>12.392337103026673</v>
      </c>
      <c r="I271" s="27">
        <f t="shared" si="21"/>
        <v>259000</v>
      </c>
      <c r="J271" s="36">
        <f t="shared" si="22"/>
        <v>123.92344497607655</v>
      </c>
      <c r="K271" s="27">
        <f>VLOOKUP(A271,[1]Academies!$A$3:$L$414,12,0)</f>
        <v>209000</v>
      </c>
      <c r="L271" s="27">
        <f>VLOOKUP(A271,[1]Academies!$A$3:$K$404,11,0)</f>
        <v>86000</v>
      </c>
      <c r="M271" s="27">
        <f>VLOOKUP(A271,[1]Academies!$A$3:$J$404,10,0)</f>
        <v>254000</v>
      </c>
      <c r="N271" s="27">
        <f>VLOOKUP(A271,[1]Academies!$A$3:$I$404,9,0)</f>
        <v>894000</v>
      </c>
    </row>
    <row r="272" spans="1:14" x14ac:dyDescent="0.25">
      <c r="A272" s="17">
        <v>5415</v>
      </c>
      <c r="B272" s="17" t="s">
        <v>271</v>
      </c>
      <c r="C272" s="17" t="str">
        <f>VLOOKUP(A272,[1]Academies!$A$3:$D$404,4,0)</f>
        <v>THE KEMNAL ACADEMIES TRUST</v>
      </c>
      <c r="D272" s="17" t="s">
        <v>246</v>
      </c>
      <c r="E272" s="32">
        <f>VLOOKUP(A272,[2]SchBlock!$A$12:$AE$540,31,0)</f>
        <v>624</v>
      </c>
      <c r="F272" s="27">
        <f>VLOOKUP(A272,[2]SchBlock!$A$12:$EJ$540,140,0)</f>
        <v>3416226.8901024638</v>
      </c>
      <c r="G272" s="27">
        <f>VLOOKUP(A272,[1]Academies!$A$3:$M$414,13,0)</f>
        <v>607000</v>
      </c>
      <c r="H272" s="36">
        <f t="shared" si="20"/>
        <v>17.768140686399025</v>
      </c>
      <c r="I272" s="27">
        <f t="shared" si="21"/>
        <v>-154000</v>
      </c>
      <c r="J272" s="36">
        <f t="shared" si="22"/>
        <v>-20.236530880420499</v>
      </c>
      <c r="K272" s="27">
        <f>VLOOKUP(A272,[1]Academies!$A$3:$L$414,12,0)</f>
        <v>761000</v>
      </c>
      <c r="L272" s="27">
        <f>VLOOKUP(A272,[1]Academies!$A$3:$K$404,11,0)</f>
        <v>1020000</v>
      </c>
      <c r="M272" s="27">
        <f>VLOOKUP(A272,[1]Academies!$A$3:$J$404,10,0)</f>
        <v>1139000</v>
      </c>
      <c r="N272" s="27">
        <f>VLOOKUP(A272,[1]Academies!$A$3:$I$404,9,0)</f>
        <v>1275000</v>
      </c>
    </row>
    <row r="273" spans="1:14" x14ac:dyDescent="0.25">
      <c r="A273" s="17">
        <v>6907</v>
      </c>
      <c r="B273" s="17" t="s">
        <v>272</v>
      </c>
      <c r="C273" s="17" t="str">
        <f>VLOOKUP(A273,[1]Academies!$A$3:$D$404,4,0)</f>
        <v>ACADEMIES ENTERPRISE TRUST</v>
      </c>
      <c r="D273" s="17" t="s">
        <v>246</v>
      </c>
      <c r="E273" s="35">
        <f>VLOOKUP(A273,[2]SchBlock!$A$12:$AE$540,31,0)</f>
        <v>898</v>
      </c>
      <c r="F273" s="30">
        <f>VLOOKUP(A273,[2]SchBlock!$A$12:$EJ$540,140,0)</f>
        <v>4722819.6512690792</v>
      </c>
      <c r="G273" s="30">
        <f>VLOOKUP(A273,[1]Academies!$A$3:$M$414,13,0)</f>
        <v>0</v>
      </c>
      <c r="H273" s="39">
        <f t="shared" si="20"/>
        <v>0</v>
      </c>
      <c r="I273" s="30">
        <f t="shared" si="21"/>
        <v>0</v>
      </c>
      <c r="J273" s="39">
        <v>0</v>
      </c>
      <c r="K273" s="30">
        <f>VLOOKUP(A273,[1]Academies!$A$3:$L$414,12,0)</f>
        <v>0</v>
      </c>
      <c r="L273" s="30">
        <f>VLOOKUP(A273,[1]Academies!$A$3:$K$404,11,0)</f>
        <v>0</v>
      </c>
      <c r="M273" s="30">
        <f>VLOOKUP(A273,[1]Academies!$A$3:$J$404,10,0)</f>
        <v>0</v>
      </c>
      <c r="N273" s="27">
        <f>VLOOKUP(A273,[1]Academies!$A$3:$I$404,9,0)</f>
        <v>102000</v>
      </c>
    </row>
    <row r="274" spans="1:14" x14ac:dyDescent="0.25">
      <c r="A274" s="17">
        <v>5470</v>
      </c>
      <c r="B274" s="17" t="s">
        <v>273</v>
      </c>
      <c r="C274" s="17" t="str">
        <f>VLOOKUP(A274,[1]Academies!$A$3:$D$404,4,0)</f>
        <v>ALPHA TRUST</v>
      </c>
      <c r="D274" s="17" t="s">
        <v>246</v>
      </c>
      <c r="E274" s="32">
        <f>VLOOKUP(A274,[2]SchBlock!$A$12:$AE$540,31,0)</f>
        <v>872.58333333333337</v>
      </c>
      <c r="F274" s="27">
        <f>VLOOKUP(A274,[2]SchBlock!$A$12:$EJ$540,140,0)</f>
        <v>4453228.0125977602</v>
      </c>
      <c r="G274" s="27">
        <f>VLOOKUP(A274,[1]Academies!$A$3:$M$414,13,0)</f>
        <v>1897339</v>
      </c>
      <c r="H274" s="36">
        <f t="shared" si="20"/>
        <v>42.605925289084858</v>
      </c>
      <c r="I274" s="27">
        <f t="shared" si="21"/>
        <v>138580</v>
      </c>
      <c r="J274" s="36">
        <f t="shared" si="22"/>
        <v>7.8794195225155921</v>
      </c>
      <c r="K274" s="27">
        <f>VLOOKUP(A274,[1]Academies!$A$3:$L$414,12,0)</f>
        <v>1758759</v>
      </c>
      <c r="L274" s="27">
        <f>VLOOKUP(A274,[1]Academies!$A$3:$K$404,11,0)</f>
        <v>1609304</v>
      </c>
      <c r="M274" s="27">
        <f>VLOOKUP(A274,[1]Academies!$A$3:$J$404,10,0)</f>
        <v>1303638</v>
      </c>
      <c r="N274" s="27">
        <f>VLOOKUP(A274,[1]Academies!$A$3:$I$404,9,0)</f>
        <v>1152943</v>
      </c>
    </row>
    <row r="275" spans="1:14" x14ac:dyDescent="0.25">
      <c r="A275" s="17">
        <v>4035</v>
      </c>
      <c r="B275" s="17" t="s">
        <v>274</v>
      </c>
      <c r="C275" s="17" t="str">
        <f>VLOOKUP(A275,[1]Academies!$A$3:$D$404,4,0)</f>
        <v>BMAT EDUCATION</v>
      </c>
      <c r="D275" s="17" t="s">
        <v>246</v>
      </c>
      <c r="E275" s="35">
        <f>[2]SchBlock!$AE$507</f>
        <v>804</v>
      </c>
      <c r="F275" s="30">
        <f>[2]SchBlock!$EJ$507</f>
        <v>4330922.6924244333</v>
      </c>
      <c r="G275" s="30">
        <f>VLOOKUP(A275,[1]Academies!$A$3:$M$414,13,0)</f>
        <v>0</v>
      </c>
      <c r="H275" s="39">
        <f t="shared" si="20"/>
        <v>0</v>
      </c>
      <c r="I275" s="30">
        <f t="shared" si="21"/>
        <v>0</v>
      </c>
      <c r="J275" s="39">
        <v>0</v>
      </c>
      <c r="K275" s="30">
        <f>VLOOKUP(A275,[1]Academies!$A$3:$L$414,12,0)</f>
        <v>0</v>
      </c>
      <c r="L275" s="27">
        <f>VLOOKUP(A275,[1]Academies!$A$3:$K$404,11,0)</f>
        <v>-1824000</v>
      </c>
      <c r="M275" s="27">
        <f>VLOOKUP(A275,[1]Academies!$A$3:$J$404,10,0)</f>
        <v>-1714000</v>
      </c>
      <c r="N275" s="27">
        <f>VLOOKUP(A275,[1]Academies!$A$3:$I$404,9,0)</f>
        <v>-802000</v>
      </c>
    </row>
    <row r="276" spans="1:14" x14ac:dyDescent="0.25">
      <c r="A276" s="17">
        <v>4471</v>
      </c>
      <c r="B276" s="17" t="s">
        <v>275</v>
      </c>
      <c r="C276" s="17" t="str">
        <f>VLOOKUP(A276,[1]Academies!$A$3:$D$404,4,0)</f>
        <v>MAYFLOWER HIGH SCHOOL</v>
      </c>
      <c r="D276" s="17" t="s">
        <v>246</v>
      </c>
      <c r="E276" s="32">
        <f>VLOOKUP(A276,[2]SchBlock!$A$12:$AE$540,31,0)</f>
        <v>1285</v>
      </c>
      <c r="F276" s="27">
        <f>VLOOKUP(A276,[2]SchBlock!$A$12:$EJ$540,140,0)</f>
        <v>6510523.2169646248</v>
      </c>
      <c r="G276" s="27">
        <v>167945</v>
      </c>
      <c r="H276" s="36">
        <f t="shared" si="20"/>
        <v>2.5795929820568295</v>
      </c>
      <c r="I276" s="27">
        <f t="shared" si="21"/>
        <v>38484</v>
      </c>
      <c r="J276" s="36">
        <f t="shared" si="22"/>
        <v>29.726326847467575</v>
      </c>
      <c r="K276" s="27">
        <f>VLOOKUP(A276,[1]Academies!$A$3:$L$414,12,0)</f>
        <v>129461</v>
      </c>
      <c r="L276" s="27">
        <f>VLOOKUP(A276,[1]Academies!$A$3:$K$404,11,0)</f>
        <v>496746</v>
      </c>
      <c r="M276" s="27">
        <f>VLOOKUP(A276,[1]Academies!$A$3:$J$404,10,0)</f>
        <v>809054</v>
      </c>
      <c r="N276" s="27">
        <f>VLOOKUP(A276,[1]Academies!$A$3:$I$404,9,0)</f>
        <v>1022644</v>
      </c>
    </row>
    <row r="277" spans="1:14" x14ac:dyDescent="0.25">
      <c r="A277" s="17">
        <v>4480</v>
      </c>
      <c r="B277" s="17" t="s">
        <v>276</v>
      </c>
      <c r="C277" s="17" t="str">
        <f>VLOOKUP(A277,[1]Academies!$A$3:$D$404,4,0)</f>
        <v>BRIDGE ACADEMY TRUST</v>
      </c>
      <c r="D277" s="17" t="s">
        <v>246</v>
      </c>
      <c r="E277" s="35">
        <f>VLOOKUP(A277,[2]SchBlock!$A$12:$AE$540,31,0)</f>
        <v>1296.5</v>
      </c>
      <c r="F277" s="30">
        <f>VLOOKUP(A277,[2]SchBlock!$A$12:$EJ$540,140,0)</f>
        <v>6554215.1250418359</v>
      </c>
      <c r="G277" s="30">
        <f>VLOOKUP(A277,[1]Academies!$A$3:$M$414,13,0)</f>
        <v>0</v>
      </c>
      <c r="H277" s="39">
        <f t="shared" si="20"/>
        <v>0</v>
      </c>
      <c r="I277" s="27">
        <f t="shared" si="21"/>
        <v>-175000</v>
      </c>
      <c r="J277" s="36">
        <f t="shared" si="22"/>
        <v>-100</v>
      </c>
      <c r="K277" s="27">
        <f>VLOOKUP(A277,[1]Academies!$A$3:$L$414,12,0)</f>
        <v>175000</v>
      </c>
      <c r="L277" s="27">
        <f>VLOOKUP(A277,[1]Academies!$A$3:$K$404,11,0)</f>
        <v>150000</v>
      </c>
      <c r="M277" s="27">
        <f>VLOOKUP(A277,[1]Academies!$A$3:$J$404,10,0)</f>
        <v>376338</v>
      </c>
      <c r="N277" s="27">
        <f>VLOOKUP(A277,[1]Academies!$A$3:$I$404,9,0)</f>
        <v>1266659</v>
      </c>
    </row>
    <row r="278" spans="1:14" x14ac:dyDescent="0.25">
      <c r="A278" s="17">
        <v>6905</v>
      </c>
      <c r="B278" s="17" t="s">
        <v>277</v>
      </c>
      <c r="C278" s="17" t="str">
        <f>VLOOKUP(A278,[1]Academies!$A$3:$D$404,4,0)</f>
        <v>ACADEMIES ENTERPRISE TRUST</v>
      </c>
      <c r="D278" s="17" t="s">
        <v>246</v>
      </c>
      <c r="E278" s="35">
        <f>VLOOKUP(A278,[2]SchBlock!$A$12:$AE$540,31,0)</f>
        <v>700</v>
      </c>
      <c r="F278" s="30">
        <f>VLOOKUP(A278,[2]SchBlock!$A$12:$EJ$540,140,0)</f>
        <v>3750502.7475069566</v>
      </c>
      <c r="G278" s="30">
        <f>VLOOKUP(A278,[1]Academies!$A$3:$M$414,13,0)</f>
        <v>0</v>
      </c>
      <c r="H278" s="39">
        <f t="shared" si="20"/>
        <v>0</v>
      </c>
      <c r="I278" s="30">
        <f t="shared" si="21"/>
        <v>0</v>
      </c>
      <c r="J278" s="39">
        <v>0</v>
      </c>
      <c r="K278" s="30">
        <f>VLOOKUP(A278,[1]Academies!$A$3:$L$414,12,0)</f>
        <v>0</v>
      </c>
      <c r="L278" s="30">
        <f>VLOOKUP(A278,[1]Academies!$A$3:$K$404,11,0)</f>
        <v>0</v>
      </c>
      <c r="M278" s="30">
        <f>VLOOKUP(A278,[1]Academies!$A$3:$J$404,10,0)</f>
        <v>0</v>
      </c>
      <c r="N278" s="27">
        <f>VLOOKUP(A278,[1]Academies!$A$3:$I$404,9,0)</f>
        <v>325000</v>
      </c>
    </row>
    <row r="279" spans="1:14" x14ac:dyDescent="0.25">
      <c r="A279" s="17">
        <v>4420</v>
      </c>
      <c r="B279" s="17" t="s">
        <v>278</v>
      </c>
      <c r="C279" s="17" t="str">
        <f>VLOOKUP(A279,[1]Academies!$A$3:$D$404,4,0)</f>
        <v>BRIDGE ACADEMY TRUST</v>
      </c>
      <c r="D279" s="17" t="s">
        <v>246</v>
      </c>
      <c r="E279" s="35">
        <f>VLOOKUP(A279,[2]SchBlock!$A$12:$AE$540,31,0)</f>
        <v>1228</v>
      </c>
      <c r="F279" s="30">
        <f>VLOOKUP(A279,[2]SchBlock!$A$12:$EJ$540,140,0)</f>
        <v>6284023.3503172714</v>
      </c>
      <c r="G279" s="30">
        <f>VLOOKUP(A279,[1]Academies!$A$3:$M$414,13,0)</f>
        <v>0</v>
      </c>
      <c r="H279" s="39">
        <f t="shared" si="20"/>
        <v>0</v>
      </c>
      <c r="I279" s="27">
        <f t="shared" si="21"/>
        <v>-49038</v>
      </c>
      <c r="J279" s="36">
        <f t="shared" si="22"/>
        <v>-100</v>
      </c>
      <c r="K279" s="27">
        <f>VLOOKUP(A279,[1]Academies!$A$3:$L$414,12,0)</f>
        <v>49038</v>
      </c>
      <c r="L279" s="27">
        <f>VLOOKUP(A279,[1]Academies!$A$3:$K$404,11,0)</f>
        <v>76679</v>
      </c>
      <c r="M279" s="27">
        <f>VLOOKUP(A279,[1]Academies!$A$3:$J$404,10,0)</f>
        <v>123018</v>
      </c>
      <c r="N279" s="27">
        <f>VLOOKUP(A279,[1]Academies!$A$3:$I$404,9,0)</f>
        <v>206302</v>
      </c>
    </row>
    <row r="280" spans="1:14" x14ac:dyDescent="0.25">
      <c r="A280" s="17">
        <v>4004</v>
      </c>
      <c r="B280" s="17" t="s">
        <v>279</v>
      </c>
      <c r="C280" s="17" t="str">
        <f>VLOOKUP(A280,[1]Academies!$A$3:$D$404,4,0)</f>
        <v>ORMISTON ACADEMIES TRUST</v>
      </c>
      <c r="D280" s="17" t="s">
        <v>246</v>
      </c>
      <c r="E280" s="35">
        <f>VLOOKUP(A280,[2]SchBlock!$A$12:$AE$540,31,0)</f>
        <v>1008</v>
      </c>
      <c r="F280" s="30">
        <f>VLOOKUP(A280,[2]SchBlock!$A$12:$EJ$540,140,0)</f>
        <v>5140041.2732254146</v>
      </c>
      <c r="G280" s="30">
        <f>VLOOKUP(A280,[1]Academies!$A$3:$M$414,13,0)</f>
        <v>0</v>
      </c>
      <c r="H280" s="39">
        <f t="shared" si="20"/>
        <v>0</v>
      </c>
      <c r="I280" s="30">
        <f t="shared" si="21"/>
        <v>0</v>
      </c>
      <c r="J280" s="39">
        <v>0</v>
      </c>
      <c r="K280" s="30">
        <f>VLOOKUP(A280,[1]Academies!$A$3:$L$414,12,0)</f>
        <v>0</v>
      </c>
      <c r="L280" s="30">
        <f>VLOOKUP(A280,[1]Academies!$A$3:$K$404,11,0)</f>
        <v>0</v>
      </c>
      <c r="M280" s="30">
        <f>VLOOKUP(A280,[1]Academies!$A$3:$J$404,10,0)</f>
        <v>0</v>
      </c>
      <c r="N280" s="27">
        <f>VLOOKUP(A280,[1]Academies!$A$3:$I$404,9,0)</f>
        <v>-196000</v>
      </c>
    </row>
    <row r="281" spans="1:14" x14ac:dyDescent="0.25">
      <c r="A281" s="17">
        <v>4323</v>
      </c>
      <c r="B281" s="17" t="s">
        <v>280</v>
      </c>
      <c r="C281" s="17" t="str">
        <f>VLOOKUP(A281,[1]Academies!$A$3:$D$404,4,0)</f>
        <v>THE PASSMORES CO-OPERATIVE LEARNING COMMUNITY</v>
      </c>
      <c r="D281" s="17" t="s">
        <v>246</v>
      </c>
      <c r="E281" s="32">
        <f>VLOOKUP(A281,[2]SchBlock!$A$12:$AE$540,31,0)</f>
        <v>1178.5833333333335</v>
      </c>
      <c r="F281" s="27">
        <f>VLOOKUP(A281,[2]SchBlock!$A$12:$EJ$540,140,0)</f>
        <v>6468230.7696848204</v>
      </c>
      <c r="G281" s="27">
        <f>VLOOKUP(A281,[1]Academies!$A$3:$M$414,13,0)</f>
        <v>126977</v>
      </c>
      <c r="H281" s="36">
        <f t="shared" si="20"/>
        <v>1.9630870406651748</v>
      </c>
      <c r="I281" s="27">
        <f t="shared" si="21"/>
        <v>74502</v>
      </c>
      <c r="J281" s="36">
        <f t="shared" si="22"/>
        <v>141.97617913292044</v>
      </c>
      <c r="K281" s="27">
        <f>VLOOKUP(A281,[1]Academies!$A$3:$L$414,12,0)</f>
        <v>52475</v>
      </c>
      <c r="L281" s="27">
        <f>VLOOKUP(A281,[1]Academies!$A$3:$K$404,11,0)</f>
        <v>180756</v>
      </c>
      <c r="M281" s="27">
        <f>VLOOKUP(A281,[1]Academies!$A$3:$J$404,10,0)</f>
        <v>303032</v>
      </c>
      <c r="N281" s="27">
        <f>VLOOKUP(A281,[1]Academies!$A$3:$I$404,9,0)</f>
        <v>318133</v>
      </c>
    </row>
    <row r="282" spans="1:14" x14ac:dyDescent="0.25">
      <c r="A282" s="17">
        <v>4034</v>
      </c>
      <c r="B282" s="17" t="s">
        <v>281</v>
      </c>
      <c r="C282" s="17" t="str">
        <f>VLOOKUP(A282,[1]Academies!$A$3:$D$404,4,0)</f>
        <v>THE SIGMA TRUST</v>
      </c>
      <c r="D282" s="17" t="s">
        <v>246</v>
      </c>
      <c r="E282" s="32">
        <f>VLOOKUP(A282,[2]SchBlock!$A$12:$AE$540,31,0)</f>
        <v>284.58333333333331</v>
      </c>
      <c r="F282" s="27">
        <f>VLOOKUP(A282,[2]SchBlock!$A$12:$EJ$540,140,0)</f>
        <v>1472524.6913862231</v>
      </c>
      <c r="G282" s="27">
        <f>VLOOKUP(A282,[1]Academies!$A$3:$M$414,13,0)</f>
        <v>383000</v>
      </c>
      <c r="H282" s="36">
        <f t="shared" si="20"/>
        <v>26.009750616775523</v>
      </c>
      <c r="I282" s="27">
        <f t="shared" si="21"/>
        <v>294000</v>
      </c>
      <c r="J282" s="36">
        <f t="shared" si="22"/>
        <v>330.33707865168537</v>
      </c>
      <c r="K282" s="27">
        <f>VLOOKUP(A282,[1]Academies!$A$3:$L$414,12,0)</f>
        <v>89000</v>
      </c>
      <c r="L282" s="31"/>
      <c r="M282" s="31"/>
      <c r="N282" s="31"/>
    </row>
    <row r="283" spans="1:14" x14ac:dyDescent="0.25">
      <c r="A283" s="17">
        <v>4031</v>
      </c>
      <c r="B283" s="17" t="s">
        <v>282</v>
      </c>
      <c r="C283" s="17" t="str">
        <f>VLOOKUP(A283,[1]Academies!$A$3:$D$404,4,0)</f>
        <v>THE SIGMA TRUST</v>
      </c>
      <c r="D283" s="17" t="s">
        <v>246</v>
      </c>
      <c r="E283" s="32">
        <f>VLOOKUP(A283,[2]SchBlock!$A$12:$AE$540,31,0)</f>
        <v>1524.1666666666665</v>
      </c>
      <c r="F283" s="27">
        <f>VLOOKUP(A283,[2]SchBlock!$A$12:$EJ$540,140,0)</f>
        <v>7776985.1980180545</v>
      </c>
      <c r="G283" s="27">
        <f>VLOOKUP(A283,[1]Academies!$A$3:$M$414,13,0)</f>
        <v>1028000</v>
      </c>
      <c r="H283" s="36">
        <f t="shared" si="20"/>
        <v>13.218489862395305</v>
      </c>
      <c r="I283" s="27">
        <f t="shared" si="21"/>
        <v>431000</v>
      </c>
      <c r="J283" s="36">
        <f t="shared" si="22"/>
        <v>72.194304857621432</v>
      </c>
      <c r="K283" s="27">
        <f>VLOOKUP(A283,[1]Academies!$A$3:$L$414,12,0)</f>
        <v>597000</v>
      </c>
      <c r="L283" s="27">
        <f>VLOOKUP(A283,[1]Academies!$A$3:$K$404,11,0)</f>
        <v>293270</v>
      </c>
      <c r="M283" s="27">
        <f>VLOOKUP(A283,[1]Academies!$A$3:$J$404,10,0)</f>
        <v>114307</v>
      </c>
      <c r="N283" s="27">
        <f>VLOOKUP(A283,[1]Academies!$A$3:$I$404,9,0)</f>
        <v>387398</v>
      </c>
    </row>
    <row r="284" spans="1:14" x14ac:dyDescent="0.25">
      <c r="A284" s="17">
        <v>5402</v>
      </c>
      <c r="B284" s="17" t="s">
        <v>283</v>
      </c>
      <c r="C284" s="17" t="str">
        <f>VLOOKUP(A284,[1]Academies!$A$3:$D$404,4,0)</f>
        <v>PLUME SCHOOL</v>
      </c>
      <c r="D284" s="17" t="s">
        <v>246</v>
      </c>
      <c r="E284" s="32">
        <f>VLOOKUP(A284,[2]SchBlock!$A$12:$AE$540,31,0)</f>
        <v>1471</v>
      </c>
      <c r="F284" s="27">
        <f>VLOOKUP(A284,[2]SchBlock!$A$12:$EJ$540,140,0)</f>
        <v>7752310.9147084514</v>
      </c>
      <c r="G284" s="27">
        <f>VLOOKUP(A284,[1]Academies!$A$3:$M$414,13,0)</f>
        <v>1256802</v>
      </c>
      <c r="H284" s="36">
        <f t="shared" si="20"/>
        <v>16.211965874788007</v>
      </c>
      <c r="I284" s="27">
        <f t="shared" si="21"/>
        <v>-54765</v>
      </c>
      <c r="J284" s="36">
        <f t="shared" si="22"/>
        <v>-4.1755396407503396</v>
      </c>
      <c r="K284" s="27">
        <f>VLOOKUP(A284,[1]Academies!$A$3:$L$414,12,0)</f>
        <v>1311567</v>
      </c>
      <c r="L284" s="27">
        <f>VLOOKUP(A284,[1]Academies!$A$3:$K$404,11,0)</f>
        <v>1331921</v>
      </c>
      <c r="M284" s="27">
        <f>VLOOKUP(A284,[1]Academies!$A$3:$J$404,10,0)</f>
        <v>1446899</v>
      </c>
      <c r="N284" s="27">
        <f>VLOOKUP(A284,[1]Academies!$A$3:$I$404,9,0)</f>
        <v>1160657</v>
      </c>
    </row>
    <row r="285" spans="1:14" x14ac:dyDescent="0.25">
      <c r="A285" s="17">
        <v>4499</v>
      </c>
      <c r="B285" s="17" t="s">
        <v>284</v>
      </c>
      <c r="C285" s="17" t="str">
        <f>VLOOKUP(A285,[1]Academies!$A$3:$D$404,4,0)</f>
        <v>THE CHELMSFORD LEARNING PARTNERSHIP</v>
      </c>
      <c r="D285" s="17" t="s">
        <v>246</v>
      </c>
      <c r="E285" s="32">
        <f>VLOOKUP(A285,[2]SchBlock!$A$12:$AE$540,31,0)</f>
        <v>1168.5833333333335</v>
      </c>
      <c r="F285" s="27">
        <f>VLOOKUP(A285,[2]SchBlock!$A$12:$EJ$540,140,0)</f>
        <v>6142999.4301251611</v>
      </c>
      <c r="G285" s="27">
        <f>VLOOKUP(A285,[1]Academies!$A$3:$M$414,13,0)</f>
        <v>1974000</v>
      </c>
      <c r="H285" s="36">
        <f t="shared" si="20"/>
        <v>32.13413939645735</v>
      </c>
      <c r="I285" s="27">
        <f t="shared" si="21"/>
        <v>545000</v>
      </c>
      <c r="J285" s="36">
        <f t="shared" si="22"/>
        <v>38.138558432470262</v>
      </c>
      <c r="K285" s="27">
        <f>VLOOKUP(A285,[1]Academies!$A$3:$L$414,12,0)</f>
        <v>1429000</v>
      </c>
      <c r="L285" s="27">
        <f>VLOOKUP(A285,[1]Academies!$A$3:$K$404,11,0)</f>
        <v>1081000</v>
      </c>
      <c r="M285" s="27">
        <f>VLOOKUP(A285,[1]Academies!$A$3:$J$404,10,0)</f>
        <v>772000</v>
      </c>
      <c r="N285" s="31"/>
    </row>
    <row r="286" spans="1:14" x14ac:dyDescent="0.25">
      <c r="A286" s="17">
        <v>5408</v>
      </c>
      <c r="B286" s="17" t="s">
        <v>285</v>
      </c>
      <c r="C286" s="17" t="str">
        <f>VLOOKUP(A286,[1]Academies!$A$3:$D$404,4,0)</f>
        <v>SAFFRON ACADEMY TRUST</v>
      </c>
      <c r="D286" s="17" t="s">
        <v>246</v>
      </c>
      <c r="E286" s="32">
        <f>VLOOKUP(A286,[2]SchBlock!$A$12:$AE$540,31,0)</f>
        <v>1472</v>
      </c>
      <c r="F286" s="27">
        <f>VLOOKUP(A286,[2]SchBlock!$A$12:$EJ$540,140,0)</f>
        <v>7408067.5</v>
      </c>
      <c r="G286" s="27">
        <f>VLOOKUP(A286,[1]Academies!$A$3:$M$414,13,0)</f>
        <v>978339</v>
      </c>
      <c r="H286" s="36">
        <f t="shared" si="20"/>
        <v>13.206399644711661</v>
      </c>
      <c r="I286" s="27">
        <f t="shared" si="21"/>
        <v>106300</v>
      </c>
      <c r="J286" s="36">
        <f t="shared" si="22"/>
        <v>12.189821785493539</v>
      </c>
      <c r="K286" s="27">
        <f>VLOOKUP(A286,[1]Academies!$A$3:$L$414,12,0)</f>
        <v>872039</v>
      </c>
      <c r="L286" s="27">
        <f>VLOOKUP(A286,[1]Academies!$A$3:$K$404,11,0)</f>
        <v>842036</v>
      </c>
      <c r="M286" s="27">
        <f>VLOOKUP(A286,[1]Academies!$A$3:$J$404,10,0)</f>
        <v>974838</v>
      </c>
      <c r="N286" s="27">
        <f>VLOOKUP(A286,[1]Academies!$A$3:$I$404,9,0)</f>
        <v>1127753</v>
      </c>
    </row>
    <row r="287" spans="1:14" x14ac:dyDescent="0.25">
      <c r="A287" s="17">
        <v>5467</v>
      </c>
      <c r="B287" s="17" t="s">
        <v>286</v>
      </c>
      <c r="C287" s="17" t="str">
        <f>VLOOKUP(A287,[1]Academies!$A$3:$D$404,4,0)</f>
        <v>SHENFIELD HIGH SCHOOL</v>
      </c>
      <c r="D287" s="17" t="s">
        <v>246</v>
      </c>
      <c r="E287" s="32">
        <f>VLOOKUP(A287,[2]SchBlock!$A$12:$AE$540,31,0)</f>
        <v>1036</v>
      </c>
      <c r="F287" s="27">
        <f>VLOOKUP(A287,[2]SchBlock!$A$12:$EJ$540,140,0)</f>
        <v>5326694.0375540089</v>
      </c>
      <c r="G287" s="27">
        <f>VLOOKUP(A287,[1]Academies!$A$3:$M$414,13,0)</f>
        <v>278687</v>
      </c>
      <c r="H287" s="36">
        <f t="shared" si="20"/>
        <v>5.2318942675365614</v>
      </c>
      <c r="I287" s="27">
        <f t="shared" si="21"/>
        <v>28473</v>
      </c>
      <c r="J287" s="36">
        <f t="shared" si="22"/>
        <v>11.379459182939405</v>
      </c>
      <c r="K287" s="27">
        <f>VLOOKUP(A287,[1]Academies!$A$3:$L$414,12,0)</f>
        <v>250214</v>
      </c>
      <c r="L287" s="27">
        <f>VLOOKUP(A287,[1]Academies!$A$3:$K$404,11,0)</f>
        <v>440250</v>
      </c>
      <c r="M287" s="27">
        <f>VLOOKUP(A287,[1]Academies!$A$3:$J$404,10,0)</f>
        <v>519472</v>
      </c>
      <c r="N287" s="27">
        <f>VLOOKUP(A287,[1]Academies!$A$3:$I$404,9,0)</f>
        <v>279059</v>
      </c>
    </row>
    <row r="288" spans="1:14" x14ac:dyDescent="0.25">
      <c r="A288" s="17">
        <v>4019</v>
      </c>
      <c r="B288" s="17" t="s">
        <v>287</v>
      </c>
      <c r="C288" s="17" t="str">
        <f>VLOOKUP(A288,[1]Academies!$A$3:$D$404,4,0)</f>
        <v>BMAT EDUCATION</v>
      </c>
      <c r="D288" s="17" t="s">
        <v>246</v>
      </c>
      <c r="E288" s="35">
        <f>VLOOKUP(A288,[2]SchBlock!$A$12:$AE$540,31,0)</f>
        <v>190</v>
      </c>
      <c r="F288" s="30">
        <f>VLOOKUP(A288,[2]SchBlock!$A$12:$EJ$540,140,0)</f>
        <v>1073746.1821435168</v>
      </c>
      <c r="G288" s="30">
        <f>VLOOKUP(A288,[1]Academies!$A$3:$M$414,13,0)</f>
        <v>0</v>
      </c>
      <c r="H288" s="39">
        <f t="shared" si="20"/>
        <v>0</v>
      </c>
      <c r="I288" s="30">
        <f t="shared" si="21"/>
        <v>0</v>
      </c>
      <c r="J288" s="39">
        <v>0</v>
      </c>
      <c r="K288" s="30">
        <f>VLOOKUP(A288,[1]Academies!$A$3:$L$414,12,0)</f>
        <v>0</v>
      </c>
      <c r="L288" s="30">
        <f>VLOOKUP(A288,[1]Academies!$A$3:$K$404,11,0)</f>
        <v>0</v>
      </c>
      <c r="M288" s="30">
        <f>VLOOKUP(A288,[1]Academies!$A$3:$J$404,10,0)</f>
        <v>0</v>
      </c>
      <c r="N288" s="30">
        <f>VLOOKUP(A288,[1]Academies!$A$3:$I$404,9,0)</f>
        <v>0</v>
      </c>
    </row>
    <row r="289" spans="1:14" x14ac:dyDescent="0.25">
      <c r="A289" s="17">
        <v>5448</v>
      </c>
      <c r="B289" s="17" t="s">
        <v>288</v>
      </c>
      <c r="C289" s="17" t="str">
        <f>VLOOKUP(A289,[1]Academies!$A$3:$D$404,4,0)</f>
        <v>THE SIGMA TRUST</v>
      </c>
      <c r="D289" s="17" t="s">
        <v>246</v>
      </c>
      <c r="E289" s="32">
        <f>VLOOKUP(A289,[2]SchBlock!$A$12:$AE$540,31,0)</f>
        <v>970</v>
      </c>
      <c r="F289" s="27">
        <f>VLOOKUP(A289,[2]SchBlock!$A$12:$EJ$540,140,0)</f>
        <v>5194162.9897475597</v>
      </c>
      <c r="G289" s="27">
        <f>VLOOKUP(A289,[1]Academies!$A$3:$M$414,13,0)</f>
        <v>541000</v>
      </c>
      <c r="H289" s="36">
        <f t="shared" si="20"/>
        <v>10.415537615354904</v>
      </c>
      <c r="I289" s="27">
        <f t="shared" si="21"/>
        <v>88000</v>
      </c>
      <c r="J289" s="36">
        <f t="shared" si="22"/>
        <v>19.426048565121413</v>
      </c>
      <c r="K289" s="27">
        <f>VLOOKUP(A289,[1]Academies!$A$3:$L$414,12,0)</f>
        <v>453000</v>
      </c>
      <c r="L289" s="27">
        <f>VLOOKUP(A289,[1]Academies!$A$3:$K$404,11,0)</f>
        <v>388868</v>
      </c>
      <c r="M289" s="27">
        <f>VLOOKUP(A289,[1]Academies!$A$3:$J$404,10,0)</f>
        <v>937280</v>
      </c>
      <c r="N289" s="27">
        <f>VLOOKUP(A289,[1]Academies!$A$3:$I$404,9,0)</f>
        <v>820836</v>
      </c>
    </row>
    <row r="290" spans="1:14" x14ac:dyDescent="0.25">
      <c r="A290" s="17">
        <v>5458</v>
      </c>
      <c r="B290" s="17" t="s">
        <v>289</v>
      </c>
      <c r="C290" s="17" t="str">
        <f>VLOOKUP(A290,[1]Academies!$A$3:$D$404,4,0)</f>
        <v>ST. MARK'S WEST ESSEX CATHOLIC SCHOOL</v>
      </c>
      <c r="D290" s="17" t="s">
        <v>246</v>
      </c>
      <c r="E290" s="32">
        <f>VLOOKUP(A290,[2]SchBlock!$A$12:$AE$540,31,0)</f>
        <v>863</v>
      </c>
      <c r="F290" s="27">
        <f>VLOOKUP(A290,[2]SchBlock!$A$12:$EJ$540,140,0)</f>
        <v>4689491.1714083822</v>
      </c>
      <c r="G290" s="27">
        <f>VLOOKUP(A290,[1]Academies!$A$3:$M$414,13,0)</f>
        <v>824389</v>
      </c>
      <c r="H290" s="36">
        <f t="shared" si="20"/>
        <v>17.5794978573851</v>
      </c>
      <c r="I290" s="27">
        <f t="shared" si="21"/>
        <v>385950</v>
      </c>
      <c r="J290" s="36">
        <f t="shared" si="22"/>
        <v>88.028209169348528</v>
      </c>
      <c r="K290" s="27">
        <f>VLOOKUP(A290,[1]Academies!$A$3:$L$414,12,0)</f>
        <v>438439</v>
      </c>
      <c r="L290" s="27">
        <f>VLOOKUP(A290,[1]Academies!$A$3:$K$404,11,0)</f>
        <v>272850</v>
      </c>
      <c r="M290" s="27">
        <f>VLOOKUP(A290,[1]Academies!$A$3:$J$404,10,0)</f>
        <v>724379</v>
      </c>
      <c r="N290" s="27">
        <f>VLOOKUP(A290,[1]Academies!$A$3:$I$404,9,0)</f>
        <v>1183630</v>
      </c>
    </row>
    <row r="291" spans="1:14" x14ac:dyDescent="0.25">
      <c r="A291" s="17">
        <v>5433</v>
      </c>
      <c r="B291" s="17" t="s">
        <v>290</v>
      </c>
      <c r="C291" s="17" t="str">
        <f>VLOOKUP(A291,[1]Academies!$A$3:$D$404,4,0)</f>
        <v>DISCOVERY EDUCATIONAL TRUST</v>
      </c>
      <c r="D291" s="17" t="s">
        <v>246</v>
      </c>
      <c r="E291" s="32">
        <f>VLOOKUP(A291,[2]SchBlock!$A$12:$AE$540,31,0)</f>
        <v>1445</v>
      </c>
      <c r="F291" s="27">
        <f>VLOOKUP(A291,[2]SchBlock!$A$12:$EJ$540,140,0)</f>
        <v>7374924.3902534731</v>
      </c>
      <c r="G291" s="27">
        <f>VLOOKUP(A291,[1]Academies!$A$3:$M$414,13,0)</f>
        <v>955917</v>
      </c>
      <c r="H291" s="36">
        <f t="shared" si="20"/>
        <v>12.961719326415297</v>
      </c>
      <c r="I291" s="27">
        <f t="shared" si="21"/>
        <v>315362</v>
      </c>
      <c r="J291" s="36">
        <f t="shared" si="22"/>
        <v>49.232618588567725</v>
      </c>
      <c r="K291" s="27">
        <f>VLOOKUP(A291,[1]Academies!$A$3:$L$414,12,0)</f>
        <v>640555</v>
      </c>
      <c r="L291" s="27">
        <f>VLOOKUP(A291,[1]Academies!$A$3:$K$404,11,0)</f>
        <v>939600</v>
      </c>
      <c r="M291" s="27">
        <f>VLOOKUP(A291,[1]Academies!$A$3:$J$404,10,0)</f>
        <v>1279973</v>
      </c>
      <c r="N291" s="27">
        <f>VLOOKUP(A291,[1]Academies!$A$3:$I$404,9,0)</f>
        <v>1342648</v>
      </c>
    </row>
    <row r="292" spans="1:14" x14ac:dyDescent="0.25">
      <c r="A292" s="17">
        <v>4343</v>
      </c>
      <c r="B292" s="17" t="s">
        <v>291</v>
      </c>
      <c r="C292" s="17" t="str">
        <f>VLOOKUP(A292,[1]Academies!$A$3:$D$404,4,0)</f>
        <v>STEWARDS ACADEMY TRUST</v>
      </c>
      <c r="D292" s="17" t="s">
        <v>246</v>
      </c>
      <c r="E292" s="32">
        <f>VLOOKUP(A292,[2]SchBlock!$A$12:$AE$540,31,0)</f>
        <v>1098</v>
      </c>
      <c r="F292" s="27">
        <f>VLOOKUP(A292,[2]SchBlock!$A$12:$EJ$540,140,0)</f>
        <v>5964622.021233689</v>
      </c>
      <c r="G292" s="27">
        <f>VLOOKUP(A292,[1]Academies!$A$3:$M$414,13,0)</f>
        <v>1866335</v>
      </c>
      <c r="H292" s="36">
        <f t="shared" si="20"/>
        <v>31.290079964094318</v>
      </c>
      <c r="I292" s="27">
        <f t="shared" si="21"/>
        <v>-129331</v>
      </c>
      <c r="J292" s="36">
        <f t="shared" si="22"/>
        <v>-6.4805934459974761</v>
      </c>
      <c r="K292" s="27">
        <f>VLOOKUP(A292,[1]Academies!$A$3:$L$414,12,0)</f>
        <v>1995666</v>
      </c>
      <c r="L292" s="27">
        <f>VLOOKUP(A292,[1]Academies!$A$3:$K$404,11,0)</f>
        <v>2584361</v>
      </c>
      <c r="M292" s="27">
        <f>VLOOKUP(A292,[1]Academies!$A$3:$J$404,10,0)</f>
        <v>2129877</v>
      </c>
      <c r="N292" s="27">
        <f>VLOOKUP(A292,[1]Academies!$A$3:$I$404,9,0)</f>
        <v>1429431</v>
      </c>
    </row>
    <row r="293" spans="1:14" x14ac:dyDescent="0.25">
      <c r="A293" s="17">
        <v>4470</v>
      </c>
      <c r="B293" s="17" t="s">
        <v>292</v>
      </c>
      <c r="C293" s="17" t="str">
        <f>VLOOKUP(A293,[1]Academies!$A$3:$D$404,4,0)</f>
        <v>LOXFORD SCHOOL TRUST LIMITED</v>
      </c>
      <c r="D293" s="17" t="s">
        <v>246</v>
      </c>
      <c r="E293" s="32">
        <f>VLOOKUP(A293,[2]SchBlock!$A$12:$AE$540,31,0)</f>
        <v>726</v>
      </c>
      <c r="F293" s="27">
        <f>VLOOKUP(A293,[2]SchBlock!$A$12:$EJ$540,140,0)</f>
        <v>4007843.6390011534</v>
      </c>
      <c r="G293" s="27">
        <f>VLOOKUP(A293,[1]Academies!$A$3:$M$414,13,0)</f>
        <v>56000</v>
      </c>
      <c r="H293" s="36">
        <f t="shared" si="20"/>
        <v>1.3972600990480877</v>
      </c>
      <c r="I293" s="27">
        <f t="shared" si="21"/>
        <v>56000</v>
      </c>
      <c r="J293" s="36">
        <v>0</v>
      </c>
      <c r="K293" s="27">
        <f>VLOOKUP(A293,[1]Academies!$A$3:$L$414,12,0)</f>
        <v>0</v>
      </c>
      <c r="L293" s="27">
        <f>VLOOKUP(A293,[1]Academies!$A$3:$K$404,11,0)</f>
        <v>-72317</v>
      </c>
      <c r="M293" s="27">
        <f>VLOOKUP(A293,[1]Academies!$A$3:$J$404,10,0)</f>
        <v>-121780</v>
      </c>
      <c r="N293" s="27">
        <f>VLOOKUP(A293,[1]Academies!$A$3:$I$404,9,0)</f>
        <v>-122673</v>
      </c>
    </row>
    <row r="294" spans="1:14" x14ac:dyDescent="0.25">
      <c r="A294" s="17">
        <v>5432</v>
      </c>
      <c r="B294" s="17" t="s">
        <v>293</v>
      </c>
      <c r="C294" s="17" t="str">
        <f>VLOOKUP(A294,[1]Academies!$A$3:$D$404,4,0)</f>
        <v>ACADEMIES ENTERPRISE TRUST</v>
      </c>
      <c r="D294" s="17" t="s">
        <v>246</v>
      </c>
      <c r="E294" s="35">
        <f>VLOOKUP(A294,[2]SchBlock!$A$12:$AE$540,31,0)</f>
        <v>1543</v>
      </c>
      <c r="F294" s="30">
        <f>VLOOKUP(A294,[2]SchBlock!$A$12:$EJ$540,140,0)</f>
        <v>8440019.335428847</v>
      </c>
      <c r="G294" s="30">
        <f>VLOOKUP(A294,[1]Academies!$A$3:$M$414,13,0)</f>
        <v>0</v>
      </c>
      <c r="H294" s="39">
        <f t="shared" si="20"/>
        <v>0</v>
      </c>
      <c r="I294" s="30">
        <f t="shared" si="21"/>
        <v>0</v>
      </c>
      <c r="J294" s="39">
        <v>0</v>
      </c>
      <c r="K294" s="30">
        <f>VLOOKUP(A294,[1]Academies!$A$3:$L$414,12,0)</f>
        <v>0</v>
      </c>
      <c r="L294" s="30">
        <f>VLOOKUP(A294,[1]Academies!$A$3:$K$404,11,0)</f>
        <v>0</v>
      </c>
      <c r="M294" s="30">
        <f>VLOOKUP(A294,[1]Academies!$A$3:$J$404,10,0)</f>
        <v>0</v>
      </c>
      <c r="N294" s="27">
        <f>VLOOKUP(A294,[1]Academies!$A$3:$I$404,9,0)</f>
        <v>-1194000</v>
      </c>
    </row>
    <row r="295" spans="1:14" x14ac:dyDescent="0.25">
      <c r="A295" s="17">
        <v>5418</v>
      </c>
      <c r="B295" s="17" t="s">
        <v>294</v>
      </c>
      <c r="C295" s="17" t="str">
        <f>VLOOKUP(A295,[1]Academies!$A$3:$D$404,4,0)</f>
        <v>BENFLEET SCHOOLS TRUST</v>
      </c>
      <c r="D295" s="17" t="s">
        <v>246</v>
      </c>
      <c r="E295" s="32">
        <f>VLOOKUP(A295,[2]SchBlock!$A$12:$AE$540,31,0)</f>
        <v>1409</v>
      </c>
      <c r="F295" s="27">
        <f>VLOOKUP(A295,[2]SchBlock!$A$12:$EJ$540,140,0)</f>
        <v>7214109.6251675775</v>
      </c>
      <c r="G295" s="27">
        <f>VLOOKUP(A295,[1]Academies!$A$3:$M$414,13,0)</f>
        <v>646000</v>
      </c>
      <c r="H295" s="36">
        <f t="shared" si="20"/>
        <v>8.9546740147436292</v>
      </c>
      <c r="I295" s="27">
        <f t="shared" si="21"/>
        <v>450000</v>
      </c>
      <c r="J295" s="36">
        <f t="shared" si="22"/>
        <v>229.59183673469391</v>
      </c>
      <c r="K295" s="27">
        <f>VLOOKUP(A295,[1]Academies!$A$3:$L$414,12,0)</f>
        <v>196000</v>
      </c>
      <c r="L295" s="27">
        <f>VLOOKUP(A295,[1]Academies!$A$3:$K$404,11,0)</f>
        <v>590000</v>
      </c>
      <c r="M295" s="27">
        <f>VLOOKUP(A295,[1]Academies!$A$3:$J$404,10,0)</f>
        <v>534000</v>
      </c>
      <c r="N295" s="27">
        <f>VLOOKUP(A295,[1]Academies!$A$3:$I$404,9,0)</f>
        <v>704000</v>
      </c>
    </row>
    <row r="296" spans="1:14" x14ac:dyDescent="0.25">
      <c r="A296" s="17">
        <v>6908</v>
      </c>
      <c r="B296" s="17" t="s">
        <v>295</v>
      </c>
      <c r="C296" s="17" t="str">
        <f>VLOOKUP(A296,[1]Academies!$A$3:$D$404,4,0)</f>
        <v>THE BASILDON ACADEMIES</v>
      </c>
      <c r="D296" s="17" t="s">
        <v>246</v>
      </c>
      <c r="E296" s="32">
        <f>VLOOKUP(A296,[2]SchBlock!$A$12:$AE$540,31,0)</f>
        <v>768</v>
      </c>
      <c r="F296" s="27">
        <f>VLOOKUP(A296,[2]SchBlock!$A$12:$EJ$540,140,0)</f>
        <v>4277779.9899156103</v>
      </c>
      <c r="G296" s="27">
        <f>VLOOKUP(A296,[1]Academies!$A$3:$M$414,13,0)</f>
        <v>955193</v>
      </c>
      <c r="H296" s="36">
        <f t="shared" si="20"/>
        <v>22.329175466053915</v>
      </c>
      <c r="I296" s="27">
        <f t="shared" si="21"/>
        <v>496674</v>
      </c>
      <c r="J296" s="36">
        <f t="shared" si="22"/>
        <v>108.32135636691174</v>
      </c>
      <c r="K296" s="27">
        <f>VLOOKUP(A296,[1]Academies!$A$3:$L$414,12,0)</f>
        <v>458519</v>
      </c>
      <c r="L296" s="27">
        <f>VLOOKUP(A296,[1]Academies!$A$3:$K$404,11,0)</f>
        <v>145202</v>
      </c>
      <c r="M296" s="27">
        <f>VLOOKUP(A296,[1]Academies!$A$3:$J$404,10,0)</f>
        <v>-222397</v>
      </c>
      <c r="N296" s="27">
        <f>VLOOKUP(A296,[1]Academies!$A$3:$I$404,9,0)</f>
        <v>-66000</v>
      </c>
    </row>
    <row r="297" spans="1:14" x14ac:dyDescent="0.25">
      <c r="A297" s="17">
        <v>6909</v>
      </c>
      <c r="B297" s="17" t="s">
        <v>296</v>
      </c>
      <c r="C297" s="17" t="str">
        <f>VLOOKUP(A297,[1]Academies!$A$3:$D$404,4,0)</f>
        <v>THE BASILDON ACADEMIES</v>
      </c>
      <c r="D297" s="17" t="s">
        <v>246</v>
      </c>
      <c r="E297" s="32">
        <f>VLOOKUP(A297,[2]SchBlock!$A$12:$AE$540,31,0)</f>
        <v>335</v>
      </c>
      <c r="F297" s="27">
        <f>VLOOKUP(A297,[2]SchBlock!$A$12:$EJ$540,140,0)</f>
        <v>2303151.9789594472</v>
      </c>
      <c r="G297" s="27">
        <f>VLOOKUP(A297,[1]Academies!$A$3:$M$414,13,0)</f>
        <v>955194</v>
      </c>
      <c r="H297" s="36">
        <f t="shared" si="20"/>
        <v>41.473337787789063</v>
      </c>
      <c r="I297" s="27">
        <f t="shared" si="21"/>
        <v>496675</v>
      </c>
      <c r="J297" s="36">
        <f t="shared" si="22"/>
        <v>108.32157446038224</v>
      </c>
      <c r="K297" s="27">
        <f>VLOOKUP(A297,[1]Academies!$A$3:$L$414,12,0)</f>
        <v>458519</v>
      </c>
      <c r="L297" s="27">
        <f>VLOOKUP(A297,[1]Academies!$A$3:$K$404,11,0)</f>
        <v>145202</v>
      </c>
      <c r="M297" s="27">
        <f>VLOOKUP(A297,[1]Academies!$A$3:$J$404,10,0)</f>
        <v>-222396</v>
      </c>
      <c r="N297" s="27">
        <f>VLOOKUP(A297,[1]Academies!$A$3:$I$404,9,0)</f>
        <v>-318000</v>
      </c>
    </row>
    <row r="298" spans="1:14" x14ac:dyDescent="0.25">
      <c r="A298" s="17">
        <v>5468</v>
      </c>
      <c r="B298" s="17" t="s">
        <v>297</v>
      </c>
      <c r="C298" s="17" t="str">
        <f>VLOOKUP(A298,[1]Academies!$A$3:$D$404,4,0)</f>
        <v>COMPASS EDUCATION TRUST LTD</v>
      </c>
      <c r="D298" s="17" t="s">
        <v>246</v>
      </c>
      <c r="E298" s="32">
        <f>VLOOKUP(A298,[2]SchBlock!$A$12:$AE$540,31,0)</f>
        <v>1410</v>
      </c>
      <c r="F298" s="27">
        <f>VLOOKUP(A298,[2]SchBlock!$A$12:$EJ$540,140,0)</f>
        <v>7261948.2327680634</v>
      </c>
      <c r="G298" s="27">
        <f>VLOOKUP(A298,[1]Academies!$A$3:$M$414,13,0)</f>
        <v>760000</v>
      </c>
      <c r="H298" s="36">
        <f t="shared" si="20"/>
        <v>10.465511122354943</v>
      </c>
      <c r="I298" s="27">
        <f t="shared" si="21"/>
        <v>256000</v>
      </c>
      <c r="J298" s="36">
        <f t="shared" si="22"/>
        <v>50.793650793650791</v>
      </c>
      <c r="K298" s="27">
        <f>VLOOKUP(A298,[1]Academies!$A$3:$L$414,12,0)</f>
        <v>504000</v>
      </c>
      <c r="L298" s="27">
        <f>VLOOKUP(A298,[1]Academies!$A$3:$K$404,11,0)</f>
        <v>793000</v>
      </c>
      <c r="M298" s="27">
        <f>VLOOKUP(A298,[1]Academies!$A$3:$J$404,10,0)</f>
        <v>793000</v>
      </c>
      <c r="N298" s="27">
        <f>VLOOKUP(A298,[1]Academies!$A$3:$I$404,9,0)</f>
        <v>723000</v>
      </c>
    </row>
    <row r="299" spans="1:14" x14ac:dyDescent="0.25">
      <c r="A299" s="17">
        <v>5416</v>
      </c>
      <c r="B299" s="17" t="s">
        <v>298</v>
      </c>
      <c r="C299" s="17" t="str">
        <f>VLOOKUP(A299,[1]Academies!$A$3:$D$404,4,0)</f>
        <v>THE CHELMSFORD LEARNING PARTNERSHIP</v>
      </c>
      <c r="D299" s="17" t="s">
        <v>246</v>
      </c>
      <c r="E299" s="32">
        <f>VLOOKUP(A299,[2]SchBlock!$A$12:$AE$540,31,0)</f>
        <v>1239</v>
      </c>
      <c r="F299" s="27">
        <f>VLOOKUP(A299,[2]SchBlock!$A$12:$EJ$540,140,0)</f>
        <v>6267792.0328451581</v>
      </c>
      <c r="G299" s="27">
        <f>VLOOKUP(A299,[1]Academies!$A$3:$M$414,13,0)</f>
        <v>1153000</v>
      </c>
      <c r="H299" s="36">
        <f t="shared" si="20"/>
        <v>18.395632687841672</v>
      </c>
      <c r="I299" s="27">
        <f t="shared" si="21"/>
        <v>676000</v>
      </c>
      <c r="J299" s="36">
        <f t="shared" si="22"/>
        <v>141.71907756813417</v>
      </c>
      <c r="K299" s="27">
        <f>VLOOKUP(A299,[1]Academies!$A$3:$L$414,12,0)</f>
        <v>477000</v>
      </c>
      <c r="L299" s="27">
        <f>VLOOKUP(A299,[1]Academies!$A$3:$K$404,11,0)</f>
        <v>508000</v>
      </c>
      <c r="M299" s="27">
        <f>VLOOKUP(A299,[1]Academies!$A$3:$J$404,10,0)</f>
        <v>333000</v>
      </c>
      <c r="N299" s="27">
        <f>VLOOKUP(A299,[1]Academies!$A$3:$I$404,9,0)</f>
        <v>-102000</v>
      </c>
    </row>
    <row r="300" spans="1:14" x14ac:dyDescent="0.25">
      <c r="A300" s="17">
        <v>5407</v>
      </c>
      <c r="B300" s="17" t="s">
        <v>299</v>
      </c>
      <c r="C300" s="17" t="str">
        <f>VLOOKUP(A300,[1]Academies!$A$3:$D$404,4,0)</f>
        <v>COMPASS EDUCATION TRUST LTD</v>
      </c>
      <c r="D300" s="17" t="s">
        <v>246</v>
      </c>
      <c r="E300" s="32">
        <f>VLOOKUP(A300,[2]SchBlock!$A$12:$AE$540,31,0)</f>
        <v>975</v>
      </c>
      <c r="F300" s="27">
        <f>VLOOKUP(A300,[2]SchBlock!$A$12:$EJ$540,140,0)</f>
        <v>5233301.108984096</v>
      </c>
      <c r="G300" s="27">
        <f>VLOOKUP(A300,[1]Academies!$A$3:$M$414,13,0)</f>
        <v>458000</v>
      </c>
      <c r="H300" s="36">
        <f t="shared" si="20"/>
        <v>8.7516462451156052</v>
      </c>
      <c r="I300" s="27">
        <f t="shared" si="21"/>
        <v>168000</v>
      </c>
      <c r="J300" s="36">
        <f t="shared" si="22"/>
        <v>57.931034482758626</v>
      </c>
      <c r="K300" s="27">
        <f>VLOOKUP(A300,[1]Academies!$A$3:$L$414,12,0)</f>
        <v>290000</v>
      </c>
      <c r="L300" s="27">
        <f>VLOOKUP(A300,[1]Academies!$A$3:$K$404,11,0)</f>
        <v>269000</v>
      </c>
      <c r="M300" s="27">
        <f>VLOOKUP(A300,[1]Academies!$A$3:$J$404,10,0)</f>
        <v>351000</v>
      </c>
      <c r="N300" s="27">
        <f>VLOOKUP(A300,[1]Academies!$A$3:$I$404,9,0)</f>
        <v>675608</v>
      </c>
    </row>
    <row r="301" spans="1:14" x14ac:dyDescent="0.25">
      <c r="A301" s="17">
        <v>5420</v>
      </c>
      <c r="B301" s="17" t="s">
        <v>300</v>
      </c>
      <c r="C301" s="17" t="str">
        <f>VLOOKUP(A301,[1]Academies!$A$3:$D$404,4,0)</f>
        <v>CORNELIUS VERMUYDEN SCHOOL</v>
      </c>
      <c r="D301" s="17" t="s">
        <v>246</v>
      </c>
      <c r="E301" s="32">
        <f>VLOOKUP(A301,[2]SchBlock!$A$12:$AE$540,31,0)</f>
        <v>884</v>
      </c>
      <c r="F301" s="27">
        <f>VLOOKUP(A301,[2]SchBlock!$A$12:$EJ$540,140,0)</f>
        <v>5064393.749686216</v>
      </c>
      <c r="G301" s="27">
        <f>VLOOKUP(A301,[1]Academies!$A$3:$M$414,13,0)</f>
        <v>1089842</v>
      </c>
      <c r="H301" s="36">
        <f t="shared" si="20"/>
        <v>21.519693251882821</v>
      </c>
      <c r="I301" s="27">
        <f t="shared" si="21"/>
        <v>-165508</v>
      </c>
      <c r="J301" s="36">
        <f t="shared" si="22"/>
        <v>-13.184211574461305</v>
      </c>
      <c r="K301" s="27">
        <f>VLOOKUP(A301,[1]Academies!$A$3:$L$414,12,0)</f>
        <v>1255350</v>
      </c>
      <c r="L301" s="27">
        <f>VLOOKUP(A301,[1]Academies!$A$3:$K$404,11,0)</f>
        <v>1438530</v>
      </c>
      <c r="M301" s="27">
        <f>VLOOKUP(A301,[1]Academies!$A$3:$J$404,10,0)</f>
        <v>1256247</v>
      </c>
      <c r="N301" s="27">
        <f>VLOOKUP(A301,[1]Academies!$A$3:$I$404,9,0)</f>
        <v>1431735</v>
      </c>
    </row>
    <row r="302" spans="1:14" x14ac:dyDescent="0.25">
      <c r="A302" s="17">
        <v>4018</v>
      </c>
      <c r="B302" s="17" t="s">
        <v>301</v>
      </c>
      <c r="C302" s="17" t="str">
        <f>VLOOKUP(A302,[1]Academies!$A$3:$D$404,4,0)</f>
        <v>SOUTH EAST ESSEX ACADEMY TRUST</v>
      </c>
      <c r="D302" s="17" t="s">
        <v>246</v>
      </c>
      <c r="E302" s="32">
        <f>VLOOKUP(A302,[2]SchBlock!$A$12:$AE$540,31,0)</f>
        <v>508</v>
      </c>
      <c r="F302" s="27">
        <f>VLOOKUP(A302,[2]SchBlock!$A$12:$EJ$540,140,0)</f>
        <v>2810896.2373734252</v>
      </c>
      <c r="G302" s="27">
        <f>VLOOKUP(A302,[1]Academies!$A$3:$M$414,13,0)</f>
        <v>-1051000</v>
      </c>
      <c r="H302" s="36">
        <f t="shared" si="20"/>
        <v>-37.39020978526343</v>
      </c>
      <c r="I302" s="27">
        <f t="shared" si="21"/>
        <v>0</v>
      </c>
      <c r="J302" s="36">
        <f t="shared" si="22"/>
        <v>0</v>
      </c>
      <c r="K302" s="27">
        <f>VLOOKUP(A302,[1]Academies!$A$3:$L$414,12,0)</f>
        <v>-1051000</v>
      </c>
      <c r="L302" s="27">
        <f>VLOOKUP(A302,[1]Academies!$A$3:$K$404,11,0)</f>
        <v>-945461</v>
      </c>
      <c r="M302" s="27">
        <f>VLOOKUP(A302,[1]Academies!$A$3:$J$404,10,0)</f>
        <v>-288103</v>
      </c>
      <c r="N302" s="27">
        <f>VLOOKUP(A302,[1]Academies!$A$3:$I$404,9,0)</f>
        <v>12981</v>
      </c>
    </row>
    <row r="303" spans="1:14" x14ac:dyDescent="0.25">
      <c r="A303" s="17">
        <v>5422</v>
      </c>
      <c r="B303" s="17" t="s">
        <v>302</v>
      </c>
      <c r="C303" s="17" t="str">
        <f>VLOOKUP(A303,[1]Academies!$A$3:$D$404,4,0)</f>
        <v>THE FITZWIMARC SCHOOL ACADEMY TRUST</v>
      </c>
      <c r="D303" s="17" t="s">
        <v>246</v>
      </c>
      <c r="E303" s="32">
        <f>VLOOKUP(A303,[2]SchBlock!$A$12:$AE$540,31,0)</f>
        <v>1420.5833333333335</v>
      </c>
      <c r="F303" s="27">
        <f>VLOOKUP(A303,[2]SchBlock!$A$12:$EJ$540,140,0)</f>
        <v>7130524.666666667</v>
      </c>
      <c r="G303" s="27">
        <f>VLOOKUP(A303,[1]Academies!$A$3:$M$414,13,0)</f>
        <v>606792</v>
      </c>
      <c r="H303" s="36">
        <f t="shared" si="20"/>
        <v>8.509780533213684</v>
      </c>
      <c r="I303" s="27">
        <f t="shared" si="21"/>
        <v>148479</v>
      </c>
      <c r="J303" s="36">
        <f t="shared" si="22"/>
        <v>32.396855424131545</v>
      </c>
      <c r="K303" s="27">
        <f>VLOOKUP(A303,[1]Academies!$A$3:$L$414,12,0)</f>
        <v>458313</v>
      </c>
      <c r="L303" s="27">
        <f>VLOOKUP(A303,[1]Academies!$A$3:$K$404,11,0)</f>
        <v>287878</v>
      </c>
      <c r="M303" s="27">
        <f>VLOOKUP(A303,[1]Academies!$A$3:$J$404,10,0)</f>
        <v>258130</v>
      </c>
      <c r="N303" s="27">
        <f>VLOOKUP(A303,[1]Academies!$A$3:$I$404,9,0)</f>
        <v>392439</v>
      </c>
    </row>
    <row r="304" spans="1:14" x14ac:dyDescent="0.25">
      <c r="A304" s="17">
        <v>5441</v>
      </c>
      <c r="B304" s="17" t="s">
        <v>303</v>
      </c>
      <c r="C304" s="17" t="str">
        <f>VLOOKUP(A304,[1]Academies!$A$3:$D$404,4,0)</f>
        <v>ALPHA TRUST</v>
      </c>
      <c r="D304" s="17" t="s">
        <v>246</v>
      </c>
      <c r="E304" s="32">
        <f>VLOOKUP(A304,[2]SchBlock!$A$12:$AE$540,31,0)</f>
        <v>1583</v>
      </c>
      <c r="F304" s="27">
        <f>VLOOKUP(A304,[2]SchBlock!$A$12:$EJ$540,140,0)</f>
        <v>8081233.3226303495</v>
      </c>
      <c r="G304" s="27">
        <f>VLOOKUP(A304,[1]Academies!$A$3:$M$414,13,0)</f>
        <v>2780268</v>
      </c>
      <c r="H304" s="36">
        <f t="shared" si="20"/>
        <v>34.404006034750331</v>
      </c>
      <c r="I304" s="27">
        <f t="shared" si="21"/>
        <v>711115</v>
      </c>
      <c r="J304" s="36">
        <f t="shared" si="22"/>
        <v>34.367444070109848</v>
      </c>
      <c r="K304" s="27">
        <f>VLOOKUP(A304,[1]Academies!$A$3:$L$414,12,0)</f>
        <v>2069153</v>
      </c>
      <c r="L304" s="27">
        <f>VLOOKUP(A304,[1]Academies!$A$3:$K$404,11,0)</f>
        <v>1639580</v>
      </c>
      <c r="M304" s="27">
        <f>VLOOKUP(A304,[1]Academies!$A$3:$J$404,10,0)</f>
        <v>2243233</v>
      </c>
      <c r="N304" s="27">
        <f>VLOOKUP(A304,[1]Academies!$A$3:$I$404,9,0)</f>
        <v>2233363</v>
      </c>
    </row>
    <row r="305" spans="1:14" x14ac:dyDescent="0.25">
      <c r="A305" s="17">
        <v>4400</v>
      </c>
      <c r="B305" s="17" t="s">
        <v>304</v>
      </c>
      <c r="C305" s="17" t="str">
        <f>VLOOKUP(A305,[1]Academies!$A$3:$D$404,4,0)</f>
        <v>SAFFRON ACADEMY TRUST</v>
      </c>
      <c r="D305" s="17" t="s">
        <v>246</v>
      </c>
      <c r="E305" s="32">
        <f>VLOOKUP(A305,[2]SchBlock!$A$12:$AE$540,31,0)</f>
        <v>904</v>
      </c>
      <c r="F305" s="27">
        <f>VLOOKUP(A305,[2]SchBlock!$A$12:$EJ$540,140,0)</f>
        <v>4656820.8500105189</v>
      </c>
      <c r="G305" s="27">
        <f>VLOOKUP(A305,[1]Academies!$A$3:$M$414,13,0)</f>
        <v>86447</v>
      </c>
      <c r="H305" s="36">
        <f t="shared" si="20"/>
        <v>1.8563522794699034</v>
      </c>
      <c r="I305" s="27">
        <f t="shared" si="21"/>
        <v>-41434</v>
      </c>
      <c r="J305" s="36">
        <f t="shared" si="22"/>
        <v>-32.400434779208794</v>
      </c>
      <c r="K305" s="27">
        <f>VLOOKUP(A305,[1]Academies!$A$3:$L$414,12,0)</f>
        <v>127881</v>
      </c>
      <c r="L305" s="27">
        <f>VLOOKUP(A305,[1]Academies!$A$3:$K$404,11,0)</f>
        <v>159739</v>
      </c>
      <c r="M305" s="27">
        <f>VLOOKUP(A305,[1]Academies!$A$3:$J$404,10,0)</f>
        <v>264984</v>
      </c>
      <c r="N305" s="27">
        <f>VLOOKUP(A305,[1]Academies!$A$3:$I$404,9,0)</f>
        <v>329303</v>
      </c>
    </row>
    <row r="306" spans="1:14" x14ac:dyDescent="0.25">
      <c r="A306" s="17">
        <v>4007</v>
      </c>
      <c r="B306" s="17" t="s">
        <v>305</v>
      </c>
      <c r="C306" s="17" t="str">
        <f>VLOOKUP(A306,[1]Academies!$A$3:$D$404,4,0)</f>
        <v>ZENITH MULTI ACADEMY TRUST</v>
      </c>
      <c r="D306" s="17" t="s">
        <v>246</v>
      </c>
      <c r="E306" s="32">
        <f>VLOOKUP(A306,[2]SchBlock!$A$12:$AE$540,31,0)</f>
        <v>885</v>
      </c>
      <c r="F306" s="27">
        <f>VLOOKUP(A306,[2]SchBlock!$A$12:$EJ$540,140,0)</f>
        <v>5121020.277383104</v>
      </c>
      <c r="G306" s="27">
        <f>VLOOKUP(A306,[1]Academies!$A$3:$M$414,13,0)</f>
        <v>2989879</v>
      </c>
      <c r="H306" s="36">
        <f t="shared" si="20"/>
        <v>58.384439780579434</v>
      </c>
      <c r="I306" s="27">
        <f t="shared" si="21"/>
        <v>812836</v>
      </c>
      <c r="J306" s="36">
        <f t="shared" si="22"/>
        <v>37.336699366985407</v>
      </c>
      <c r="K306" s="27">
        <f>VLOOKUP(A306,[1]Academies!$A$3:$L$414,12,0)</f>
        <v>2177043</v>
      </c>
      <c r="L306" s="27">
        <f>VLOOKUP(A306,[1]Academies!$A$3:$K$404,11,0)</f>
        <v>2096606</v>
      </c>
      <c r="M306" s="27">
        <f>VLOOKUP(A306,[1]Academies!$A$3:$J$404,10,0)</f>
        <v>1965634</v>
      </c>
      <c r="N306" s="27">
        <f>VLOOKUP(A306,[1]Academies!$A$3:$I$404,9,0)</f>
        <v>2356605</v>
      </c>
    </row>
    <row r="307" spans="1:14" x14ac:dyDescent="0.25">
      <c r="A307" s="17">
        <v>5421</v>
      </c>
      <c r="B307" s="17" t="s">
        <v>306</v>
      </c>
      <c r="C307" s="17" t="str">
        <f>VLOOKUP(A307,[1]Academies!$A$3:$D$404,4,0)</f>
        <v>THE KING EDMUND SCHOOL</v>
      </c>
      <c r="D307" s="17" t="s">
        <v>246</v>
      </c>
      <c r="E307" s="32">
        <f>VLOOKUP(A307,[2]SchBlock!$A$12:$AE$540,31,0)</f>
        <v>1328</v>
      </c>
      <c r="F307" s="27">
        <f>VLOOKUP(A307,[2]SchBlock!$A$12:$EJ$540,140,0)</f>
        <v>6940959.892651544</v>
      </c>
      <c r="G307" s="27">
        <f>VLOOKUP(A307,[1]Academies!$A$3:$M$414,13,0)</f>
        <v>1095000</v>
      </c>
      <c r="H307" s="36">
        <f t="shared" si="20"/>
        <v>15.775915967462744</v>
      </c>
      <c r="I307" s="27">
        <f t="shared" si="21"/>
        <v>306000</v>
      </c>
      <c r="J307" s="36">
        <f t="shared" si="22"/>
        <v>38.783269961977183</v>
      </c>
      <c r="K307" s="27">
        <f>VLOOKUP(A307,[1]Academies!$A$3:$L$414,12,0)</f>
        <v>789000</v>
      </c>
      <c r="L307" s="27">
        <f>VLOOKUP(A307,[1]Academies!$A$3:$K$404,11,0)</f>
        <v>770459</v>
      </c>
      <c r="M307" s="27">
        <f>VLOOKUP(A307,[1]Academies!$A$3:$J$404,10,0)</f>
        <v>825112</v>
      </c>
      <c r="N307" s="27">
        <f>VLOOKUP(A307,[1]Academies!$A$3:$I$404,9,0)</f>
        <v>982646</v>
      </c>
    </row>
    <row r="308" spans="1:14" x14ac:dyDescent="0.25">
      <c r="A308" s="17">
        <v>5403</v>
      </c>
      <c r="B308" s="17" t="s">
        <v>307</v>
      </c>
      <c r="C308" s="17" t="str">
        <f>VLOOKUP(A308,[1]Academies!$A$3:$D$404,4,0)</f>
        <v>ZENITH MULTI ACADEMY TRUST</v>
      </c>
      <c r="D308" s="17" t="s">
        <v>246</v>
      </c>
      <c r="E308" s="32">
        <f>VLOOKUP(A308,[2]SchBlock!$A$12:$AE$540,31,0)</f>
        <v>1702</v>
      </c>
      <c r="F308" s="27">
        <f>VLOOKUP(A308,[2]SchBlock!$A$12:$EJ$540,140,0)</f>
        <v>8550426</v>
      </c>
      <c r="G308" s="27">
        <f>VLOOKUP(A308,[1]Academies!$A$3:$M$414,13,0)</f>
        <v>7612868</v>
      </c>
      <c r="H308" s="36">
        <f t="shared" si="20"/>
        <v>89.034955685248889</v>
      </c>
      <c r="I308" s="27">
        <f t="shared" si="21"/>
        <v>828684</v>
      </c>
      <c r="J308" s="36">
        <f t="shared" si="22"/>
        <v>12.21493992497845</v>
      </c>
      <c r="K308" s="27">
        <f>VLOOKUP(A308,[1]Academies!$A$3:$L$414,12,0)</f>
        <v>6784184</v>
      </c>
      <c r="L308" s="27">
        <f>VLOOKUP(A308,[1]Academies!$A$3:$K$404,11,0)</f>
        <v>6511095</v>
      </c>
      <c r="M308" s="27">
        <f>VLOOKUP(A308,[1]Academies!$A$3:$J$404,10,0)</f>
        <v>4459734</v>
      </c>
      <c r="N308" s="27">
        <f>VLOOKUP(A308,[1]Academies!$A$3:$I$404,9,0)</f>
        <v>3714749</v>
      </c>
    </row>
    <row r="309" spans="1:14" x14ac:dyDescent="0.25">
      <c r="A309" s="17">
        <v>4016</v>
      </c>
      <c r="B309" s="17" t="s">
        <v>308</v>
      </c>
      <c r="C309" s="17" t="str">
        <f>VLOOKUP(A309,[1]Academies!$A$3:$D$404,4,0)</f>
        <v>BRIDGE ACADEMY TRUST</v>
      </c>
      <c r="D309" s="17" t="s">
        <v>246</v>
      </c>
      <c r="E309" s="35">
        <f>VLOOKUP(A309,[2]SchBlock!$A$12:$AE$540,31,0)</f>
        <v>575</v>
      </c>
      <c r="F309" s="30">
        <f>VLOOKUP(A309,[2]SchBlock!$A$12:$EJ$540,140,0)</f>
        <v>3083746.6322078607</v>
      </c>
      <c r="G309" s="30">
        <f>VLOOKUP(A309,[1]Academies!$A$3:$M$414,13,0)</f>
        <v>0</v>
      </c>
      <c r="H309" s="39">
        <f t="shared" ref="H309:H320" si="23">(G309/F309)*100</f>
        <v>0</v>
      </c>
      <c r="I309" s="30">
        <f t="shared" ref="I309:I318" si="24">G309-K309</f>
        <v>0</v>
      </c>
      <c r="J309" s="39">
        <v>0</v>
      </c>
      <c r="K309" s="27">
        <f>VLOOKUP(A309,[1]Academies!$A$3:$L$414,12,0)</f>
        <v>0</v>
      </c>
      <c r="L309" s="27">
        <f>VLOOKUP(A309,[1]Academies!$A$3:$K$404,11,0)</f>
        <v>195378</v>
      </c>
      <c r="M309" s="27">
        <f>VLOOKUP(A309,[1]Academies!$A$3:$J$404,10,0)</f>
        <v>36866</v>
      </c>
      <c r="N309" s="27">
        <f>VLOOKUP(A309,[1]Academies!$A$3:$I$404,9,0)</f>
        <v>154811</v>
      </c>
    </row>
    <row r="310" spans="1:14" x14ac:dyDescent="0.25">
      <c r="A310" s="17">
        <v>4008</v>
      </c>
      <c r="B310" s="17" t="s">
        <v>309</v>
      </c>
      <c r="C310" s="17" t="str">
        <f>VLOOKUP(A310,[1]Academies!$A$3:$D$404,4,0)</f>
        <v>BRIDGE ACADEMY TRUST</v>
      </c>
      <c r="D310" s="17" t="s">
        <v>246</v>
      </c>
      <c r="E310" s="35">
        <f>VLOOKUP(A310,[2]SchBlock!$A$12:$AE$540,31,0)</f>
        <v>721.66666666666674</v>
      </c>
      <c r="F310" s="30">
        <f>VLOOKUP(A310,[2]SchBlock!$A$12:$EJ$540,140,0)</f>
        <v>3750218.303090537</v>
      </c>
      <c r="G310" s="30">
        <f>VLOOKUP(A310,[1]Academies!$A$3:$M$414,13,0)</f>
        <v>0</v>
      </c>
      <c r="H310" s="39">
        <f t="shared" si="23"/>
        <v>0</v>
      </c>
      <c r="I310" s="30">
        <f t="shared" si="24"/>
        <v>17095</v>
      </c>
      <c r="J310" s="39">
        <f t="shared" ref="J310:J320" si="25">(I310/K310)*100</f>
        <v>-100</v>
      </c>
      <c r="K310" s="27">
        <f>VLOOKUP(A310,[1]Academies!$A$3:$L$414,12,0)</f>
        <v>-17095</v>
      </c>
      <c r="L310" s="27">
        <f>VLOOKUP(A310,[1]Academies!$A$3:$K$404,11,0)</f>
        <v>-86655</v>
      </c>
      <c r="M310" s="27">
        <f>VLOOKUP(A310,[1]Academies!$A$3:$J$404,10,0)</f>
        <v>241486</v>
      </c>
      <c r="N310" s="27">
        <f>VLOOKUP(A310,[1]Academies!$A$3:$I$404,9,0)</f>
        <v>537666</v>
      </c>
    </row>
    <row r="311" spans="1:14" x14ac:dyDescent="0.25">
      <c r="A311" s="17">
        <v>5463</v>
      </c>
      <c r="B311" s="17" t="s">
        <v>310</v>
      </c>
      <c r="C311" s="17" t="str">
        <f>VLOOKUP(A311,[1]Academies!$A$3:$D$404,4,0)</f>
        <v>THE SANDON SCHOOL ACADEMY TRUST</v>
      </c>
      <c r="D311" s="17" t="s">
        <v>246</v>
      </c>
      <c r="E311" s="32">
        <f>VLOOKUP(A311,[2]SchBlock!$A$12:$AE$540,31,0)</f>
        <v>1086</v>
      </c>
      <c r="F311" s="27">
        <f>VLOOKUP(A311,[2]SchBlock!$A$12:$EJ$540,140,0)</f>
        <v>5465374.6969372369</v>
      </c>
      <c r="G311" s="27">
        <f>VLOOKUP(A311,[1]Academies!$A$3:$M$414,13,0)</f>
        <v>1043000</v>
      </c>
      <c r="H311" s="36">
        <f t="shared" si="23"/>
        <v>19.083778475142626</v>
      </c>
      <c r="I311" s="27">
        <f t="shared" si="24"/>
        <v>-27024</v>
      </c>
      <c r="J311" s="36">
        <f t="shared" si="25"/>
        <v>-2.5255508287664576</v>
      </c>
      <c r="K311" s="27">
        <f>VLOOKUP(A311,[1]Academies!$A$3:$L$414,12,0)</f>
        <v>1070024</v>
      </c>
      <c r="L311" s="27">
        <f>VLOOKUP(A311,[1]Academies!$A$3:$K$404,11,0)</f>
        <v>752595</v>
      </c>
      <c r="M311" s="27">
        <f>VLOOKUP(A311,[1]Academies!$A$3:$J$404,10,0)</f>
        <v>671375</v>
      </c>
      <c r="N311" s="27">
        <f>VLOOKUP(A311,[1]Academies!$A$3:$I$404,9,0)</f>
        <v>363025</v>
      </c>
    </row>
    <row r="312" spans="1:14" x14ac:dyDescent="0.25">
      <c r="A312" s="17">
        <v>5462</v>
      </c>
      <c r="B312" s="17" t="s">
        <v>311</v>
      </c>
      <c r="C312" s="17" t="str">
        <f>VLOOKUP(A312,[1]Academies!$A$3:$D$404,4,0)</f>
        <v>THE SIGMA TRUST</v>
      </c>
      <c r="D312" s="17" t="s">
        <v>246</v>
      </c>
      <c r="E312" s="32">
        <f>VLOOKUP(A312,[2]SchBlock!$A$12:$AE$540,31,0)</f>
        <v>1349.1666666666665</v>
      </c>
      <c r="F312" s="27">
        <f>VLOOKUP(A312,[2]SchBlock!$A$12:$EJ$540,140,0)</f>
        <v>6785860.0333333332</v>
      </c>
      <c r="G312" s="27">
        <f>VLOOKUP(A312,[1]Academies!$A$3:$M$414,13,0)</f>
        <v>1361000</v>
      </c>
      <c r="H312" s="36">
        <f t="shared" si="23"/>
        <v>20.056411321697318</v>
      </c>
      <c r="I312" s="27">
        <f t="shared" si="24"/>
        <v>427000</v>
      </c>
      <c r="J312" s="36">
        <f t="shared" si="25"/>
        <v>45.717344753747327</v>
      </c>
      <c r="K312" s="27">
        <f>VLOOKUP(A312,[1]Academies!$A$3:$L$414,12,0)</f>
        <v>934000</v>
      </c>
      <c r="L312" s="27">
        <f>VLOOKUP(A312,[1]Academies!$A$3:$K$404,11,0)</f>
        <v>1341076</v>
      </c>
      <c r="M312" s="27">
        <f>VLOOKUP(A312,[1]Academies!$A$3:$J$404,10,0)</f>
        <v>1219172</v>
      </c>
      <c r="N312" s="27">
        <f>VLOOKUP(A312,[1]Academies!$A$3:$I$404,9,0)</f>
        <v>1243613</v>
      </c>
    </row>
    <row r="313" spans="1:14" x14ac:dyDescent="0.25">
      <c r="A313" s="17">
        <v>4011</v>
      </c>
      <c r="B313" s="17" t="s">
        <v>312</v>
      </c>
      <c r="C313" s="17" t="str">
        <f>VLOOKUP(A313,[1]Academies!$A$3:$D$404,4,0)</f>
        <v>RAYLEIGH SCHOOLS TRUST</v>
      </c>
      <c r="D313" s="17" t="s">
        <v>246</v>
      </c>
      <c r="E313" s="32">
        <f>VLOOKUP(A313,[2]SchBlock!$A$12:$AE$540,31,0)</f>
        <v>1274</v>
      </c>
      <c r="F313" s="27">
        <f>VLOOKUP(A313,[2]SchBlock!$A$12:$EJ$540,140,0)</f>
        <v>6455035.4738193378</v>
      </c>
      <c r="G313" s="27">
        <f>VLOOKUP(A313,[1]Academies!$A$3:$M$414,13,0)</f>
        <v>230276</v>
      </c>
      <c r="H313" s="36">
        <f t="shared" si="23"/>
        <v>3.5673855075462426</v>
      </c>
      <c r="I313" s="27">
        <f t="shared" si="24"/>
        <v>-93366</v>
      </c>
      <c r="J313" s="36">
        <f t="shared" si="25"/>
        <v>-28.848542525382985</v>
      </c>
      <c r="K313" s="27">
        <f>VLOOKUP(A313,[1]Academies!$A$3:$L$414,12,0)</f>
        <v>323642</v>
      </c>
      <c r="L313" s="27">
        <f>VLOOKUP(A313,[1]Academies!$A$3:$K$404,11,0)</f>
        <v>272041</v>
      </c>
      <c r="M313" s="27">
        <f>VLOOKUP(A313,[1]Academies!$A$3:$J$404,10,0)</f>
        <v>167500</v>
      </c>
      <c r="N313" s="27">
        <f>VLOOKUP(A313,[1]Academies!$A$3:$I$404,9,0)</f>
        <v>167168</v>
      </c>
    </row>
    <row r="314" spans="1:14" x14ac:dyDescent="0.25">
      <c r="A314" s="17">
        <v>4020</v>
      </c>
      <c r="B314" s="17" t="s">
        <v>313</v>
      </c>
      <c r="C314" s="17" t="str">
        <f>VLOOKUP(A314,[1]Academies!$A$3:$D$404,4,0)</f>
        <v>THE SIGMA TRUST</v>
      </c>
      <c r="D314" s="17" t="s">
        <v>246</v>
      </c>
      <c r="E314" s="32">
        <f>VLOOKUP(A314,[2]SchBlock!$A$12:$AE$540,31,0)</f>
        <v>810</v>
      </c>
      <c r="F314" s="27">
        <f>VLOOKUP(A314,[2]SchBlock!$A$12:$EJ$540,140,0)</f>
        <v>4394491.9210521188</v>
      </c>
      <c r="G314" s="27">
        <f>VLOOKUP(A314,[1]Academies!$A$3:$M$414,13,0)</f>
        <v>229000</v>
      </c>
      <c r="H314" s="36">
        <f t="shared" si="23"/>
        <v>5.2110688587902416</v>
      </c>
      <c r="I314" s="27">
        <f t="shared" si="24"/>
        <v>84000</v>
      </c>
      <c r="J314" s="36">
        <f t="shared" si="25"/>
        <v>57.931034482758626</v>
      </c>
      <c r="K314" s="27">
        <f>VLOOKUP(A314,[1]Academies!$A$3:$L$414,12,0)</f>
        <v>145000</v>
      </c>
      <c r="L314" s="27">
        <f>VLOOKUP(A314,[1]Academies!$A$3:$K$404,11,0)</f>
        <v>77296</v>
      </c>
      <c r="M314" s="27">
        <f>VLOOKUP(A314,[1]Academies!$A$3:$J$404,10,0)</f>
        <v>21124</v>
      </c>
      <c r="N314" s="27">
        <f>VLOOKUP(A314,[1]Academies!$A$3:$I$404,9,0)</f>
        <v>109334</v>
      </c>
    </row>
    <row r="315" spans="1:14" x14ac:dyDescent="0.25">
      <c r="A315" s="17">
        <v>5413</v>
      </c>
      <c r="B315" s="17" t="s">
        <v>314</v>
      </c>
      <c r="C315" s="17" t="str">
        <f>VLOOKUP(A315,[1]Academies!$A$3:$D$404,4,0)</f>
        <v>THURSTABLE SCHOOL SPORTS COLLEGE AND SIXTH FORM CENTRE</v>
      </c>
      <c r="D315" s="17" t="s">
        <v>246</v>
      </c>
      <c r="E315" s="32">
        <f>VLOOKUP(A315,[2]SchBlock!$A$12:$AE$540,31,0)</f>
        <v>1072</v>
      </c>
      <c r="F315" s="27">
        <f>VLOOKUP(A315,[2]SchBlock!$A$12:$EJ$540,140,0)</f>
        <v>5537515.8068182096</v>
      </c>
      <c r="G315" s="27">
        <f>VLOOKUP(A315,[1]Academies!$A$3:$M$414,13,0)</f>
        <v>625709</v>
      </c>
      <c r="H315" s="36">
        <f t="shared" si="23"/>
        <v>11.299453072975062</v>
      </c>
      <c r="I315" s="27">
        <f t="shared" si="24"/>
        <v>362566</v>
      </c>
      <c r="J315" s="36">
        <f t="shared" si="25"/>
        <v>137.78287851092372</v>
      </c>
      <c r="K315" s="27">
        <f>VLOOKUP(A315,[1]Academies!$A$3:$L$414,12,0)</f>
        <v>263143</v>
      </c>
      <c r="L315" s="27">
        <f>VLOOKUP(A315,[1]Academies!$A$3:$K$404,11,0)</f>
        <v>206266</v>
      </c>
      <c r="M315" s="27">
        <f>VLOOKUP(A315,[1]Academies!$A$3:$J$404,10,0)</f>
        <v>411141</v>
      </c>
      <c r="N315" s="27">
        <f>VLOOKUP(A315,[1]Academies!$A$3:$I$404,9,0)</f>
        <v>855638</v>
      </c>
    </row>
    <row r="316" spans="1:14" x14ac:dyDescent="0.25">
      <c r="A316" s="17">
        <v>5405</v>
      </c>
      <c r="B316" s="17" t="s">
        <v>315</v>
      </c>
      <c r="C316" s="17" t="str">
        <f>VLOOKUP(A316,[1]Academies!$A$3:$D$404,4,0)</f>
        <v>WEST HATCH HIGH SCHOOL ACADEMY TRUST</v>
      </c>
      <c r="D316" s="17" t="s">
        <v>246</v>
      </c>
      <c r="E316" s="32">
        <f>VLOOKUP(A316,[2]SchBlock!$A$12:$AE$540,31,0)</f>
        <v>1081.1666666666665</v>
      </c>
      <c r="F316" s="27">
        <f>VLOOKUP(A316,[2]SchBlock!$A$12:$EJ$540,140,0)</f>
        <v>5589608.8478874192</v>
      </c>
      <c r="G316" s="27">
        <f>VLOOKUP(A316,[1]Academies!$A$3:$M$414,13,0)</f>
        <v>728000</v>
      </c>
      <c r="H316" s="36">
        <f t="shared" si="23"/>
        <v>13.024167161091174</v>
      </c>
      <c r="I316" s="27">
        <f t="shared" si="24"/>
        <v>-12000</v>
      </c>
      <c r="J316" s="36">
        <f t="shared" si="25"/>
        <v>-1.6216216216216217</v>
      </c>
      <c r="K316" s="27">
        <f>VLOOKUP(A316,[1]Academies!$A$3:$L$414,12,0)</f>
        <v>740000</v>
      </c>
      <c r="L316" s="27">
        <f>VLOOKUP(A316,[1]Academies!$A$3:$K$404,11,0)</f>
        <v>743000</v>
      </c>
      <c r="M316" s="27">
        <f>VLOOKUP(A316,[1]Academies!$A$3:$J$404,10,0)</f>
        <v>588000</v>
      </c>
      <c r="N316" s="27">
        <f>VLOOKUP(A316,[1]Academies!$A$3:$I$404,9,0)</f>
        <v>608000</v>
      </c>
    </row>
    <row r="317" spans="1:14" x14ac:dyDescent="0.25">
      <c r="A317" s="17">
        <v>5427</v>
      </c>
      <c r="B317" s="17" t="s">
        <v>316</v>
      </c>
      <c r="C317" s="17" t="str">
        <f>VLOOKUP(A317,[1]Academies!$A$3:$D$404,4,0)</f>
        <v>WILLIAM DE FERRERS SCHOOL</v>
      </c>
      <c r="D317" s="17" t="s">
        <v>246</v>
      </c>
      <c r="E317" s="32">
        <f>VLOOKUP(A317,[2]SchBlock!$A$12:$AE$540,31,0)</f>
        <v>1041</v>
      </c>
      <c r="F317" s="27">
        <f>VLOOKUP(A317,[2]SchBlock!$A$12:$EJ$540,140,0)</f>
        <v>5356387.9550017212</v>
      </c>
      <c r="G317" s="27">
        <f>VLOOKUP(A317,[1]Academies!$A$3:$M$414,13,0)</f>
        <v>868994</v>
      </c>
      <c r="H317" s="36">
        <f t="shared" si="23"/>
        <v>16.223507469964819</v>
      </c>
      <c r="I317" s="27">
        <f t="shared" si="24"/>
        <v>328444</v>
      </c>
      <c r="J317" s="36">
        <f t="shared" si="25"/>
        <v>60.76107668115808</v>
      </c>
      <c r="K317" s="27">
        <f>VLOOKUP(A317,[1]Academies!$A$3:$L$414,12,0)</f>
        <v>540550</v>
      </c>
      <c r="L317" s="27">
        <f>VLOOKUP(A317,[1]Academies!$A$3:$K$404,11,0)</f>
        <v>858110</v>
      </c>
      <c r="M317" s="27">
        <f>VLOOKUP(A317,[1]Academies!$A$3:$J$404,10,0)</f>
        <v>648263</v>
      </c>
      <c r="N317" s="27">
        <f>VLOOKUP(A317,[1]Academies!$A$3:$I$404,9,0)</f>
        <v>620442</v>
      </c>
    </row>
    <row r="318" spans="1:14" x14ac:dyDescent="0.25">
      <c r="A318" s="17">
        <v>4014</v>
      </c>
      <c r="B318" s="17" t="s">
        <v>317</v>
      </c>
      <c r="C318" s="17" t="str">
        <f>VLOOKUP(A318,[1]Academies!$A$3:$D$404,4,0)</f>
        <v>TAKELY EDUCATION TRUST</v>
      </c>
      <c r="D318" s="17" t="s">
        <v>246</v>
      </c>
      <c r="E318" s="32">
        <f>VLOOKUP(A318,[2]SchBlock!$A$12:$AE$540,31,0)</f>
        <v>1565</v>
      </c>
      <c r="F318" s="27">
        <f>VLOOKUP(A318,[2]SchBlock!$A$12:$EJ$540,140,0)</f>
        <v>9243807.5431732479</v>
      </c>
      <c r="G318" s="27">
        <f>VLOOKUP(A318,[1]Academies!$A$3:$M$414,13,0)</f>
        <v>149000</v>
      </c>
      <c r="H318" s="36">
        <f t="shared" si="23"/>
        <v>1.6118898982274865</v>
      </c>
      <c r="I318" s="27">
        <f t="shared" si="24"/>
        <v>83000</v>
      </c>
      <c r="J318" s="36">
        <f t="shared" si="25"/>
        <v>125.75757575757575</v>
      </c>
      <c r="K318" s="27">
        <f>VLOOKUP(A318,[1]Academies!$A$3:$L$414,12,0)</f>
        <v>66000</v>
      </c>
      <c r="L318" s="27">
        <f>VLOOKUP(A318,[1]Academies!$A$3:$K$404,11,0)</f>
        <v>-69000</v>
      </c>
      <c r="M318" s="27">
        <f>VLOOKUP(A318,[1]Academies!$A$3:$J$404,10,0)</f>
        <v>255000</v>
      </c>
      <c r="N318" s="27">
        <f>VLOOKUP(A318,[1]Academies!$A$3:$I$404,9,0)</f>
        <v>1228000</v>
      </c>
    </row>
    <row r="319" spans="1:14" x14ac:dyDescent="0.25">
      <c r="A319" s="17"/>
      <c r="B319" s="17" t="s">
        <v>336</v>
      </c>
      <c r="C319" s="17"/>
      <c r="D319" s="17" t="s">
        <v>246</v>
      </c>
      <c r="E319" s="32"/>
      <c r="F319" s="27"/>
      <c r="G319" s="27">
        <f>[1]Academies!$M$413</f>
        <v>2450466.7675733203</v>
      </c>
      <c r="H319" s="36"/>
      <c r="I319" s="27">
        <f t="shared" ref="I319" si="26">G319-K319</f>
        <v>-548964.65489057079</v>
      </c>
      <c r="J319" s="36">
        <f t="shared" si="25"/>
        <v>-18.302290586781353</v>
      </c>
      <c r="K319" s="27">
        <f>[1]Academies!$L$413</f>
        <v>2999431.4224638911</v>
      </c>
      <c r="L319" s="27">
        <f>[1]Academies!$K$413</f>
        <v>3475789.1206881227</v>
      </c>
      <c r="M319" s="27">
        <f>[1]Academies!$J$413</f>
        <v>5068691.8914046027</v>
      </c>
      <c r="N319" s="27">
        <f>[1]Academies!$I$413</f>
        <v>-441332.25628671749</v>
      </c>
    </row>
    <row r="320" spans="1:14" x14ac:dyDescent="0.25">
      <c r="B320" s="18" t="s">
        <v>337</v>
      </c>
      <c r="C320" s="4"/>
      <c r="E320" s="33">
        <f>SUM(E244:E319)</f>
        <v>74856.416666666672</v>
      </c>
      <c r="F320" s="28">
        <f>SUM(F244:F319)</f>
        <v>396723428.80448872</v>
      </c>
      <c r="G320" s="28">
        <f>SUM(G244:G319)</f>
        <v>56455562.767573319</v>
      </c>
      <c r="H320" s="37">
        <f t="shared" si="23"/>
        <v>14.23045846767862</v>
      </c>
      <c r="I320" s="28">
        <f>SUM(I244:I319)</f>
        <v>9483941.3451094292</v>
      </c>
      <c r="J320" s="37">
        <f t="shared" si="25"/>
        <v>20.190789795844243</v>
      </c>
      <c r="K320" s="28">
        <f>SUM(K244:K319)</f>
        <v>46971621.422463894</v>
      </c>
      <c r="L320" s="28">
        <f>SUM(L244:L319)</f>
        <v>45453102.120688125</v>
      </c>
      <c r="M320" s="28">
        <f>SUM(M244:M319)</f>
        <v>47021944.891404599</v>
      </c>
      <c r="N320" s="28">
        <f>SUM(N244:N319)</f>
        <v>48824056.743713282</v>
      </c>
    </row>
    <row r="321" spans="1:14" x14ac:dyDescent="0.25">
      <c r="E321" s="34"/>
      <c r="F321" s="29"/>
      <c r="G321" s="29"/>
      <c r="H321" s="38"/>
      <c r="I321" s="29"/>
      <c r="J321" s="38"/>
      <c r="K321" s="29"/>
      <c r="L321" s="29"/>
      <c r="M321" s="29"/>
      <c r="N321" s="29"/>
    </row>
    <row r="322" spans="1:14" x14ac:dyDescent="0.25">
      <c r="A322" s="17">
        <v>7045</v>
      </c>
      <c r="B322" s="17" t="s">
        <v>319</v>
      </c>
      <c r="C322" s="17" t="str">
        <f>VLOOKUP(A322,[1]Academies!$A$3:$D$404,4,0)</f>
        <v>CASTLEDON SCHOOL ACADEMY TRUST</v>
      </c>
      <c r="D322" s="17" t="s">
        <v>318</v>
      </c>
      <c r="E322" s="32">
        <f>VLOOKUP(A322,'[2]Special Schools'!$A$6:$P$24,16,0)</f>
        <v>224.92</v>
      </c>
      <c r="F322" s="27">
        <f>VLOOKUP(A322,'[2]Special Schools'!$A$6:$AR$24,44,0)</f>
        <v>2971500</v>
      </c>
      <c r="G322" s="27">
        <f>VLOOKUP(A322,[1]Academies!$A$3:$M$414,13,0)</f>
        <v>503471</v>
      </c>
      <c r="H322" s="36">
        <f t="shared" ref="H322:H335" si="27">(G322/F322)*100</f>
        <v>16.943328285377756</v>
      </c>
      <c r="I322" s="27">
        <f t="shared" ref="I322:I333" si="28">G322-K322</f>
        <v>3540</v>
      </c>
      <c r="J322" s="36">
        <f t="shared" ref="J322:J335" si="29">(I322/K322)*100</f>
        <v>0.70809771748501293</v>
      </c>
      <c r="K322" s="27">
        <f>VLOOKUP(A322,[1]Academies!$A$3:$L$414,12,0)</f>
        <v>499931</v>
      </c>
      <c r="L322" s="27">
        <f>VLOOKUP(A322,[1]Academies!$A$3:$K$404,11,0)</f>
        <v>355096</v>
      </c>
      <c r="M322" s="27">
        <f>VLOOKUP(A322,[1]Academies!$A$3:$J$404,10,0)</f>
        <v>208760</v>
      </c>
      <c r="N322" s="27">
        <f>VLOOKUP(A322,[1]Academies!$A$3:$I$404,9,0)</f>
        <v>276031</v>
      </c>
    </row>
    <row r="323" spans="1:14" x14ac:dyDescent="0.25">
      <c r="A323" s="17">
        <v>7071</v>
      </c>
      <c r="B323" s="17" t="s">
        <v>320</v>
      </c>
      <c r="C323" s="17" t="str">
        <f>VLOOKUP(A323,[1]Academies!$A$3:$D$404,4,0)</f>
        <v>ACADEMIES ENTERPRISE TRUST</v>
      </c>
      <c r="D323" s="17" t="s">
        <v>318</v>
      </c>
      <c r="E323" s="32">
        <f>VLOOKUP(A323,'[2]Special Schools'!$A$6:$P$24,16,0)</f>
        <v>260</v>
      </c>
      <c r="F323" s="27">
        <f>VLOOKUP(A323,'[2]Special Schools'!$A$6:$AR$24,44,0)</f>
        <v>4737500</v>
      </c>
      <c r="G323" s="27">
        <f>VLOOKUP(A323,[1]Academies!$A$3:$M$414,13,0)</f>
        <v>934000</v>
      </c>
      <c r="H323" s="36">
        <f t="shared" si="27"/>
        <v>19.715039577836414</v>
      </c>
      <c r="I323" s="27">
        <f t="shared" si="28"/>
        <v>181000</v>
      </c>
      <c r="J323" s="36">
        <f t="shared" si="29"/>
        <v>24.037184594953519</v>
      </c>
      <c r="K323" s="27">
        <f>VLOOKUP(A323,[1]Academies!$A$3:$L$414,12,0)</f>
        <v>753000</v>
      </c>
      <c r="L323" s="30">
        <f>VLOOKUP(A323,[1]Academies!$A$3:$K$404,11,0)</f>
        <v>0</v>
      </c>
      <c r="M323" s="30">
        <f>VLOOKUP(A323,[1]Academies!$A$3:$J$404,10,0)</f>
        <v>0</v>
      </c>
      <c r="N323" s="27">
        <f>VLOOKUP(A323,[1]Academies!$A$3:$I$404,9,0)</f>
        <v>-174000</v>
      </c>
    </row>
    <row r="324" spans="1:14" x14ac:dyDescent="0.25">
      <c r="A324" s="17">
        <v>7002</v>
      </c>
      <c r="B324" s="17" t="s">
        <v>321</v>
      </c>
      <c r="C324" s="17" t="str">
        <f>VLOOKUP(A324,[1]Academies!$A$3:$D$404,4,0)</f>
        <v>SEAX TRUST</v>
      </c>
      <c r="D324" s="17" t="s">
        <v>318</v>
      </c>
      <c r="E324" s="32">
        <f>VLOOKUP(A324,'[2]Special Schools'!$A$6:$P$24,16,0)</f>
        <v>105</v>
      </c>
      <c r="F324" s="27">
        <f>VLOOKUP(A324,'[2]Special Schools'!$A$6:$AR$24,44,0)</f>
        <v>1790000</v>
      </c>
      <c r="G324" s="27">
        <f>VLOOKUP(A324,[1]Academies!$A$3:$M$414,13,0)</f>
        <v>402176</v>
      </c>
      <c r="H324" s="36">
        <f t="shared" si="27"/>
        <v>22.467932960893854</v>
      </c>
      <c r="I324" s="27">
        <f t="shared" si="28"/>
        <v>-42045</v>
      </c>
      <c r="J324" s="36">
        <f t="shared" si="29"/>
        <v>-9.4648834701646258</v>
      </c>
      <c r="K324" s="27">
        <f>VLOOKUP(A324,[1]Academies!$A$3:$L$414,12,0)</f>
        <v>444221</v>
      </c>
      <c r="L324" s="27">
        <f>VLOOKUP(A324,[1]Academies!$A$3:$K$404,11,0)</f>
        <v>432147</v>
      </c>
      <c r="M324" s="27">
        <f>VLOOKUP(A324,[1]Academies!$A$3:$J$404,10,0)</f>
        <v>419625</v>
      </c>
      <c r="N324" s="27">
        <f>VLOOKUP(A324,[1]Academies!$A$3:$I$404,9,0)</f>
        <v>313452</v>
      </c>
    </row>
    <row r="325" spans="1:14" x14ac:dyDescent="0.25">
      <c r="A325" s="17">
        <v>7030</v>
      </c>
      <c r="B325" s="17" t="s">
        <v>322</v>
      </c>
      <c r="C325" s="17" t="str">
        <f>VLOOKUP(A325,[1]Academies!$A$3:$D$404,4,0)</f>
        <v>SEAX TRUST</v>
      </c>
      <c r="D325" s="17" t="s">
        <v>318</v>
      </c>
      <c r="E325" s="32">
        <f>VLOOKUP(A325,'[2]Special Schools'!$A$6:$P$24,16,0)</f>
        <v>147</v>
      </c>
      <c r="F325" s="27">
        <f>VLOOKUP(A325,'[2]Special Schools'!$A$6:$AR$24,44,0)</f>
        <v>1829500</v>
      </c>
      <c r="G325" s="27">
        <f>VLOOKUP(A325,[1]Academies!$A$3:$M$414,13,0)</f>
        <v>282701</v>
      </c>
      <c r="H325" s="36">
        <f t="shared" si="27"/>
        <v>15.45236403388904</v>
      </c>
      <c r="I325" s="27">
        <f t="shared" si="28"/>
        <v>30829</v>
      </c>
      <c r="J325" s="36">
        <f t="shared" si="29"/>
        <v>12.239947274806251</v>
      </c>
      <c r="K325" s="27">
        <f>VLOOKUP(A325,[1]Academies!$A$3:$L$414,12,0)</f>
        <v>251872</v>
      </c>
      <c r="L325" s="27">
        <f>VLOOKUP(A325,[1]Academies!$A$3:$K$404,11,0)</f>
        <v>181910</v>
      </c>
      <c r="M325" s="27">
        <f>VLOOKUP(A325,[1]Academies!$A$3:$J$404,10,0)</f>
        <v>140608</v>
      </c>
      <c r="N325" s="31"/>
    </row>
    <row r="326" spans="1:14" x14ac:dyDescent="0.25">
      <c r="A326" s="17">
        <v>7000</v>
      </c>
      <c r="B326" s="17" t="s">
        <v>323</v>
      </c>
      <c r="C326" s="17" t="str">
        <f>VLOOKUP(A326,[1]Academies!$A$3:$D$404,4,0)</f>
        <v>SEAX TRUST</v>
      </c>
      <c r="D326" s="17" t="s">
        <v>318</v>
      </c>
      <c r="E326" s="32">
        <f>VLOOKUP(A326,'[2]Special Schools'!$A$6:$P$24,16,0)</f>
        <v>69</v>
      </c>
      <c r="F326" s="27">
        <f>VLOOKUP(A326,'[2]Special Schools'!$A$6:$AR$24,44,0)</f>
        <v>1808154.56</v>
      </c>
      <c r="G326" s="27">
        <f>VLOOKUP(A326,[1]Academies!$A$3:$M$414,13,0)</f>
        <v>308449</v>
      </c>
      <c r="H326" s="36">
        <f t="shared" si="27"/>
        <v>17.058774002151676</v>
      </c>
      <c r="I326" s="27">
        <f t="shared" si="28"/>
        <v>70934</v>
      </c>
      <c r="J326" s="36">
        <f t="shared" si="29"/>
        <v>29.865061154032379</v>
      </c>
      <c r="K326" s="27">
        <f>VLOOKUP(A326,[1]Academies!$A$3:$L$414,12,0)</f>
        <v>237515</v>
      </c>
      <c r="L326" s="27">
        <f>VLOOKUP(A326,[1]Academies!$A$3:$K$404,11,0)</f>
        <v>465508</v>
      </c>
      <c r="M326" s="27">
        <f>VLOOKUP(A326,[1]Academies!$A$3:$J$404,10,0)</f>
        <v>445491</v>
      </c>
      <c r="N326" s="27">
        <f>VLOOKUP(A326,[1]Academies!$A$3:$I$404,9,0)</f>
        <v>372441</v>
      </c>
    </row>
    <row r="327" spans="1:14" x14ac:dyDescent="0.25">
      <c r="A327" s="17">
        <v>7065</v>
      </c>
      <c r="B327" s="17" t="s">
        <v>324</v>
      </c>
      <c r="C327" s="17" t="str">
        <f>VLOOKUP(A327,[1]Academies!$A$3:$D$404,4,0)</f>
        <v>HOPE LEARNING COMMUNITY</v>
      </c>
      <c r="D327" s="17" t="s">
        <v>318</v>
      </c>
      <c r="E327" s="32">
        <f>VLOOKUP(A327,'[2]Special Schools'!$A$6:$P$24,16,0)</f>
        <v>361.67</v>
      </c>
      <c r="F327" s="27">
        <f>VLOOKUP(A327,'[2]Special Schools'!$A$6:$AR$24,44,0)</f>
        <v>4863527.2300000004</v>
      </c>
      <c r="G327" s="27">
        <f>VLOOKUP(A327,[1]Academies!$A$3:$M$414,13,0)</f>
        <v>1489148</v>
      </c>
      <c r="H327" s="36">
        <f t="shared" si="27"/>
        <v>30.618683304873773</v>
      </c>
      <c r="I327" s="27">
        <f t="shared" si="28"/>
        <v>370290</v>
      </c>
      <c r="J327" s="36">
        <f t="shared" si="29"/>
        <v>33.095352582722739</v>
      </c>
      <c r="K327" s="27">
        <f>VLOOKUP(A327,[1]Academies!$A$3:$L$414,12,0)</f>
        <v>1118858</v>
      </c>
      <c r="L327" s="27">
        <f>VLOOKUP(A327,[1]Academies!$A$3:$K$404,11,0)</f>
        <v>1340412</v>
      </c>
      <c r="M327" s="27">
        <f>VLOOKUP(A327,[1]Academies!$A$3:$J$404,10,0)</f>
        <v>1361938</v>
      </c>
      <c r="N327" s="27">
        <f>VLOOKUP(A327,[1]Academies!$A$3:$I$404,9,0)</f>
        <v>597964</v>
      </c>
    </row>
    <row r="328" spans="1:14" x14ac:dyDescent="0.25">
      <c r="A328" s="17">
        <v>7044</v>
      </c>
      <c r="B328" s="17" t="s">
        <v>325</v>
      </c>
      <c r="C328" s="17" t="str">
        <f>VLOOKUP(A328,[1]Academies!$A$3:$D$404,4,0)</f>
        <v>EPPING FOREST SCHOOLS PARTNERSHIP TRUST</v>
      </c>
      <c r="D328" s="17" t="s">
        <v>318</v>
      </c>
      <c r="E328" s="32">
        <f>VLOOKUP(A328,'[2]Special Schools'!$A$6:$P$24,16,0)</f>
        <v>130</v>
      </c>
      <c r="F328" s="27">
        <f>VLOOKUP(A328,'[2]Special Schools'!$A$6:$AR$24,44,0)</f>
        <v>2255500</v>
      </c>
      <c r="G328" s="27">
        <f>VLOOKUP(A328,[1]Academies!$A$3:$M$414,13,0)</f>
        <v>78607</v>
      </c>
      <c r="H328" s="36">
        <f t="shared" si="27"/>
        <v>3.485125249390379</v>
      </c>
      <c r="I328" s="27">
        <f t="shared" si="28"/>
        <v>98311</v>
      </c>
      <c r="J328" s="36">
        <f t="shared" si="29"/>
        <v>-498.93930166463656</v>
      </c>
      <c r="K328" s="27">
        <f>VLOOKUP(A328,[1]Academies!$A$3:$L$414,12,0)</f>
        <v>-19704</v>
      </c>
      <c r="L328" s="27">
        <f>VLOOKUP(A328,[1]Academies!$A$3:$K$404,11,0)</f>
        <v>-51281</v>
      </c>
      <c r="M328" s="27">
        <f>VLOOKUP(A328,[1]Academies!$A$3:$J$404,10,0)</f>
        <v>35227</v>
      </c>
      <c r="N328" s="31"/>
    </row>
    <row r="329" spans="1:14" x14ac:dyDescent="0.25">
      <c r="A329" s="17">
        <v>7003</v>
      </c>
      <c r="B329" s="17" t="s">
        <v>326</v>
      </c>
      <c r="C329" s="17" t="str">
        <f>VLOOKUP(A329,[1]Academies!$A$3:$D$404,4,0)</f>
        <v>PARALLEL LEARNING TRUST</v>
      </c>
      <c r="D329" s="17" t="s">
        <v>318</v>
      </c>
      <c r="E329" s="32">
        <f>VLOOKUP(A329,'[2]Special Schools'!$A$6:$P$24,16,0)</f>
        <v>100</v>
      </c>
      <c r="F329" s="27">
        <f>VLOOKUP(A329,'[2]Special Schools'!$A$6:$AR$24,44,0)</f>
        <v>2643454.2400000002</v>
      </c>
      <c r="G329" s="27">
        <f>VLOOKUP(A329,[1]Academies!$A$3:$M$414,13,0)</f>
        <v>526000</v>
      </c>
      <c r="H329" s="36">
        <f t="shared" si="27"/>
        <v>19.898207127655816</v>
      </c>
      <c r="I329" s="27">
        <f t="shared" si="28"/>
        <v>174000</v>
      </c>
      <c r="J329" s="36">
        <f t="shared" si="29"/>
        <v>49.43181818181818</v>
      </c>
      <c r="K329" s="27">
        <f>VLOOKUP(A329,[1]Academies!$A$3:$L$414,12,0)</f>
        <v>352000</v>
      </c>
      <c r="L329" s="27">
        <f>VLOOKUP(A329,[1]Academies!$A$3:$K$404,11,0)</f>
        <v>384000</v>
      </c>
      <c r="M329" s="27">
        <f>VLOOKUP(A329,[1]Academies!$A$3:$J$404,10,0)</f>
        <v>-32000</v>
      </c>
      <c r="N329" s="27">
        <f>VLOOKUP(A329,[1]Academies!$A$3:$I$404,9,0)</f>
        <v>138000</v>
      </c>
    </row>
    <row r="330" spans="1:14" x14ac:dyDescent="0.25">
      <c r="A330" s="17">
        <v>7004</v>
      </c>
      <c r="B330" s="17" t="s">
        <v>327</v>
      </c>
      <c r="C330" s="17" t="str">
        <f>VLOOKUP(A330,[1]Academies!$A$3:$D$404,4,0)</f>
        <v>HOPE LEARNING COMMUNITY</v>
      </c>
      <c r="D330" s="17" t="s">
        <v>318</v>
      </c>
      <c r="E330" s="32">
        <f>VLOOKUP(A330,'[2]Special Schools'!$A$6:$P$24,16,0)</f>
        <v>77</v>
      </c>
      <c r="F330" s="27">
        <f>VLOOKUP(A330,'[2]Special Schools'!$A$6:$AR$24,44,0)</f>
        <v>1500000</v>
      </c>
      <c r="G330" s="27">
        <f>VLOOKUP(A330,[1]Academies!$A$3:$M$414,13,0)</f>
        <v>252147</v>
      </c>
      <c r="H330" s="36">
        <f t="shared" si="27"/>
        <v>16.809799999999999</v>
      </c>
      <c r="I330" s="27">
        <f t="shared" si="28"/>
        <v>88731</v>
      </c>
      <c r="J330" s="36">
        <f t="shared" si="29"/>
        <v>54.297620796005283</v>
      </c>
      <c r="K330" s="27">
        <f>VLOOKUP(A330,[1]Academies!$A$3:$L$414,12,0)</f>
        <v>163416</v>
      </c>
      <c r="L330" s="27">
        <f>VLOOKUP(A330,[1]Academies!$A$3:$K$404,11,0)</f>
        <v>118835</v>
      </c>
      <c r="M330" s="27">
        <f>VLOOKUP(A330,[1]Academies!$A$3:$J$404,10,0)</f>
        <v>158385</v>
      </c>
      <c r="N330" s="31"/>
    </row>
    <row r="331" spans="1:14" x14ac:dyDescent="0.25">
      <c r="A331" s="17">
        <v>5951</v>
      </c>
      <c r="B331" s="17" t="s">
        <v>328</v>
      </c>
      <c r="C331" s="17" t="str">
        <f>VLOOKUP(A331,[1]Academies!$A$3:$D$404,4,0)</f>
        <v>KEYS CO-OPERATIVE ACADEMY TRUST</v>
      </c>
      <c r="D331" s="17" t="s">
        <v>318</v>
      </c>
      <c r="E331" s="32">
        <f>VLOOKUP(A331,'[2]Special Schools'!$A$6:$P$24,16,0)</f>
        <v>122</v>
      </c>
      <c r="F331" s="27">
        <f>VLOOKUP(A331,'[2]Special Schools'!$A$6:$AR$24,44,0)</f>
        <v>1595500</v>
      </c>
      <c r="G331" s="27">
        <f>VLOOKUP(A331,[1]Academies!$A$3:$M$414,13,0)</f>
        <v>358667</v>
      </c>
      <c r="H331" s="36">
        <f t="shared" si="27"/>
        <v>22.479912253212159</v>
      </c>
      <c r="I331" s="27">
        <f t="shared" si="28"/>
        <v>412</v>
      </c>
      <c r="J331" s="36">
        <f t="shared" si="29"/>
        <v>0.11500188413281043</v>
      </c>
      <c r="K331" s="27">
        <f>VLOOKUP(A331,[1]Academies!$A$3:$L$414,12,0)</f>
        <v>358255</v>
      </c>
      <c r="L331" s="27">
        <f>VLOOKUP(A331,[1]Academies!$A$3:$K$404,11,0)</f>
        <v>276289</v>
      </c>
      <c r="M331" s="31"/>
      <c r="N331" s="31"/>
    </row>
    <row r="332" spans="1:14" x14ac:dyDescent="0.25">
      <c r="A332" s="17">
        <v>7001</v>
      </c>
      <c r="B332" s="17" t="s">
        <v>329</v>
      </c>
      <c r="C332" s="17" t="str">
        <f>VLOOKUP(A332,[1]Academies!$A$3:$D$404,4,0)</f>
        <v>ACADEMIES ENTERPRISE TRUST</v>
      </c>
      <c r="D332" s="17" t="s">
        <v>318</v>
      </c>
      <c r="E332" s="32">
        <f>VLOOKUP(A332,'[2]Special Schools'!$A$6:$P$24,16,0)</f>
        <v>150</v>
      </c>
      <c r="F332" s="27">
        <f>VLOOKUP(A332,'[2]Special Schools'!$A$6:$AR$24,44,0)</f>
        <v>2729800</v>
      </c>
      <c r="G332" s="27">
        <f>VLOOKUP(A332,[1]Academies!$A$3:$M$414,13,0)</f>
        <v>1468000</v>
      </c>
      <c r="H332" s="36">
        <f t="shared" si="27"/>
        <v>53.776833467653304</v>
      </c>
      <c r="I332" s="27">
        <f t="shared" si="28"/>
        <v>199000</v>
      </c>
      <c r="J332" s="36">
        <f t="shared" si="29"/>
        <v>15.681639085894405</v>
      </c>
      <c r="K332" s="27">
        <f>VLOOKUP(A332,[1]Academies!$A$3:$L$414,12,0)</f>
        <v>1269000</v>
      </c>
      <c r="L332" s="30">
        <f>VLOOKUP(A332,[1]Academies!$A$3:$K$404,11,0)</f>
        <v>0</v>
      </c>
      <c r="M332" s="30">
        <f>VLOOKUP(A332,[1]Academies!$A$3:$J$404,10,0)</f>
        <v>0</v>
      </c>
      <c r="N332" s="27">
        <f>VLOOKUP(A332,[1]Academies!$A$3:$I$404,9,0)</f>
        <v>931000</v>
      </c>
    </row>
    <row r="333" spans="1:14" x14ac:dyDescent="0.25">
      <c r="A333" s="17">
        <v>7063</v>
      </c>
      <c r="B333" s="17" t="s">
        <v>330</v>
      </c>
      <c r="C333" s="17" t="str">
        <f>VLOOKUP(A333,[1]Academies!$A$3:$D$404,4,0)</f>
        <v>SEAX TRUST</v>
      </c>
      <c r="D333" s="17" t="s">
        <v>318</v>
      </c>
      <c r="E333" s="32">
        <f>VLOOKUP(A333,'[2]Special Schools'!$A$6:$P$24,16,0)</f>
        <v>240</v>
      </c>
      <c r="F333" s="27">
        <f>VLOOKUP(A333,'[2]Special Schools'!$A$6:$AR$24,44,0)</f>
        <v>3215077</v>
      </c>
      <c r="G333" s="27">
        <f>VLOOKUP(A333,[1]Academies!$A$3:$M$414,13,0)</f>
        <v>1144705</v>
      </c>
      <c r="H333" s="36">
        <f t="shared" si="27"/>
        <v>35.604279462047103</v>
      </c>
      <c r="I333" s="27">
        <f t="shared" si="28"/>
        <v>-186303</v>
      </c>
      <c r="J333" s="36">
        <f t="shared" si="29"/>
        <v>-13.997136005193056</v>
      </c>
      <c r="K333" s="27">
        <f>VLOOKUP(A333,[1]Academies!$A$3:$L$414,12,0)</f>
        <v>1331008</v>
      </c>
      <c r="L333" s="27">
        <f>VLOOKUP(A333,[1]Academies!$A$3:$K$404,11,0)</f>
        <v>1260055</v>
      </c>
      <c r="M333" s="27">
        <f>VLOOKUP(A333,[1]Academies!$A$3:$J$404,10,0)</f>
        <v>1021021</v>
      </c>
      <c r="N333" s="27">
        <f>VLOOKUP(A333,[1]Academies!$A$3:$I$404,9,0)</f>
        <v>855978</v>
      </c>
    </row>
    <row r="334" spans="1:14" x14ac:dyDescent="0.25">
      <c r="A334" s="17"/>
      <c r="B334" s="17" t="s">
        <v>338</v>
      </c>
      <c r="C334" s="17"/>
      <c r="D334" s="17" t="s">
        <v>318</v>
      </c>
      <c r="E334" s="32"/>
      <c r="F334" s="27"/>
      <c r="G334" s="27">
        <f>[1]Academies!$M$414</f>
        <v>131825.93102601037</v>
      </c>
      <c r="H334" s="36"/>
      <c r="I334" s="27">
        <f t="shared" ref="I334" si="30">G334-K334</f>
        <v>-84298.385509816493</v>
      </c>
      <c r="J334" s="36">
        <f t="shared" si="29"/>
        <v>-39.004581650506864</v>
      </c>
      <c r="K334" s="27">
        <f>[1]Academies!$L$414</f>
        <v>216124.31653582686</v>
      </c>
      <c r="L334" s="27">
        <f>[1]Academies!$K$414</f>
        <v>416069.90368581878</v>
      </c>
      <c r="M334" s="27">
        <f>[1]Academies!$J$414</f>
        <v>371312.85426880256</v>
      </c>
      <c r="N334" s="27">
        <f>[1]Academies!$I$414</f>
        <v>119961.61149005668</v>
      </c>
    </row>
    <row r="335" spans="1:14" x14ac:dyDescent="0.25">
      <c r="A335" s="6"/>
      <c r="B335" s="19" t="s">
        <v>339</v>
      </c>
      <c r="C335" s="7"/>
      <c r="D335" s="8"/>
      <c r="E335" s="33">
        <f>SUM(E322:E334)</f>
        <v>1986.59</v>
      </c>
      <c r="F335" s="28">
        <f>SUM(F322:F334)</f>
        <v>31939513.030000001</v>
      </c>
      <c r="G335" s="28">
        <f>SUM(G322:G334)</f>
        <v>7879896.9310260108</v>
      </c>
      <c r="H335" s="37">
        <f t="shared" si="27"/>
        <v>24.671312062975463</v>
      </c>
      <c r="I335" s="28">
        <f>SUM(I322:I334)</f>
        <v>904400.61449018354</v>
      </c>
      <c r="J335" s="37">
        <f t="shared" si="29"/>
        <v>12.965394481626324</v>
      </c>
      <c r="K335" s="28">
        <f>SUM(K322:K334)</f>
        <v>6975496.3165358268</v>
      </c>
      <c r="L335" s="28">
        <f>SUM(L322:L334)</f>
        <v>5179040.9036858184</v>
      </c>
      <c r="M335" s="28">
        <f>SUM(M322:M334)</f>
        <v>4130367.8542688023</v>
      </c>
      <c r="N335" s="28">
        <f>SUM(N322:N334)</f>
        <v>3430827.6114900569</v>
      </c>
    </row>
    <row r="336" spans="1:14" x14ac:dyDescent="0.25">
      <c r="A336" s="6"/>
      <c r="B336" s="9"/>
      <c r="C336" s="9"/>
      <c r="D336" s="8"/>
      <c r="F336" s="29"/>
      <c r="G336" s="29"/>
      <c r="H336" s="38"/>
      <c r="I336" s="29"/>
      <c r="J336" s="38"/>
      <c r="K336" s="29"/>
      <c r="L336" s="29"/>
      <c r="M336" s="29"/>
      <c r="N336" s="29"/>
    </row>
    <row r="337" spans="1:14" x14ac:dyDescent="0.25">
      <c r="A337" s="6"/>
      <c r="B337" s="19" t="s">
        <v>340</v>
      </c>
      <c r="C337" s="7"/>
      <c r="D337" s="8"/>
      <c r="F337" s="29"/>
      <c r="G337" s="28">
        <f>SUM(G4:G5)+SUM(G9:G234)+SUM(G238:G240)+SUM(G244:G318)+SUM(G322:G333)</f>
        <v>107093115</v>
      </c>
      <c r="H337" s="38"/>
      <c r="I337" s="29"/>
      <c r="J337" s="38"/>
      <c r="K337" s="28">
        <f>SUM(K4:K5)+SUM(K9:K234)+SUM(K238:K240)+SUM(K244:K318)+SUM(K322:K333)</f>
        <v>89651303</v>
      </c>
      <c r="L337" s="28">
        <f>SUM(L4:L5)+SUM(L9:L234)+SUM(L238:L240)+SUM(L244:L318)+SUM(L322:L333)</f>
        <v>86600303</v>
      </c>
      <c r="M337" s="28">
        <f>SUM(M4:M5)+SUM(M9:M234)+SUM(M238:M240)+SUM(M244:M318)+SUM(M322:M333)</f>
        <v>83302588</v>
      </c>
      <c r="N337" s="28">
        <f>SUM(N4:N5)+SUM(N9:N234)+SUM(N238:N240)+SUM(N244:N318)+SUM(N322:N333)</f>
        <v>80097129</v>
      </c>
    </row>
    <row r="338" spans="1:14" x14ac:dyDescent="0.25">
      <c r="A338" s="6"/>
      <c r="B338" s="19" t="s">
        <v>341</v>
      </c>
      <c r="C338" s="7"/>
      <c r="D338" s="8"/>
      <c r="F338" s="29"/>
      <c r="G338" s="28">
        <f>G6+G235+G241+G319+G334</f>
        <v>9872561.7901111655</v>
      </c>
      <c r="H338" s="38"/>
      <c r="I338" s="29"/>
      <c r="J338" s="38"/>
      <c r="K338" s="28">
        <f>K6+K235+K241+K319+K334</f>
        <v>9438700.689819701</v>
      </c>
      <c r="L338" s="28">
        <f>L6+L235+L241+L319+L334</f>
        <v>7261949.866822022</v>
      </c>
      <c r="M338" s="28">
        <f>M6+M235+M241+M319+M334</f>
        <v>9490593.5759044141</v>
      </c>
      <c r="N338" s="28">
        <f>N6+N235+N241+N319+N334</f>
        <v>2457554.1584191951</v>
      </c>
    </row>
    <row r="339" spans="1:14" x14ac:dyDescent="0.25">
      <c r="A339" s="6"/>
      <c r="B339" s="19" t="s">
        <v>342</v>
      </c>
      <c r="C339" s="14"/>
      <c r="D339" s="8"/>
      <c r="F339" s="29"/>
      <c r="G339" s="28">
        <f>SUM(G337:G338)</f>
        <v>116965676.79011117</v>
      </c>
      <c r="H339" s="38"/>
      <c r="I339" s="29"/>
      <c r="J339" s="38"/>
      <c r="K339" s="28">
        <f>SUM(K337:K338)</f>
        <v>99090003.689819694</v>
      </c>
      <c r="L339" s="28">
        <f>SUM(L337:L338)</f>
        <v>93862252.866822019</v>
      </c>
      <c r="M339" s="28">
        <f>SUM(M337:M338)</f>
        <v>92793181.575904414</v>
      </c>
      <c r="N339" s="28">
        <f>SUM(N337:N338)</f>
        <v>82554683.158419192</v>
      </c>
    </row>
    <row r="340" spans="1:14" x14ac:dyDescent="0.25">
      <c r="A340" s="6"/>
      <c r="C340" s="7"/>
      <c r="D340" s="8"/>
      <c r="H340" s="38"/>
      <c r="I340" s="29"/>
      <c r="J340" s="38"/>
      <c r="K340" s="29"/>
      <c r="L340" s="29"/>
      <c r="M340" s="29"/>
      <c r="N340" s="29"/>
    </row>
    <row r="341" spans="1:14" x14ac:dyDescent="0.25">
      <c r="A341" s="6"/>
      <c r="B341" s="9"/>
      <c r="C341" s="9"/>
      <c r="D341" s="8"/>
      <c r="K341" s="29"/>
      <c r="L341" s="29"/>
      <c r="M341" s="29"/>
      <c r="N341" s="29"/>
    </row>
    <row r="342" spans="1:14" x14ac:dyDescent="0.25">
      <c r="A342" s="6"/>
      <c r="B342" s="9"/>
      <c r="C342" s="9"/>
      <c r="D342" s="8"/>
    </row>
    <row r="343" spans="1:14" x14ac:dyDescent="0.25">
      <c r="A343" s="6"/>
      <c r="B343" s="9"/>
      <c r="C343" s="9"/>
      <c r="D343" s="8"/>
    </row>
    <row r="344" spans="1:14" x14ac:dyDescent="0.25">
      <c r="A344" s="6"/>
      <c r="B344" s="9"/>
      <c r="C344" s="9"/>
      <c r="D344" s="8"/>
    </row>
    <row r="345" spans="1:14" x14ac:dyDescent="0.25">
      <c r="A345" s="6"/>
      <c r="B345" s="9"/>
      <c r="C345" s="9"/>
      <c r="D345" s="8"/>
    </row>
    <row r="346" spans="1:14" x14ac:dyDescent="0.25">
      <c r="A346" s="6"/>
      <c r="B346" s="9"/>
      <c r="C346" s="9"/>
      <c r="D346" s="8"/>
    </row>
    <row r="347" spans="1:14" x14ac:dyDescent="0.25">
      <c r="A347" s="6"/>
      <c r="B347" s="9"/>
      <c r="C347" s="9"/>
      <c r="D347" s="8"/>
    </row>
    <row r="348" spans="1:14" x14ac:dyDescent="0.25">
      <c r="A348" s="6"/>
      <c r="B348" s="9"/>
      <c r="C348" s="9"/>
      <c r="D348" s="8"/>
    </row>
    <row r="349" spans="1:14" x14ac:dyDescent="0.25">
      <c r="A349" s="6"/>
      <c r="B349" s="9"/>
      <c r="C349" s="9"/>
      <c r="D349" s="8"/>
    </row>
    <row r="350" spans="1:14" x14ac:dyDescent="0.25">
      <c r="A350" s="10"/>
      <c r="B350" s="9"/>
      <c r="C350" s="9"/>
      <c r="D350" s="11"/>
    </row>
    <row r="351" spans="1:14" x14ac:dyDescent="0.25">
      <c r="A351" s="10"/>
      <c r="B351" s="9"/>
      <c r="C351" s="9"/>
      <c r="D351" s="8"/>
    </row>
    <row r="352" spans="1:14" x14ac:dyDescent="0.25">
      <c r="A352" s="10"/>
      <c r="B352" s="9"/>
      <c r="C352" s="9"/>
      <c r="D352" s="8"/>
    </row>
    <row r="353" spans="1:4" x14ac:dyDescent="0.25">
      <c r="A353" s="10"/>
      <c r="B353" s="9"/>
      <c r="C353" s="9"/>
      <c r="D353" s="8"/>
    </row>
    <row r="354" spans="1:4" x14ac:dyDescent="0.25">
      <c r="A354" s="10"/>
      <c r="B354" s="9"/>
      <c r="C354" s="9"/>
      <c r="D354" s="8"/>
    </row>
    <row r="355" spans="1:4" x14ac:dyDescent="0.25">
      <c r="A355" s="6"/>
      <c r="B355" s="9"/>
      <c r="C355" s="9"/>
      <c r="D355" s="8"/>
    </row>
    <row r="356" spans="1:4" x14ac:dyDescent="0.25">
      <c r="A356" s="10"/>
      <c r="B356" s="9"/>
      <c r="C356" s="9"/>
      <c r="D356" s="8"/>
    </row>
    <row r="357" spans="1:4" x14ac:dyDescent="0.25">
      <c r="A357" s="10"/>
      <c r="B357" s="9"/>
      <c r="C357" s="9"/>
      <c r="D357" s="8"/>
    </row>
    <row r="358" spans="1:4" x14ac:dyDescent="0.25">
      <c r="A358" s="10"/>
      <c r="B358" s="9"/>
      <c r="C358" s="9"/>
      <c r="D358" s="8"/>
    </row>
    <row r="359" spans="1:4" x14ac:dyDescent="0.25">
      <c r="A359" s="10"/>
      <c r="B359" s="9"/>
      <c r="C359" s="9"/>
      <c r="D359" s="8"/>
    </row>
    <row r="360" spans="1:4" x14ac:dyDescent="0.25">
      <c r="A360" s="10"/>
      <c r="B360" s="9"/>
      <c r="C360" s="9"/>
      <c r="D360" s="8"/>
    </row>
    <row r="361" spans="1:4" x14ac:dyDescent="0.25">
      <c r="A361" s="10"/>
      <c r="B361" s="9"/>
      <c r="C361" s="9"/>
      <c r="D361" s="8"/>
    </row>
    <row r="362" spans="1:4" x14ac:dyDescent="0.25">
      <c r="A362" s="10"/>
      <c r="B362" s="9"/>
      <c r="C362" s="9"/>
      <c r="D362" s="8"/>
    </row>
    <row r="363" spans="1:4" x14ac:dyDescent="0.25">
      <c r="A363" s="10"/>
      <c r="B363" s="9"/>
      <c r="C363" s="9"/>
      <c r="D363" s="8"/>
    </row>
    <row r="364" spans="1:4" x14ac:dyDescent="0.25">
      <c r="A364" s="10"/>
      <c r="B364" s="9"/>
      <c r="C364" s="9"/>
      <c r="D364" s="8"/>
    </row>
    <row r="365" spans="1:4" x14ac:dyDescent="0.25">
      <c r="A365" s="10"/>
      <c r="B365" s="9"/>
      <c r="C365" s="9"/>
      <c r="D365" s="8"/>
    </row>
    <row r="366" spans="1:4" x14ac:dyDescent="0.25">
      <c r="A366" s="10"/>
      <c r="B366" s="9"/>
      <c r="C366" s="9"/>
      <c r="D366" s="8"/>
    </row>
    <row r="367" spans="1:4" x14ac:dyDescent="0.25">
      <c r="A367" s="10"/>
      <c r="B367" s="9"/>
      <c r="C367" s="9"/>
      <c r="D367" s="8"/>
    </row>
    <row r="368" spans="1:4" x14ac:dyDescent="0.25">
      <c r="A368" s="10"/>
      <c r="B368" s="9"/>
      <c r="C368" s="9"/>
      <c r="D368" s="8"/>
    </row>
    <row r="369" spans="1:4" x14ac:dyDescent="0.25">
      <c r="A369" s="10"/>
      <c r="B369" s="9"/>
      <c r="C369" s="9"/>
      <c r="D369" s="11"/>
    </row>
    <row r="370" spans="1:4" x14ac:dyDescent="0.25">
      <c r="A370" s="10"/>
      <c r="B370" s="9"/>
      <c r="C370" s="9"/>
      <c r="D370" s="8"/>
    </row>
    <row r="371" spans="1:4" x14ac:dyDescent="0.25">
      <c r="A371" s="10"/>
      <c r="B371" s="9"/>
      <c r="C371" s="9"/>
      <c r="D371" s="8"/>
    </row>
    <row r="372" spans="1:4" x14ac:dyDescent="0.25">
      <c r="A372" s="10"/>
      <c r="B372" s="9"/>
      <c r="C372" s="9"/>
      <c r="D372" s="8"/>
    </row>
    <row r="373" spans="1:4" x14ac:dyDescent="0.25">
      <c r="A373" s="10"/>
      <c r="B373" s="9"/>
      <c r="C373" s="9"/>
      <c r="D373" s="8"/>
    </row>
    <row r="374" spans="1:4" x14ac:dyDescent="0.25">
      <c r="A374" s="10"/>
      <c r="B374" s="9"/>
      <c r="C374" s="9"/>
      <c r="D374" s="8"/>
    </row>
    <row r="375" spans="1:4" x14ac:dyDescent="0.25">
      <c r="A375" s="10"/>
      <c r="B375" s="9"/>
      <c r="C375" s="9"/>
      <c r="D375" s="8"/>
    </row>
    <row r="376" spans="1:4" x14ac:dyDescent="0.25">
      <c r="A376" s="10"/>
      <c r="B376" s="9"/>
      <c r="C376" s="9"/>
      <c r="D376" s="8"/>
    </row>
    <row r="377" spans="1:4" x14ac:dyDescent="0.25">
      <c r="A377" s="10"/>
      <c r="B377" s="9"/>
      <c r="C377" s="9"/>
      <c r="D377" s="8"/>
    </row>
    <row r="378" spans="1:4" x14ac:dyDescent="0.25">
      <c r="A378" s="10"/>
      <c r="B378" s="9"/>
      <c r="C378" s="9"/>
      <c r="D378" s="8"/>
    </row>
    <row r="379" spans="1:4" x14ac:dyDescent="0.25">
      <c r="A379" s="10"/>
      <c r="B379" s="9"/>
      <c r="C379" s="9"/>
      <c r="D379" s="8"/>
    </row>
    <row r="380" spans="1:4" x14ac:dyDescent="0.25">
      <c r="A380" s="10"/>
      <c r="B380" s="9"/>
      <c r="C380" s="9"/>
      <c r="D380" s="8"/>
    </row>
    <row r="381" spans="1:4" x14ac:dyDescent="0.25">
      <c r="A381" s="10"/>
      <c r="B381" s="9"/>
      <c r="C381" s="9"/>
      <c r="D381" s="8"/>
    </row>
    <row r="382" spans="1:4" x14ac:dyDescent="0.25">
      <c r="A382" s="10"/>
      <c r="B382" s="9"/>
      <c r="C382" s="9"/>
      <c r="D382" s="8"/>
    </row>
    <row r="383" spans="1:4" x14ac:dyDescent="0.25">
      <c r="A383" s="10"/>
      <c r="B383" s="9"/>
      <c r="C383" s="9"/>
      <c r="D383" s="8"/>
    </row>
    <row r="384" spans="1:4" x14ac:dyDescent="0.25">
      <c r="A384" s="10"/>
      <c r="B384" s="9"/>
      <c r="C384" s="9"/>
      <c r="D384" s="8"/>
    </row>
    <row r="385" spans="1:4" x14ac:dyDescent="0.25">
      <c r="A385" s="12"/>
      <c r="B385" s="12"/>
      <c r="C385" s="12"/>
      <c r="D385" s="13"/>
    </row>
    <row r="386" spans="1:4" x14ac:dyDescent="0.25">
      <c r="A386" s="12"/>
      <c r="B386" s="12"/>
      <c r="C386" s="12"/>
      <c r="D386" s="12"/>
    </row>
    <row r="387" spans="1:4" x14ac:dyDescent="0.25">
      <c r="A387" s="6"/>
      <c r="B387" s="9"/>
      <c r="C387" s="9"/>
      <c r="D387" s="8"/>
    </row>
    <row r="388" spans="1:4" x14ac:dyDescent="0.25">
      <c r="A388" s="6"/>
      <c r="B388" s="9"/>
      <c r="C388" s="9"/>
      <c r="D388" s="8"/>
    </row>
    <row r="389" spans="1:4" x14ac:dyDescent="0.25">
      <c r="A389" s="6"/>
      <c r="B389" s="9"/>
      <c r="C389" s="9"/>
      <c r="D389" s="8"/>
    </row>
    <row r="390" spans="1:4" x14ac:dyDescent="0.25">
      <c r="A390" s="6"/>
      <c r="B390" s="9"/>
      <c r="C390" s="9"/>
      <c r="D390" s="8"/>
    </row>
    <row r="391" spans="1:4" x14ac:dyDescent="0.25">
      <c r="A391" s="6"/>
      <c r="B391" s="9"/>
      <c r="C391" s="9"/>
      <c r="D391" s="8"/>
    </row>
    <row r="392" spans="1:4" x14ac:dyDescent="0.25">
      <c r="D392" s="4"/>
    </row>
    <row r="394" spans="1:4" x14ac:dyDescent="0.25">
      <c r="D394" s="5"/>
    </row>
  </sheetData>
  <pageMargins left="0.70866141732283472" right="0.70866141732283472" top="0.74803149606299213" bottom="0.74803149606299213" header="0.31496062992125984" footer="0.31496062992125984"/>
  <pageSetup paperSize="9" scale="49" fitToHeight="0" orientation="landscape" r:id="rId1"/>
  <headerFooter>
    <oddHeader>&amp;RAgenda Item 7 - Annex C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0B48836D690C4AAC168C8448D2F721" ma:contentTypeVersion="3" ma:contentTypeDescription="Create a new document." ma:contentTypeScope="" ma:versionID="3c875ef21e689190717eaed2a37c2c3b">
  <xsd:schema xmlns:xsd="http://www.w3.org/2001/XMLSchema" xmlns:xs="http://www.w3.org/2001/XMLSchema" xmlns:p="http://schemas.microsoft.com/office/2006/metadata/properties" xmlns:ns1="http://schemas.microsoft.com/sharepoint/v3" xmlns:ns3="a5b7c433-9aa9-429c-ab64-277417faf551" targetNamespace="http://schemas.microsoft.com/office/2006/metadata/properties" ma:root="true" ma:fieldsID="1babdf99cd6754776f33f11ff93bbdd4" ns1:_="" ns3:_="">
    <xsd:import namespace="http://schemas.microsoft.com/sharepoint/v3"/>
    <xsd:import namespace="a5b7c433-9aa9-429c-ab64-277417faf55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7c433-9aa9-429c-ab64-277417faf55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C5CD8B8-CE86-4B95-B035-6E69F58CF97B}"/>
</file>

<file path=customXml/itemProps2.xml><?xml version="1.0" encoding="utf-8"?>
<ds:datastoreItem xmlns:ds="http://schemas.openxmlformats.org/officeDocument/2006/customXml" ds:itemID="{20D3E815-D3B0-429A-87A0-8F80DD0766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4572C0-761A-4973-A269-91B9955A23BC}">
  <ds:schemaRefs>
    <ds:schemaRef ds:uri="25673766-e0b5-4eed-8a95-be56a8e8bf9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f501759c-6e27-42a7-bc53-ace532592aeb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yannick.s-whyley</dc:creator>
  <cp:lastModifiedBy>Graeme Ruffels - Assistant Accountant</cp:lastModifiedBy>
  <cp:lastPrinted>2022-06-30T15:31:40Z</cp:lastPrinted>
  <dcterms:created xsi:type="dcterms:W3CDTF">2022-05-17T06:04:39Z</dcterms:created>
  <dcterms:modified xsi:type="dcterms:W3CDTF">2022-07-14T10:36:11Z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39d8be9e-c8d9-4b9c-bd40-2c27cc7ea2e6_Enabled">
    <vt:lpwstr>true</vt:lpwstr>
  </property>
  <property fmtid="{D5CDD505-2E9C-101B-9397-08002B2CF9AE}" pid="5" name="MSIP_Label_39d8be9e-c8d9-4b9c-bd40-2c27cc7ea2e6_SetDate">
    <vt:lpwstr>2022-05-17T11:26:30Z</vt:lpwstr>
  </property>
  <property fmtid="{D5CDD505-2E9C-101B-9397-08002B2CF9AE}" pid="6" name="MSIP_Label_39d8be9e-c8d9-4b9c-bd40-2c27cc7ea2e6_Method">
    <vt:lpwstr>Standard</vt:lpwstr>
  </property>
  <property fmtid="{D5CDD505-2E9C-101B-9397-08002B2CF9AE}" pid="7" name="MSIP_Label_39d8be9e-c8d9-4b9c-bd40-2c27cc7ea2e6_Name">
    <vt:lpwstr>39d8be9e-c8d9-4b9c-bd40-2c27cc7ea2e6</vt:lpwstr>
  </property>
  <property fmtid="{D5CDD505-2E9C-101B-9397-08002B2CF9AE}" pid="8" name="MSIP_Label_39d8be9e-c8d9-4b9c-bd40-2c27cc7ea2e6_SiteId">
    <vt:lpwstr>a8b4324f-155c-4215-a0f1-7ed8cc9a992f</vt:lpwstr>
  </property>
  <property fmtid="{D5CDD505-2E9C-101B-9397-08002B2CF9AE}" pid="9" name="MSIP_Label_39d8be9e-c8d9-4b9c-bd40-2c27cc7ea2e6_ActionId">
    <vt:lpwstr>7e870ee3-1c45-44d0-a8c1-00006cc582c9</vt:lpwstr>
  </property>
  <property fmtid="{D5CDD505-2E9C-101B-9397-08002B2CF9AE}" pid="10" name="MSIP_Label_39d8be9e-c8d9-4b9c-bd40-2c27cc7ea2e6_ContentBits">
    <vt:lpwstr>0</vt:lpwstr>
  </property>
  <property fmtid="{D5CDD505-2E9C-101B-9397-08002B2CF9AE}" pid="11" name="ContentTypeId">
    <vt:lpwstr>0x0101004A0B48836D690C4AAC168C8448D2F721</vt:lpwstr>
  </property>
</Properties>
</file>