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nts0c1-00150\teamshare\Financial Services\Child, Fam &amp; Educ\Education\Business Partnering\"/>
    </mc:Choice>
  </mc:AlternateContent>
  <xr:revisionPtr revIDLastSave="0" documentId="13_ncr:1_{B4C447FB-4E3B-474C-9FAD-48BCCFCB8A8A}" xr6:coauthVersionLast="47" xr6:coauthVersionMax="47" xr10:uidLastSave="{00000000-0000-0000-0000-000000000000}"/>
  <bookViews>
    <workbookView xWindow="-28920" yWindow="-120" windowWidth="29040" windowHeight="15840" xr2:uid="{675444B9-DB58-487C-BDA7-84F00C3979A9}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9" i="1" l="1"/>
  <c r="H337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0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2" i="1"/>
  <c r="H240" i="1"/>
  <c r="H239" i="1"/>
  <c r="H238" i="1"/>
  <c r="H236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12" i="1"/>
  <c r="H8" i="1"/>
  <c r="H6" i="1"/>
  <c r="H5" i="1"/>
  <c r="J339" i="1"/>
  <c r="J337" i="1"/>
  <c r="J336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0" i="1"/>
  <c r="J319" i="1"/>
  <c r="J317" i="1"/>
  <c r="J316" i="1"/>
  <c r="J315" i="1"/>
  <c r="J314" i="1"/>
  <c r="J312" i="1"/>
  <c r="J311" i="1"/>
  <c r="J310" i="1"/>
  <c r="J306" i="1"/>
  <c r="J304" i="1"/>
  <c r="J302" i="1"/>
  <c r="J301" i="1"/>
  <c r="J300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0" i="1"/>
  <c r="J269" i="1"/>
  <c r="J268" i="1"/>
  <c r="J266" i="1"/>
  <c r="J265" i="1"/>
  <c r="J264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8" i="1"/>
  <c r="J247" i="1"/>
  <c r="J242" i="1"/>
  <c r="J241" i="1"/>
  <c r="J240" i="1"/>
  <c r="J239" i="1"/>
  <c r="J238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2" i="1"/>
  <c r="J221" i="1"/>
  <c r="J220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7" i="1"/>
  <c r="J165" i="1"/>
  <c r="J164" i="1"/>
  <c r="J162" i="1"/>
  <c r="J161" i="1"/>
  <c r="J160" i="1"/>
  <c r="J159" i="1"/>
  <c r="J158" i="1"/>
  <c r="J157" i="1"/>
  <c r="J154" i="1"/>
  <c r="J152" i="1"/>
  <c r="J151" i="1"/>
  <c r="J150" i="1"/>
  <c r="J149" i="1"/>
  <c r="J147" i="1"/>
  <c r="J145" i="1"/>
  <c r="J144" i="1"/>
  <c r="J143" i="1"/>
  <c r="J142" i="1"/>
  <c r="J141" i="1"/>
  <c r="J140" i="1"/>
  <c r="J139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0" i="1"/>
  <c r="J119" i="1"/>
  <c r="J118" i="1"/>
  <c r="J117" i="1"/>
  <c r="J116" i="1"/>
  <c r="J115" i="1"/>
  <c r="J114" i="1"/>
  <c r="J113" i="1"/>
  <c r="J111" i="1"/>
  <c r="J110" i="1"/>
  <c r="J107" i="1"/>
  <c r="J106" i="1"/>
  <c r="J105" i="1"/>
  <c r="J104" i="1"/>
  <c r="J103" i="1"/>
  <c r="J101" i="1"/>
  <c r="J100" i="1"/>
  <c r="J99" i="1"/>
  <c r="J98" i="1"/>
  <c r="J97" i="1"/>
  <c r="J96" i="1"/>
  <c r="J95" i="1"/>
  <c r="J94" i="1"/>
  <c r="J92" i="1"/>
  <c r="J91" i="1"/>
  <c r="J90" i="1"/>
  <c r="J89" i="1"/>
  <c r="J87" i="1"/>
  <c r="J86" i="1"/>
  <c r="J85" i="1"/>
  <c r="J82" i="1"/>
  <c r="J81" i="1"/>
  <c r="J79" i="1"/>
  <c r="J78" i="1"/>
  <c r="J77" i="1"/>
  <c r="J76" i="1"/>
  <c r="J75" i="1"/>
  <c r="J74" i="1"/>
  <c r="J73" i="1"/>
  <c r="J72" i="1"/>
  <c r="J70" i="1"/>
  <c r="J69" i="1"/>
  <c r="J68" i="1"/>
  <c r="J67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1" i="1"/>
  <c r="J30" i="1"/>
  <c r="J29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8" i="1"/>
  <c r="J7" i="1"/>
  <c r="J6" i="1"/>
  <c r="J5" i="1"/>
  <c r="G234" i="1"/>
  <c r="G233" i="1"/>
  <c r="G232" i="1"/>
  <c r="G231" i="1"/>
  <c r="G230" i="1"/>
  <c r="G229" i="1"/>
  <c r="G228" i="1"/>
  <c r="G227" i="1"/>
  <c r="G226" i="1"/>
  <c r="G225" i="1"/>
  <c r="G224" i="1"/>
  <c r="G222" i="1"/>
  <c r="G221" i="1"/>
  <c r="G220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7" i="1"/>
  <c r="G165" i="1"/>
  <c r="G164" i="1"/>
  <c r="G162" i="1"/>
  <c r="G161" i="1"/>
  <c r="G160" i="1"/>
  <c r="G159" i="1"/>
  <c r="G158" i="1"/>
  <c r="G157" i="1"/>
  <c r="G155" i="1"/>
  <c r="G154" i="1"/>
  <c r="G152" i="1"/>
  <c r="G151" i="1"/>
  <c r="G150" i="1"/>
  <c r="G149" i="1"/>
  <c r="G147" i="1"/>
  <c r="G145" i="1"/>
  <c r="G144" i="1"/>
  <c r="G143" i="1"/>
  <c r="G142" i="1"/>
  <c r="G141" i="1"/>
  <c r="G140" i="1"/>
  <c r="G139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8" i="1"/>
  <c r="G117" i="1"/>
  <c r="G116" i="1"/>
  <c r="G115" i="1"/>
  <c r="G114" i="1"/>
  <c r="G113" i="1"/>
  <c r="G111" i="1"/>
  <c r="G110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2" i="1"/>
  <c r="G81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1" i="1"/>
  <c r="G30" i="1"/>
  <c r="G29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10" i="1"/>
  <c r="F11" i="1"/>
  <c r="F13" i="1"/>
  <c r="F27" i="1"/>
  <c r="F28" i="1"/>
  <c r="F32" i="1"/>
  <c r="F34" i="1"/>
  <c r="E308" i="1" l="1"/>
  <c r="F308" i="1"/>
  <c r="M319" i="1" l="1"/>
  <c r="G319" i="1"/>
  <c r="N336" i="1"/>
  <c r="M336" i="1"/>
  <c r="L336" i="1"/>
  <c r="K336" i="1"/>
  <c r="G336" i="1"/>
  <c r="N319" i="1"/>
  <c r="L319" i="1"/>
  <c r="K319" i="1"/>
  <c r="I336" i="1" l="1"/>
  <c r="I319" i="1"/>
  <c r="N241" i="1" l="1"/>
  <c r="M241" i="1"/>
  <c r="L241" i="1"/>
  <c r="K241" i="1"/>
  <c r="G241" i="1"/>
  <c r="N235" i="1"/>
  <c r="M235" i="1"/>
  <c r="L235" i="1"/>
  <c r="K235" i="1"/>
  <c r="M333" i="1"/>
  <c r="L333" i="1"/>
  <c r="K333" i="1"/>
  <c r="N332" i="1"/>
  <c r="M332" i="1"/>
  <c r="L332" i="1"/>
  <c r="K332" i="1"/>
  <c r="N331" i="1"/>
  <c r="M331" i="1"/>
  <c r="L331" i="1"/>
  <c r="K331" i="1"/>
  <c r="N330" i="1"/>
  <c r="M330" i="1"/>
  <c r="L330" i="1"/>
  <c r="K330" i="1"/>
  <c r="N329" i="1"/>
  <c r="M329" i="1"/>
  <c r="L329" i="1"/>
  <c r="K329" i="1"/>
  <c r="N328" i="1"/>
  <c r="M328" i="1"/>
  <c r="L328" i="1"/>
  <c r="K328" i="1"/>
  <c r="N327" i="1"/>
  <c r="M327" i="1"/>
  <c r="L327" i="1"/>
  <c r="K327" i="1"/>
  <c r="N326" i="1"/>
  <c r="M326" i="1"/>
  <c r="L326" i="1"/>
  <c r="K326" i="1"/>
  <c r="N325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N318" i="1"/>
  <c r="M318" i="1"/>
  <c r="L318" i="1"/>
  <c r="K318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M222" i="1"/>
  <c r="L222" i="1"/>
  <c r="K222" i="1"/>
  <c r="N221" i="1"/>
  <c r="M221" i="1"/>
  <c r="L221" i="1"/>
  <c r="K221" i="1"/>
  <c r="N220" i="1"/>
  <c r="M220" i="1"/>
  <c r="L220" i="1"/>
  <c r="K220" i="1"/>
  <c r="M219" i="1"/>
  <c r="L219" i="1"/>
  <c r="K219" i="1"/>
  <c r="N218" i="1"/>
  <c r="M218" i="1"/>
  <c r="L218" i="1"/>
  <c r="K218" i="1"/>
  <c r="K217" i="1"/>
  <c r="L216" i="1"/>
  <c r="K216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M206" i="1"/>
  <c r="L206" i="1"/>
  <c r="K206" i="1"/>
  <c r="M205" i="1"/>
  <c r="L205" i="1"/>
  <c r="K205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I200" i="1" s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I192" i="1" s="1"/>
  <c r="M191" i="1"/>
  <c r="L191" i="1"/>
  <c r="K191" i="1"/>
  <c r="L190" i="1"/>
  <c r="K190" i="1"/>
  <c r="L189" i="1"/>
  <c r="K189" i="1"/>
  <c r="N188" i="1"/>
  <c r="M188" i="1"/>
  <c r="L188" i="1"/>
  <c r="K188" i="1"/>
  <c r="L187" i="1"/>
  <c r="K187" i="1"/>
  <c r="L186" i="1"/>
  <c r="K186" i="1"/>
  <c r="N185" i="1"/>
  <c r="M185" i="1"/>
  <c r="L185" i="1"/>
  <c r="K185" i="1"/>
  <c r="N183" i="1"/>
  <c r="M183" i="1"/>
  <c r="L183" i="1"/>
  <c r="K183" i="1"/>
  <c r="K182" i="1"/>
  <c r="M181" i="1"/>
  <c r="L181" i="1"/>
  <c r="K181" i="1"/>
  <c r="N180" i="1"/>
  <c r="M180" i="1"/>
  <c r="L180" i="1"/>
  <c r="K180" i="1"/>
  <c r="I180" i="1" s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L162" i="1"/>
  <c r="K162" i="1"/>
  <c r="N161" i="1"/>
  <c r="M161" i="1"/>
  <c r="L161" i="1"/>
  <c r="K161" i="1"/>
  <c r="I161" i="1" s="1"/>
  <c r="N160" i="1"/>
  <c r="M160" i="1"/>
  <c r="L160" i="1"/>
  <c r="K160" i="1"/>
  <c r="N159" i="1"/>
  <c r="M159" i="1"/>
  <c r="L159" i="1"/>
  <c r="K159" i="1"/>
  <c r="I159" i="1" s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I151" i="1" s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I143" i="1" s="1"/>
  <c r="N142" i="1"/>
  <c r="M142" i="1"/>
  <c r="L142" i="1"/>
  <c r="K142" i="1"/>
  <c r="N141" i="1"/>
  <c r="M141" i="1"/>
  <c r="L141" i="1"/>
  <c r="K141" i="1"/>
  <c r="M140" i="1"/>
  <c r="L140" i="1"/>
  <c r="K140" i="1"/>
  <c r="N139" i="1"/>
  <c r="M139" i="1"/>
  <c r="L139" i="1"/>
  <c r="K139" i="1"/>
  <c r="I139" i="1" s="1"/>
  <c r="M138" i="1"/>
  <c r="L138" i="1"/>
  <c r="K138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I107" i="1" s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L77" i="1"/>
  <c r="K77" i="1"/>
  <c r="K76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M66" i="1"/>
  <c r="L66" i="1"/>
  <c r="K66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I58" i="1" s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M50" i="1"/>
  <c r="L50" i="1"/>
  <c r="K50" i="1"/>
  <c r="N49" i="1"/>
  <c r="M49" i="1"/>
  <c r="L49" i="1"/>
  <c r="K49" i="1"/>
  <c r="N48" i="1"/>
  <c r="M48" i="1"/>
  <c r="L48" i="1"/>
  <c r="K48" i="1"/>
  <c r="K47" i="1"/>
  <c r="L46" i="1"/>
  <c r="K46" i="1"/>
  <c r="M45" i="1"/>
  <c r="L45" i="1"/>
  <c r="K45" i="1"/>
  <c r="N44" i="1"/>
  <c r="M44" i="1"/>
  <c r="L44" i="1"/>
  <c r="K44" i="1"/>
  <c r="N43" i="1"/>
  <c r="M43" i="1"/>
  <c r="L43" i="1"/>
  <c r="K43" i="1"/>
  <c r="M42" i="1"/>
  <c r="L42" i="1"/>
  <c r="K42" i="1"/>
  <c r="N41" i="1"/>
  <c r="M41" i="1"/>
  <c r="L41" i="1"/>
  <c r="K41" i="1"/>
  <c r="M40" i="1"/>
  <c r="L40" i="1"/>
  <c r="K40" i="1"/>
  <c r="M39" i="1"/>
  <c r="L39" i="1"/>
  <c r="K39" i="1"/>
  <c r="N38" i="1"/>
  <c r="M38" i="1"/>
  <c r="L38" i="1"/>
  <c r="K38" i="1"/>
  <c r="K37" i="1"/>
  <c r="K36" i="1"/>
  <c r="N35" i="1"/>
  <c r="M35" i="1"/>
  <c r="L35" i="1"/>
  <c r="K35" i="1"/>
  <c r="N34" i="1"/>
  <c r="M34" i="1"/>
  <c r="L34" i="1"/>
  <c r="K34" i="1"/>
  <c r="L33" i="1"/>
  <c r="K33" i="1"/>
  <c r="I33" i="1" s="1"/>
  <c r="M32" i="1"/>
  <c r="L32" i="1"/>
  <c r="K32" i="1"/>
  <c r="N31" i="1"/>
  <c r="M31" i="1"/>
  <c r="L31" i="1"/>
  <c r="K31" i="1"/>
  <c r="N30" i="1"/>
  <c r="M30" i="1"/>
  <c r="L30" i="1"/>
  <c r="K30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K20" i="1"/>
  <c r="N19" i="1"/>
  <c r="M19" i="1"/>
  <c r="L19" i="1"/>
  <c r="K19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G235" i="1"/>
  <c r="I235" i="1" s="1"/>
  <c r="N7" i="1"/>
  <c r="M7" i="1"/>
  <c r="L7" i="1"/>
  <c r="K7" i="1"/>
  <c r="N10" i="1"/>
  <c r="M10" i="1"/>
  <c r="L10" i="1"/>
  <c r="K10" i="1"/>
  <c r="N6" i="1"/>
  <c r="M6" i="1"/>
  <c r="L6" i="1"/>
  <c r="K6" i="1"/>
  <c r="N5" i="1"/>
  <c r="M5" i="1"/>
  <c r="L5" i="1"/>
  <c r="K5" i="1"/>
  <c r="G7" i="1"/>
  <c r="F121" i="1"/>
  <c r="E121" i="1"/>
  <c r="E55" i="1"/>
  <c r="F55" i="1"/>
  <c r="G335" i="1"/>
  <c r="I335" i="1" s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0" i="1"/>
  <c r="G239" i="1"/>
  <c r="G238" i="1"/>
  <c r="I184" i="1"/>
  <c r="G12" i="1"/>
  <c r="G219" i="1"/>
  <c r="G11" i="1"/>
  <c r="G121" i="1"/>
  <c r="G138" i="1"/>
  <c r="G137" i="1"/>
  <c r="G32" i="1"/>
  <c r="G71" i="1"/>
  <c r="G199" i="1"/>
  <c r="I228" i="1"/>
  <c r="G83" i="1"/>
  <c r="G168" i="1"/>
  <c r="G88" i="1"/>
  <c r="G84" i="1"/>
  <c r="G156" i="1"/>
  <c r="G166" i="1"/>
  <c r="G203" i="1"/>
  <c r="G112" i="1"/>
  <c r="G28" i="1"/>
  <c r="G80" i="1"/>
  <c r="G102" i="1"/>
  <c r="G10" i="1"/>
  <c r="G109" i="1"/>
  <c r="G34" i="1"/>
  <c r="G108" i="1"/>
  <c r="G148" i="1"/>
  <c r="G153" i="1"/>
  <c r="G163" i="1"/>
  <c r="G48" i="1"/>
  <c r="G93" i="1"/>
  <c r="G27" i="1"/>
  <c r="G136" i="1"/>
  <c r="G59" i="1"/>
  <c r="G223" i="1"/>
  <c r="G146" i="1"/>
  <c r="G13" i="1"/>
  <c r="G6" i="1"/>
  <c r="G5" i="1"/>
  <c r="F335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239" i="1"/>
  <c r="F238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36" i="1"/>
  <c r="F20" i="1"/>
  <c r="F47" i="1"/>
  <c r="F37" i="1"/>
  <c r="F76" i="1"/>
  <c r="F182" i="1"/>
  <c r="F186" i="1"/>
  <c r="F97" i="1"/>
  <c r="F46" i="1"/>
  <c r="F18" i="1"/>
  <c r="F77" i="1"/>
  <c r="F12" i="1"/>
  <c r="F72" i="1"/>
  <c r="F23" i="1"/>
  <c r="F215" i="1"/>
  <c r="F162" i="1"/>
  <c r="F187" i="1"/>
  <c r="F190" i="1"/>
  <c r="F216" i="1"/>
  <c r="F189" i="1"/>
  <c r="F219" i="1"/>
  <c r="F42" i="1"/>
  <c r="F33" i="1"/>
  <c r="F39" i="1"/>
  <c r="F173" i="1"/>
  <c r="F50" i="1"/>
  <c r="F40" i="1"/>
  <c r="F116" i="1"/>
  <c r="F138" i="1"/>
  <c r="F137" i="1"/>
  <c r="F71" i="1"/>
  <c r="F206" i="1"/>
  <c r="F45" i="1"/>
  <c r="F66" i="1"/>
  <c r="F158" i="1"/>
  <c r="F198" i="1"/>
  <c r="F16" i="1"/>
  <c r="F213" i="1"/>
  <c r="F17" i="1"/>
  <c r="F191" i="1"/>
  <c r="F140" i="1"/>
  <c r="F75" i="1"/>
  <c r="F181" i="1"/>
  <c r="F31" i="1"/>
  <c r="F68" i="1"/>
  <c r="F107" i="1"/>
  <c r="F63" i="1"/>
  <c r="F204" i="1"/>
  <c r="F144" i="1"/>
  <c r="F130" i="1"/>
  <c r="F217" i="1"/>
  <c r="F96" i="1"/>
  <c r="F129" i="1"/>
  <c r="F35" i="1"/>
  <c r="F205" i="1"/>
  <c r="F44" i="1"/>
  <c r="F229" i="1"/>
  <c r="F199" i="1"/>
  <c r="F81" i="1"/>
  <c r="F98" i="1"/>
  <c r="F225" i="1"/>
  <c r="F228" i="1"/>
  <c r="F41" i="1"/>
  <c r="F65" i="1"/>
  <c r="F180" i="1"/>
  <c r="F83" i="1"/>
  <c r="F58" i="1"/>
  <c r="F174" i="1"/>
  <c r="F70" i="1"/>
  <c r="F155" i="1"/>
  <c r="F234" i="1"/>
  <c r="F49" i="1"/>
  <c r="F133" i="1"/>
  <c r="F125" i="1"/>
  <c r="F168" i="1"/>
  <c r="F197" i="1"/>
  <c r="F19" i="1"/>
  <c r="F69" i="1"/>
  <c r="F88" i="1"/>
  <c r="F202" i="1"/>
  <c r="F60" i="1"/>
  <c r="F43" i="1"/>
  <c r="F157" i="1"/>
  <c r="F122" i="1"/>
  <c r="F82" i="1"/>
  <c r="F106" i="1"/>
  <c r="F115" i="1"/>
  <c r="F92" i="1"/>
  <c r="F103" i="1"/>
  <c r="F132" i="1"/>
  <c r="F54" i="1"/>
  <c r="F15" i="1"/>
  <c r="F38" i="1"/>
  <c r="F145" i="1"/>
  <c r="F84" i="1"/>
  <c r="F179" i="1"/>
  <c r="F185" i="1"/>
  <c r="F29" i="1"/>
  <c r="F212" i="1"/>
  <c r="F119" i="1"/>
  <c r="F156" i="1"/>
  <c r="F14" i="1"/>
  <c r="F208" i="1"/>
  <c r="F165" i="1"/>
  <c r="F227" i="1"/>
  <c r="F134" i="1"/>
  <c r="F100" i="1"/>
  <c r="F110" i="1"/>
  <c r="F113" i="1"/>
  <c r="F169" i="1"/>
  <c r="F166" i="1"/>
  <c r="F203" i="1"/>
  <c r="F188" i="1"/>
  <c r="F112" i="1"/>
  <c r="F117" i="1"/>
  <c r="F62" i="1"/>
  <c r="F101" i="1"/>
  <c r="F201" i="1"/>
  <c r="F80" i="1"/>
  <c r="F231" i="1"/>
  <c r="F26" i="1"/>
  <c r="F30" i="1"/>
  <c r="F221" i="1"/>
  <c r="F61" i="1"/>
  <c r="F161" i="1"/>
  <c r="F123" i="1"/>
  <c r="F178" i="1"/>
  <c r="F196" i="1"/>
  <c r="F214" i="1"/>
  <c r="F232" i="1"/>
  <c r="F86" i="1"/>
  <c r="F87" i="1"/>
  <c r="F135" i="1"/>
  <c r="F114" i="1"/>
  <c r="F102" i="1"/>
  <c r="F109" i="1"/>
  <c r="F141" i="1"/>
  <c r="F105" i="1"/>
  <c r="F142" i="1"/>
  <c r="F230" i="1"/>
  <c r="F220" i="1"/>
  <c r="F126" i="1"/>
  <c r="F73" i="1"/>
  <c r="F218" i="1"/>
  <c r="F56" i="1"/>
  <c r="F175" i="1"/>
  <c r="F99" i="1"/>
  <c r="F159" i="1"/>
  <c r="F150" i="1"/>
  <c r="F124" i="1"/>
  <c r="F78" i="1"/>
  <c r="F160" i="1"/>
  <c r="F233" i="1"/>
  <c r="F21" i="1"/>
  <c r="F143" i="1"/>
  <c r="F118" i="1"/>
  <c r="F53" i="1"/>
  <c r="F222" i="1"/>
  <c r="F171" i="1"/>
  <c r="F108" i="1"/>
  <c r="F149" i="1"/>
  <c r="F192" i="1"/>
  <c r="F148" i="1"/>
  <c r="F24" i="1"/>
  <c r="F95" i="1"/>
  <c r="F147" i="1"/>
  <c r="F167" i="1"/>
  <c r="F153" i="1"/>
  <c r="F176" i="1"/>
  <c r="F183" i="1"/>
  <c r="F154" i="1"/>
  <c r="F67" i="1"/>
  <c r="F163" i="1"/>
  <c r="F48" i="1"/>
  <c r="F89" i="1"/>
  <c r="F120" i="1"/>
  <c r="F93" i="1"/>
  <c r="F64" i="1"/>
  <c r="F136" i="1"/>
  <c r="F226" i="1"/>
  <c r="F131" i="1"/>
  <c r="F22" i="1"/>
  <c r="F193" i="1"/>
  <c r="F195" i="1"/>
  <c r="F139" i="1"/>
  <c r="F59" i="1"/>
  <c r="F111" i="1"/>
  <c r="F128" i="1"/>
  <c r="F211" i="1"/>
  <c r="F79" i="1"/>
  <c r="F91" i="1"/>
  <c r="F210" i="1"/>
  <c r="F200" i="1"/>
  <c r="F52" i="1"/>
  <c r="F223" i="1"/>
  <c r="F90" i="1"/>
  <c r="F146" i="1"/>
  <c r="F85" i="1"/>
  <c r="F209" i="1"/>
  <c r="F51" i="1"/>
  <c r="F94" i="1"/>
  <c r="F104" i="1"/>
  <c r="F194" i="1"/>
  <c r="F172" i="1"/>
  <c r="F164" i="1"/>
  <c r="F224" i="1"/>
  <c r="F170" i="1"/>
  <c r="F57" i="1"/>
  <c r="F177" i="1"/>
  <c r="F74" i="1"/>
  <c r="F127" i="1"/>
  <c r="F25" i="1"/>
  <c r="F207" i="1"/>
  <c r="F152" i="1"/>
  <c r="F151" i="1"/>
  <c r="F6" i="1"/>
  <c r="F5" i="1"/>
  <c r="E239" i="1"/>
  <c r="E238" i="1"/>
  <c r="E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18" i="1"/>
  <c r="E317" i="1"/>
  <c r="E316" i="1"/>
  <c r="E315" i="1"/>
  <c r="E314" i="1"/>
  <c r="E313" i="1"/>
  <c r="E312" i="1"/>
  <c r="E311" i="1"/>
  <c r="E310" i="1"/>
  <c r="E309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36" i="1"/>
  <c r="E20" i="1"/>
  <c r="E47" i="1"/>
  <c r="E37" i="1"/>
  <c r="E76" i="1"/>
  <c r="E182" i="1"/>
  <c r="E186" i="1"/>
  <c r="E97" i="1"/>
  <c r="E46" i="1"/>
  <c r="E18" i="1"/>
  <c r="E77" i="1"/>
  <c r="E12" i="1"/>
  <c r="E72" i="1"/>
  <c r="E23" i="1"/>
  <c r="E215" i="1"/>
  <c r="E162" i="1"/>
  <c r="E187" i="1"/>
  <c r="E190" i="1"/>
  <c r="E216" i="1"/>
  <c r="E189" i="1"/>
  <c r="E219" i="1"/>
  <c r="E11" i="1"/>
  <c r="E42" i="1"/>
  <c r="E33" i="1"/>
  <c r="E39" i="1"/>
  <c r="E173" i="1"/>
  <c r="E50" i="1"/>
  <c r="E40" i="1"/>
  <c r="E116" i="1"/>
  <c r="E138" i="1"/>
  <c r="E137" i="1"/>
  <c r="E32" i="1"/>
  <c r="E71" i="1"/>
  <c r="E206" i="1"/>
  <c r="E45" i="1"/>
  <c r="E66" i="1"/>
  <c r="E158" i="1"/>
  <c r="E198" i="1"/>
  <c r="E16" i="1"/>
  <c r="E213" i="1"/>
  <c r="E17" i="1"/>
  <c r="E191" i="1"/>
  <c r="E140" i="1"/>
  <c r="E75" i="1"/>
  <c r="E181" i="1"/>
  <c r="E31" i="1"/>
  <c r="E68" i="1"/>
  <c r="E107" i="1"/>
  <c r="E63" i="1"/>
  <c r="E204" i="1"/>
  <c r="E144" i="1"/>
  <c r="E130" i="1"/>
  <c r="E217" i="1"/>
  <c r="E96" i="1"/>
  <c r="E129" i="1"/>
  <c r="E35" i="1"/>
  <c r="E205" i="1"/>
  <c r="E44" i="1"/>
  <c r="E229" i="1"/>
  <c r="E199" i="1"/>
  <c r="E81" i="1"/>
  <c r="E98" i="1"/>
  <c r="E225" i="1"/>
  <c r="E228" i="1"/>
  <c r="E41" i="1"/>
  <c r="E65" i="1"/>
  <c r="E180" i="1"/>
  <c r="E83" i="1"/>
  <c r="E58" i="1"/>
  <c r="E174" i="1"/>
  <c r="E70" i="1"/>
  <c r="E155" i="1"/>
  <c r="E234" i="1"/>
  <c r="E49" i="1"/>
  <c r="E133" i="1"/>
  <c r="E125" i="1"/>
  <c r="E168" i="1"/>
  <c r="E197" i="1"/>
  <c r="E19" i="1"/>
  <c r="E69" i="1"/>
  <c r="E88" i="1"/>
  <c r="E202" i="1"/>
  <c r="E60" i="1"/>
  <c r="E43" i="1"/>
  <c r="E157" i="1"/>
  <c r="E122" i="1"/>
  <c r="E82" i="1"/>
  <c r="E106" i="1"/>
  <c r="E115" i="1"/>
  <c r="E92" i="1"/>
  <c r="E103" i="1"/>
  <c r="E132" i="1"/>
  <c r="E54" i="1"/>
  <c r="E15" i="1"/>
  <c r="E38" i="1"/>
  <c r="E145" i="1"/>
  <c r="E84" i="1"/>
  <c r="E179" i="1"/>
  <c r="E185" i="1"/>
  <c r="E29" i="1"/>
  <c r="E212" i="1"/>
  <c r="E119" i="1"/>
  <c r="E156" i="1"/>
  <c r="E14" i="1"/>
  <c r="E208" i="1"/>
  <c r="E165" i="1"/>
  <c r="E227" i="1"/>
  <c r="E134" i="1"/>
  <c r="E100" i="1"/>
  <c r="E110" i="1"/>
  <c r="E113" i="1"/>
  <c r="E169" i="1"/>
  <c r="E166" i="1"/>
  <c r="E203" i="1"/>
  <c r="E188" i="1"/>
  <c r="E112" i="1"/>
  <c r="E117" i="1"/>
  <c r="E62" i="1"/>
  <c r="E101" i="1"/>
  <c r="E201" i="1"/>
  <c r="E28" i="1"/>
  <c r="E80" i="1"/>
  <c r="E231" i="1"/>
  <c r="E26" i="1"/>
  <c r="E30" i="1"/>
  <c r="E221" i="1"/>
  <c r="E61" i="1"/>
  <c r="E161" i="1"/>
  <c r="E123" i="1"/>
  <c r="E178" i="1"/>
  <c r="E196" i="1"/>
  <c r="E214" i="1"/>
  <c r="E232" i="1"/>
  <c r="E86" i="1"/>
  <c r="E87" i="1"/>
  <c r="E135" i="1"/>
  <c r="E114" i="1"/>
  <c r="E102" i="1"/>
  <c r="E10" i="1"/>
  <c r="E109" i="1"/>
  <c r="E141" i="1"/>
  <c r="E105" i="1"/>
  <c r="E142" i="1"/>
  <c r="E230" i="1"/>
  <c r="E220" i="1"/>
  <c r="E126" i="1"/>
  <c r="E73" i="1"/>
  <c r="E218" i="1"/>
  <c r="E56" i="1"/>
  <c r="E175" i="1"/>
  <c r="E99" i="1"/>
  <c r="E159" i="1"/>
  <c r="E150" i="1"/>
  <c r="E124" i="1"/>
  <c r="E78" i="1"/>
  <c r="E160" i="1"/>
  <c r="E233" i="1"/>
  <c r="E21" i="1"/>
  <c r="E143" i="1"/>
  <c r="E118" i="1"/>
  <c r="E53" i="1"/>
  <c r="E222" i="1"/>
  <c r="E171" i="1"/>
  <c r="E34" i="1"/>
  <c r="E108" i="1"/>
  <c r="E149" i="1"/>
  <c r="E192" i="1"/>
  <c r="E148" i="1"/>
  <c r="E24" i="1"/>
  <c r="E95" i="1"/>
  <c r="E147" i="1"/>
  <c r="E167" i="1"/>
  <c r="E153" i="1"/>
  <c r="E176" i="1"/>
  <c r="E183" i="1"/>
  <c r="E154" i="1"/>
  <c r="E67" i="1"/>
  <c r="E163" i="1"/>
  <c r="E48" i="1"/>
  <c r="E89" i="1"/>
  <c r="E120" i="1"/>
  <c r="E93" i="1"/>
  <c r="E64" i="1"/>
  <c r="E27" i="1"/>
  <c r="E136" i="1"/>
  <c r="E226" i="1"/>
  <c r="E131" i="1"/>
  <c r="E22" i="1"/>
  <c r="E193" i="1"/>
  <c r="E195" i="1"/>
  <c r="E139" i="1"/>
  <c r="E59" i="1"/>
  <c r="E111" i="1"/>
  <c r="E128" i="1"/>
  <c r="E211" i="1"/>
  <c r="E79" i="1"/>
  <c r="E91" i="1"/>
  <c r="E210" i="1"/>
  <c r="E200" i="1"/>
  <c r="E52" i="1"/>
  <c r="E223" i="1"/>
  <c r="E90" i="1"/>
  <c r="E146" i="1"/>
  <c r="E13" i="1"/>
  <c r="E85" i="1"/>
  <c r="E209" i="1"/>
  <c r="E51" i="1"/>
  <c r="E94" i="1"/>
  <c r="E104" i="1"/>
  <c r="E194" i="1"/>
  <c r="E172" i="1"/>
  <c r="E164" i="1"/>
  <c r="E224" i="1"/>
  <c r="E170" i="1"/>
  <c r="E57" i="1"/>
  <c r="E177" i="1"/>
  <c r="E74" i="1"/>
  <c r="E127" i="1"/>
  <c r="E25" i="1"/>
  <c r="E207" i="1"/>
  <c r="E152" i="1"/>
  <c r="E151" i="1"/>
  <c r="E6" i="1"/>
  <c r="E5" i="1"/>
  <c r="N337" i="1" l="1"/>
  <c r="N242" i="1"/>
  <c r="M337" i="1"/>
  <c r="F242" i="1"/>
  <c r="E242" i="1"/>
  <c r="L337" i="1"/>
  <c r="E8" i="1"/>
  <c r="I6" i="1"/>
  <c r="I249" i="1"/>
  <c r="I281" i="1"/>
  <c r="I305" i="1"/>
  <c r="I313" i="1"/>
  <c r="I251" i="1"/>
  <c r="I259" i="1"/>
  <c r="I275" i="1"/>
  <c r="I283" i="1"/>
  <c r="I291" i="1"/>
  <c r="I307" i="1"/>
  <c r="I315" i="1"/>
  <c r="I314" i="1"/>
  <c r="I316" i="1"/>
  <c r="K320" i="1"/>
  <c r="L320" i="1"/>
  <c r="K8" i="1"/>
  <c r="I27" i="1"/>
  <c r="I51" i="1"/>
  <c r="G337" i="1"/>
  <c r="M320" i="1"/>
  <c r="I323" i="1"/>
  <c r="N320" i="1"/>
  <c r="I135" i="1"/>
  <c r="I331" i="1"/>
  <c r="I7" i="1"/>
  <c r="G242" i="1"/>
  <c r="I250" i="1"/>
  <c r="I274" i="1"/>
  <c r="I282" i="1"/>
  <c r="I306" i="1"/>
  <c r="I333" i="1"/>
  <c r="K242" i="1"/>
  <c r="K337" i="1"/>
  <c r="L242" i="1"/>
  <c r="I334" i="1"/>
  <c r="L8" i="1"/>
  <c r="I145" i="1"/>
  <c r="G320" i="1"/>
  <c r="I252" i="1"/>
  <c r="I260" i="1"/>
  <c r="I276" i="1"/>
  <c r="I284" i="1"/>
  <c r="I292" i="1"/>
  <c r="I308" i="1"/>
  <c r="M242" i="1"/>
  <c r="I248" i="1"/>
  <c r="I240" i="1"/>
  <c r="I47" i="1"/>
  <c r="I241" i="1"/>
  <c r="F337" i="1"/>
  <c r="E320" i="1"/>
  <c r="F320" i="1"/>
  <c r="E337" i="1"/>
  <c r="I137" i="1"/>
  <c r="F8" i="1"/>
  <c r="I201" i="1"/>
  <c r="I230" i="1"/>
  <c r="I245" i="1"/>
  <c r="I247" i="1"/>
  <c r="I253" i="1"/>
  <c r="I255" i="1"/>
  <c r="I257" i="1"/>
  <c r="I261" i="1"/>
  <c r="I263" i="1"/>
  <c r="I269" i="1"/>
  <c r="I271" i="1"/>
  <c r="I273" i="1"/>
  <c r="I277" i="1"/>
  <c r="I279" i="1"/>
  <c r="I285" i="1"/>
  <c r="I287" i="1"/>
  <c r="I293" i="1"/>
  <c r="I295" i="1"/>
  <c r="I301" i="1"/>
  <c r="I303" i="1"/>
  <c r="I309" i="1"/>
  <c r="I311" i="1"/>
  <c r="I317" i="1"/>
  <c r="I322" i="1"/>
  <c r="I324" i="1"/>
  <c r="I326" i="1"/>
  <c r="I328" i="1"/>
  <c r="I330" i="1"/>
  <c r="I332" i="1"/>
  <c r="I57" i="1"/>
  <c r="I118" i="1"/>
  <c r="I169" i="1"/>
  <c r="I35" i="1"/>
  <c r="I210" i="1"/>
  <c r="I87" i="1"/>
  <c r="I61" i="1"/>
  <c r="I81" i="1"/>
  <c r="I187" i="1"/>
  <c r="I270" i="1"/>
  <c r="I272" i="1"/>
  <c r="I304" i="1"/>
  <c r="I36" i="1"/>
  <c r="I302" i="1"/>
  <c r="N236" i="1"/>
  <c r="I264" i="1"/>
  <c r="I296" i="1"/>
  <c r="I238" i="1"/>
  <c r="I265" i="1"/>
  <c r="I286" i="1"/>
  <c r="I297" i="1"/>
  <c r="I318" i="1"/>
  <c r="I32" i="1"/>
  <c r="I239" i="1"/>
  <c r="I37" i="1"/>
  <c r="I5" i="1"/>
  <c r="I254" i="1"/>
  <c r="I266" i="1"/>
  <c r="I288" i="1"/>
  <c r="I298" i="1"/>
  <c r="I329" i="1"/>
  <c r="I99" i="1"/>
  <c r="I113" i="1"/>
  <c r="G8" i="1"/>
  <c r="I244" i="1"/>
  <c r="I256" i="1"/>
  <c r="I267" i="1"/>
  <c r="I278" i="1"/>
  <c r="I289" i="1"/>
  <c r="I299" i="1"/>
  <c r="I310" i="1"/>
  <c r="I325" i="1"/>
  <c r="I106" i="1"/>
  <c r="I262" i="1"/>
  <c r="I294" i="1"/>
  <c r="I129" i="1"/>
  <c r="M8" i="1"/>
  <c r="I246" i="1"/>
  <c r="I258" i="1"/>
  <c r="I268" i="1"/>
  <c r="I280" i="1"/>
  <c r="I290" i="1"/>
  <c r="I300" i="1"/>
  <c r="I312" i="1"/>
  <c r="I327" i="1"/>
  <c r="I46" i="1"/>
  <c r="I148" i="1"/>
  <c r="I154" i="1"/>
  <c r="I144" i="1"/>
  <c r="I140" i="1"/>
  <c r="I181" i="1"/>
  <c r="I12" i="1"/>
  <c r="L236" i="1"/>
  <c r="I158" i="1"/>
  <c r="I170" i="1"/>
  <c r="I209" i="1"/>
  <c r="I195" i="1"/>
  <c r="I64" i="1"/>
  <c r="I183" i="1"/>
  <c r="I142" i="1"/>
  <c r="I156" i="1"/>
  <c r="M236" i="1"/>
  <c r="I70" i="1"/>
  <c r="I225" i="1"/>
  <c r="I217" i="1"/>
  <c r="I116" i="1"/>
  <c r="I229" i="1"/>
  <c r="I42" i="1"/>
  <c r="I162" i="1"/>
  <c r="I85" i="1"/>
  <c r="I91" i="1"/>
  <c r="I193" i="1"/>
  <c r="I93" i="1"/>
  <c r="I149" i="1"/>
  <c r="I21" i="1"/>
  <c r="I175" i="1"/>
  <c r="I105" i="1"/>
  <c r="I86" i="1"/>
  <c r="I20" i="1"/>
  <c r="I164" i="1"/>
  <c r="I120" i="1"/>
  <c r="I153" i="1"/>
  <c r="I56" i="1"/>
  <c r="I141" i="1"/>
  <c r="I232" i="1"/>
  <c r="I30" i="1"/>
  <c r="I174" i="1"/>
  <c r="I98" i="1"/>
  <c r="K236" i="1"/>
  <c r="I221" i="1"/>
  <c r="I207" i="1"/>
  <c r="I13" i="1"/>
  <c r="I22" i="1"/>
  <c r="I108" i="1"/>
  <c r="I31" i="1"/>
  <c r="I198" i="1"/>
  <c r="I138" i="1"/>
  <c r="I215" i="1"/>
  <c r="I97" i="1"/>
  <c r="F236" i="1"/>
  <c r="I82" i="1"/>
  <c r="I14" i="1"/>
  <c r="I79" i="1"/>
  <c r="I233" i="1"/>
  <c r="I96" i="1"/>
  <c r="I83" i="1"/>
  <c r="I199" i="1"/>
  <c r="I11" i="1"/>
  <c r="I186" i="1"/>
  <c r="I69" i="1"/>
  <c r="I110" i="1"/>
  <c r="I75" i="1"/>
  <c r="I224" i="1"/>
  <c r="I62" i="1"/>
  <c r="E236" i="1"/>
  <c r="I55" i="1"/>
  <c r="I130" i="1"/>
  <c r="I66" i="1"/>
  <c r="I40" i="1"/>
  <c r="I155" i="1"/>
  <c r="I65" i="1"/>
  <c r="I44" i="1"/>
  <c r="I45" i="1"/>
  <c r="I50" i="1"/>
  <c r="I152" i="1"/>
  <c r="I176" i="1"/>
  <c r="I38" i="1"/>
  <c r="I41" i="1"/>
  <c r="I205" i="1"/>
  <c r="I204" i="1"/>
  <c r="I191" i="1"/>
  <c r="I101" i="1"/>
  <c r="I19" i="1"/>
  <c r="I68" i="1"/>
  <c r="I16" i="1"/>
  <c r="I119" i="1"/>
  <c r="I15" i="1"/>
  <c r="I122" i="1"/>
  <c r="I197" i="1"/>
  <c r="I121" i="1"/>
  <c r="I117" i="1"/>
  <c r="I100" i="1"/>
  <c r="I212" i="1"/>
  <c r="I54" i="1"/>
  <c r="I157" i="1"/>
  <c r="I168" i="1"/>
  <c r="I23" i="1"/>
  <c r="I182" i="1"/>
  <c r="I25" i="1"/>
  <c r="I172" i="1"/>
  <c r="I146" i="1"/>
  <c r="I211" i="1"/>
  <c r="I131" i="1"/>
  <c r="I89" i="1"/>
  <c r="I167" i="1"/>
  <c r="I34" i="1"/>
  <c r="I160" i="1"/>
  <c r="I218" i="1"/>
  <c r="I109" i="1"/>
  <c r="I214" i="1"/>
  <c r="I26" i="1"/>
  <c r="I112" i="1"/>
  <c r="I134" i="1"/>
  <c r="I29" i="1"/>
  <c r="I132" i="1"/>
  <c r="I43" i="1"/>
  <c r="I125" i="1"/>
  <c r="I219" i="1"/>
  <c r="I72" i="1"/>
  <c r="I76" i="1"/>
  <c r="I127" i="1"/>
  <c r="I194" i="1"/>
  <c r="I90" i="1"/>
  <c r="I128" i="1"/>
  <c r="I226" i="1"/>
  <c r="I48" i="1"/>
  <c r="I147" i="1"/>
  <c r="I171" i="1"/>
  <c r="I78" i="1"/>
  <c r="I73" i="1"/>
  <c r="I10" i="1"/>
  <c r="I196" i="1"/>
  <c r="I231" i="1"/>
  <c r="I188" i="1"/>
  <c r="I227" i="1"/>
  <c r="I185" i="1"/>
  <c r="I103" i="1"/>
  <c r="I60" i="1"/>
  <c r="I133" i="1"/>
  <c r="I189" i="1"/>
  <c r="I74" i="1"/>
  <c r="I104" i="1"/>
  <c r="I223" i="1"/>
  <c r="I111" i="1"/>
  <c r="I163" i="1"/>
  <c r="I95" i="1"/>
  <c r="I222" i="1"/>
  <c r="I124" i="1"/>
  <c r="I126" i="1"/>
  <c r="I102" i="1"/>
  <c r="I178" i="1"/>
  <c r="I80" i="1"/>
  <c r="I203" i="1"/>
  <c r="I165" i="1"/>
  <c r="I179" i="1"/>
  <c r="I92" i="1"/>
  <c r="I202" i="1"/>
  <c r="I49" i="1"/>
  <c r="I206" i="1"/>
  <c r="I173" i="1"/>
  <c r="I216" i="1"/>
  <c r="I77" i="1"/>
  <c r="I177" i="1"/>
  <c r="I94" i="1"/>
  <c r="I52" i="1"/>
  <c r="I59" i="1"/>
  <c r="I136" i="1"/>
  <c r="I67" i="1"/>
  <c r="I24" i="1"/>
  <c r="I53" i="1"/>
  <c r="I150" i="1"/>
  <c r="I220" i="1"/>
  <c r="I114" i="1"/>
  <c r="I123" i="1"/>
  <c r="I28" i="1"/>
  <c r="I166" i="1"/>
  <c r="I208" i="1"/>
  <c r="I84" i="1"/>
  <c r="I115" i="1"/>
  <c r="I88" i="1"/>
  <c r="I234" i="1"/>
  <c r="I63" i="1"/>
  <c r="I17" i="1"/>
  <c r="I71" i="1"/>
  <c r="I39" i="1"/>
  <c r="I190" i="1"/>
  <c r="I18" i="1"/>
  <c r="N8" i="1"/>
  <c r="I8" i="1" l="1"/>
  <c r="K339" i="1"/>
  <c r="N339" i="1"/>
  <c r="I320" i="1"/>
  <c r="L339" i="1"/>
  <c r="E339" i="1"/>
  <c r="M339" i="1"/>
  <c r="I337" i="1"/>
  <c r="F339" i="1"/>
  <c r="I242" i="1"/>
  <c r="G236" i="1" l="1"/>
  <c r="I213" i="1"/>
  <c r="G339" i="1" l="1"/>
  <c r="I236" i="1"/>
  <c r="I339" i="1" l="1"/>
</calcChain>
</file>

<file path=xl/sharedStrings.xml><?xml version="1.0" encoding="utf-8"?>
<sst xmlns="http://schemas.openxmlformats.org/spreadsheetml/2006/main" count="992" uniqueCount="452">
  <si>
    <t>2020/21</t>
  </si>
  <si>
    <t>2019/20</t>
  </si>
  <si>
    <t>2018/19</t>
  </si>
  <si>
    <t>2017/18</t>
  </si>
  <si>
    <t>DfE Number</t>
  </si>
  <si>
    <t>Establishment Name</t>
  </si>
  <si>
    <t>Trust</t>
  </si>
  <si>
    <t>Phase Of Education</t>
  </si>
  <si>
    <t>Funded Pupil Numbers</t>
  </si>
  <si>
    <t>School Budget Share</t>
  </si>
  <si>
    <t>Closing Balance</t>
  </si>
  <si>
    <t>Rev bal as a % of funding</t>
  </si>
  <si>
    <t>2021/22</t>
  </si>
  <si>
    <t>New Rickstones Academy</t>
  </si>
  <si>
    <t>Greensward Academy</t>
  </si>
  <si>
    <t>Maltings Academy</t>
  </si>
  <si>
    <t>The Basildon Lower Academy</t>
  </si>
  <si>
    <t>The Basildon Upper Academy</t>
  </si>
  <si>
    <t>Clacton Coastal Academy</t>
  </si>
  <si>
    <t>Colchester Academy</t>
  </si>
  <si>
    <t>R A Butler Infant School</t>
  </si>
  <si>
    <t>R A Butler Junior School</t>
  </si>
  <si>
    <t>King Harold Business &amp; Enterprise Academy</t>
  </si>
  <si>
    <t>Chelmsford County High School for Girls</t>
  </si>
  <si>
    <t>The Flitch Green Academy</t>
  </si>
  <si>
    <t>Debden Park High School</t>
  </si>
  <si>
    <t>The King John School</t>
  </si>
  <si>
    <t>The Appleton School</t>
  </si>
  <si>
    <t>William de Ferrers School</t>
  </si>
  <si>
    <t>Davenant Foundation School</t>
  </si>
  <si>
    <t>King Edward VI Grammar School, Chelmsford</t>
  </si>
  <si>
    <t>The Honywood Community Science School</t>
  </si>
  <si>
    <t>Buttsbury Junior School</t>
  </si>
  <si>
    <t>West Hatch High School</t>
  </si>
  <si>
    <t>Saffron Walden County High School</t>
  </si>
  <si>
    <t>Moulsham Infant School</t>
  </si>
  <si>
    <t>The Billericay School</t>
  </si>
  <si>
    <t>Moulsham High School</t>
  </si>
  <si>
    <t>The King Edmund School</t>
  </si>
  <si>
    <t>St Martin's School Brentwood</t>
  </si>
  <si>
    <t>Great Baddow High School</t>
  </si>
  <si>
    <t>Holy Cross Catholic Primary School, Harlow</t>
  </si>
  <si>
    <t>St Helen's Catholic Junior School</t>
  </si>
  <si>
    <t>Notley High School and Braintree Sixth Form</t>
  </si>
  <si>
    <t>Hadleigh Infant and Nursery School</t>
  </si>
  <si>
    <t>South Benfleet Primary School</t>
  </si>
  <si>
    <t>Westwood Academy</t>
  </si>
  <si>
    <t>Mayflower High School</t>
  </si>
  <si>
    <t>Runwell Community Primary School</t>
  </si>
  <si>
    <t>St Alban's Catholic Academy</t>
  </si>
  <si>
    <t>St Mark's West Essex Catholic School</t>
  </si>
  <si>
    <t>Hylands School</t>
  </si>
  <si>
    <t>St Thomas More Catholic Primary School, Saffron Walden</t>
  </si>
  <si>
    <t>Lee Chapel Primary School</t>
  </si>
  <si>
    <t>Ormiston Rivers Academy</t>
  </si>
  <si>
    <t>Tendring Technology College</t>
  </si>
  <si>
    <t>Kingston Primary School</t>
  </si>
  <si>
    <t>Great Berry Primary School</t>
  </si>
  <si>
    <t>The Sandon School</t>
  </si>
  <si>
    <t>Thurstable School Sports College and Sixth Form Centre</t>
  </si>
  <si>
    <t>The Robert Drake Primary School</t>
  </si>
  <si>
    <t>Jotmans Hall Primary School</t>
  </si>
  <si>
    <t>Chelmer Valley High School</t>
  </si>
  <si>
    <t>Ashingdon Primary Academy</t>
  </si>
  <si>
    <t>Plumberow Primary Academy</t>
  </si>
  <si>
    <t>Kents Hill Infant Academy</t>
  </si>
  <si>
    <t>Westerings Primary Academy</t>
  </si>
  <si>
    <t>Passmores Academy</t>
  </si>
  <si>
    <t>Colchester County High School for Girls</t>
  </si>
  <si>
    <t>Great Chesterford Church of England Primary Academy</t>
  </si>
  <si>
    <t>Stisted Church of England Primary Academy</t>
  </si>
  <si>
    <t>Stewards Academy - Science Specialist, Harlow</t>
  </si>
  <si>
    <t>Thriftwood School</t>
  </si>
  <si>
    <t>The Tyrrells School</t>
  </si>
  <si>
    <t>Kents Hill Junior School</t>
  </si>
  <si>
    <t>Burnt Mill Academy</t>
  </si>
  <si>
    <t>Hutton All Saints' Church of England Primary School</t>
  </si>
  <si>
    <t>Anglo European School</t>
  </si>
  <si>
    <t>The Wickford Church of England School</t>
  </si>
  <si>
    <t>Plume School</t>
  </si>
  <si>
    <t>Colchester Royal Grammar School</t>
  </si>
  <si>
    <t>The Boswells School</t>
  </si>
  <si>
    <t>Shenfield High School</t>
  </si>
  <si>
    <t>The Gilberd School</t>
  </si>
  <si>
    <t>The Stanway School</t>
  </si>
  <si>
    <t>The Thomas Lord Audley School</t>
  </si>
  <si>
    <t>St Helena School</t>
  </si>
  <si>
    <t>Manningtree High School</t>
  </si>
  <si>
    <t>Moulsham Junior School</t>
  </si>
  <si>
    <t>Helena Romanes School</t>
  </si>
  <si>
    <t>Lyons Hall School</t>
  </si>
  <si>
    <t>Hamford Primary Academy</t>
  </si>
  <si>
    <t>Clacton County High School</t>
  </si>
  <si>
    <t>Our Lady Immaculate Catholic Primary School</t>
  </si>
  <si>
    <t>Columbus School and College</t>
  </si>
  <si>
    <t>St Thomas More's Catholic Primary School, Colchester</t>
  </si>
  <si>
    <t>The Pioneer School</t>
  </si>
  <si>
    <t>Becket Keys Church of England Free School</t>
  </si>
  <si>
    <t>St Teresa's Catholic Primary School, Colchester</t>
  </si>
  <si>
    <t>Briscoe Primary School &amp; Nursery Academy</t>
  </si>
  <si>
    <t>Newlands Spring Primary and Nursery School</t>
  </si>
  <si>
    <t>White Hall Academy</t>
  </si>
  <si>
    <t>Greensted Primary School &amp; Nursery</t>
  </si>
  <si>
    <t>Joyce Frankland Academy, Newport</t>
  </si>
  <si>
    <t>Brentwood Ursuline Convent High School</t>
  </si>
  <si>
    <t>The James Hornsby School</t>
  </si>
  <si>
    <t>Notley Green Primary School</t>
  </si>
  <si>
    <t>Cann Hall Primary School</t>
  </si>
  <si>
    <t>Heybridge Primary School</t>
  </si>
  <si>
    <t>Kingsmoor Academy</t>
  </si>
  <si>
    <t>Hedingham School and Sixth Form</t>
  </si>
  <si>
    <t>Tabor Academy</t>
  </si>
  <si>
    <t>The Bromfords School</t>
  </si>
  <si>
    <t>The Ramsey Academy, Halstead</t>
  </si>
  <si>
    <t>Messing Primary School</t>
  </si>
  <si>
    <t>Kelvedon St Mary's Church of England Primary Academy</t>
  </si>
  <si>
    <t>Freshwaters Primary Academy</t>
  </si>
  <si>
    <t>Roydon Primary Academy</t>
  </si>
  <si>
    <t>Alec Hunter Academy</t>
  </si>
  <si>
    <t>Highwoods Community Primary School</t>
  </si>
  <si>
    <t>The Sweyne Park School</t>
  </si>
  <si>
    <t>Rayleigh Primary School</t>
  </si>
  <si>
    <t>St Luke's Catholic Academy</t>
  </si>
  <si>
    <t>St Clare's Catholic Primary School</t>
  </si>
  <si>
    <t>Ravens Academy</t>
  </si>
  <si>
    <t>Shenfield St. Mary's Church of England Primary School</t>
  </si>
  <si>
    <t>Potter Street Academy</t>
  </si>
  <si>
    <t>Kirby Primary Academy</t>
  </si>
  <si>
    <t>Burrsville Infant Academy</t>
  </si>
  <si>
    <t>Powers Hall Academy</t>
  </si>
  <si>
    <t>St Teresa's Catholic Primary School, Basildon</t>
  </si>
  <si>
    <t>Purford Green Primary School</t>
  </si>
  <si>
    <t>Little Parndon Primary Academy</t>
  </si>
  <si>
    <t>Cooks Spinney Primary Academy and Nursery</t>
  </si>
  <si>
    <t>Southminster Church of England Primary School</t>
  </si>
  <si>
    <t>Weeley St Andrew's CofE Primary School</t>
  </si>
  <si>
    <t>The Cornelius Vermuyden School</t>
  </si>
  <si>
    <t>Great Clacton Church of England Junior School</t>
  </si>
  <si>
    <t>Meadgate Primary School</t>
  </si>
  <si>
    <t>Pemberley Academy</t>
  </si>
  <si>
    <t>Braiswick Primary School</t>
  </si>
  <si>
    <t>Woodville Primary School</t>
  </si>
  <si>
    <t>Rolph Church of England Primary School and Nursery</t>
  </si>
  <si>
    <t>Howbridge Church of England Junior School</t>
  </si>
  <si>
    <t>Monkwick Infant and Nursery School</t>
  </si>
  <si>
    <t>Purleigh Community Primary School</t>
  </si>
  <si>
    <t>Rochford Primary and Nursery School</t>
  </si>
  <si>
    <t>Larchwood Primary School</t>
  </si>
  <si>
    <t>St Cedd's Church of England Primary School</t>
  </si>
  <si>
    <t>Grove Wood Primary School</t>
  </si>
  <si>
    <t>Unity Primary Academy</t>
  </si>
  <si>
    <t>Holt Farm Junior School</t>
  </si>
  <si>
    <t>Montgomerie Primary School</t>
  </si>
  <si>
    <t>Water Lane Primary Academy</t>
  </si>
  <si>
    <t>Willow Brook Primary School and Nursery</t>
  </si>
  <si>
    <t>Woodlands School</t>
  </si>
  <si>
    <t>Pear Tree Mead Academy</t>
  </si>
  <si>
    <t>Leigh Beck Infant School and Nursery Academy</t>
  </si>
  <si>
    <t>Forest Hall School</t>
  </si>
  <si>
    <t>Parkwood Academy</t>
  </si>
  <si>
    <t>Longwood Primary Academy</t>
  </si>
  <si>
    <t>Abbotsweld Primary Academy</t>
  </si>
  <si>
    <t>Latton Green Primary Academy</t>
  </si>
  <si>
    <t>Maltese Road Primary School</t>
  </si>
  <si>
    <t>Langham Oaks</t>
  </si>
  <si>
    <t>Northwick Park Primary and Nursery Academy</t>
  </si>
  <si>
    <t>Katherine Semar Junior School</t>
  </si>
  <si>
    <t>Katherine Semar Infant School</t>
  </si>
  <si>
    <t>Woodham Ley Primary School</t>
  </si>
  <si>
    <t>Thundersley Primary School</t>
  </si>
  <si>
    <t>Stambridge Primary School</t>
  </si>
  <si>
    <t>St James Church of England Primary School</t>
  </si>
  <si>
    <t>Mistley Norman Church of England Primary School</t>
  </si>
  <si>
    <t>Roseacres Primary School</t>
  </si>
  <si>
    <t>Hatfield Heath Primary School</t>
  </si>
  <si>
    <t>Waterman Primary Academy</t>
  </si>
  <si>
    <t>Castledon School</t>
  </si>
  <si>
    <t>The FitzWimarc School</t>
  </si>
  <si>
    <t>Chigwell Primary Academy</t>
  </si>
  <si>
    <t>Grove House School</t>
  </si>
  <si>
    <t>The Ongar Academy</t>
  </si>
  <si>
    <t>Camulos Academy</t>
  </si>
  <si>
    <t>Winter Gardens Academy</t>
  </si>
  <si>
    <t>Iceni Academy</t>
  </si>
  <si>
    <t>Cherry Tree Academy</t>
  </si>
  <si>
    <t>Takeley Primary School</t>
  </si>
  <si>
    <t>Latchingdon Church of England Voluntary Controlled Primary School</t>
  </si>
  <si>
    <t>Henry Moore Primary School</t>
  </si>
  <si>
    <t>Maylandsea Primary School</t>
  </si>
  <si>
    <t>Ramsden Hall Academy</t>
  </si>
  <si>
    <t>Magna Carta Primary Academy</t>
  </si>
  <si>
    <t>St Osyth Church of England Primary School</t>
  </si>
  <si>
    <t>Templars Academy</t>
  </si>
  <si>
    <t>Shalford Primary School</t>
  </si>
  <si>
    <t>Sir Martin Frobisher Academy</t>
  </si>
  <si>
    <t>Maldon Primary School</t>
  </si>
  <si>
    <t>Lubbins Park Primary Academy</t>
  </si>
  <si>
    <t>Larkrise Primary School</t>
  </si>
  <si>
    <t>Northlands Primary School and Nursery</t>
  </si>
  <si>
    <t>Whitmore Primary School and Nursery</t>
  </si>
  <si>
    <t>Ryedene Primary and Nursery School</t>
  </si>
  <si>
    <t>The Phoenix Primary School</t>
  </si>
  <si>
    <t>Bardfield Academy</t>
  </si>
  <si>
    <t>Richard de Clare Community Academy</t>
  </si>
  <si>
    <t>Merrylands Primary School</t>
  </si>
  <si>
    <t>The Willows Primary School</t>
  </si>
  <si>
    <t>Cherry Tree Primary School</t>
  </si>
  <si>
    <t>St Margaret's Church of England Academy, Bowers Gifford</t>
  </si>
  <si>
    <t>St James' Church of England Primary School</t>
  </si>
  <si>
    <t>John Ray Junior School</t>
  </si>
  <si>
    <t>Market Field School</t>
  </si>
  <si>
    <t>North East Essex Co-operative Academy</t>
  </si>
  <si>
    <t>Mid Essex Co-Operative Academy</t>
  </si>
  <si>
    <t>The Deanes</t>
  </si>
  <si>
    <t>Sir Frederick Gibberd College</t>
  </si>
  <si>
    <t>The Trinity School</t>
  </si>
  <si>
    <t>Perryfields Junior School</t>
  </si>
  <si>
    <t>Debden Church of England Voluntary Controlled Primary Academy</t>
  </si>
  <si>
    <t>Barling Magna Primary Academy</t>
  </si>
  <si>
    <t>Great Wakering Primary Academy</t>
  </si>
  <si>
    <t>Noak Bridge Primary School</t>
  </si>
  <si>
    <t>Lawford Mead Primary &amp; Nursery</t>
  </si>
  <si>
    <t>Kings Road Primary School</t>
  </si>
  <si>
    <t>Maple Grove Primary School</t>
  </si>
  <si>
    <t>Leigh Beck Junior School</t>
  </si>
  <si>
    <t>Janet Duke Primary School</t>
  </si>
  <si>
    <t>Milwards Primary School and Nursery</t>
  </si>
  <si>
    <t>Ridgewell Church of England Primary School</t>
  </si>
  <si>
    <t>Fawbert and Barnard's Primary School</t>
  </si>
  <si>
    <t>Harlowbury Primary School</t>
  </si>
  <si>
    <t>Tany's Dell Primary School and Nursery</t>
  </si>
  <si>
    <t>Katherines Primary Academy and Nursery</t>
  </si>
  <si>
    <t>Hilltop Infant School</t>
  </si>
  <si>
    <t>Belchamp St Paul Church of England Primary School</t>
  </si>
  <si>
    <t>Stapleford Abbotts Primary School</t>
  </si>
  <si>
    <t>Kingswode Hoe School</t>
  </si>
  <si>
    <t>Silver End Academy</t>
  </si>
  <si>
    <t>Southview School</t>
  </si>
  <si>
    <t>Monkwick Junior School</t>
  </si>
  <si>
    <t>North Crescent Primary School</t>
  </si>
  <si>
    <t>Epping St Johns Church of England School</t>
  </si>
  <si>
    <t>Harwich and Dovercourt High School</t>
  </si>
  <si>
    <t>Glebe Primary School</t>
  </si>
  <si>
    <t>Wyburns Primary School</t>
  </si>
  <si>
    <t>Rayne Primary and Nursery School</t>
  </si>
  <si>
    <t>Hilltop Junior School</t>
  </si>
  <si>
    <t>Brentwood County High School</t>
  </si>
  <si>
    <t>St Andrew's Church of England Primary School, Halstead</t>
  </si>
  <si>
    <t>Hadleigh Junior School</t>
  </si>
  <si>
    <t>Jerounds Primary Academy</t>
  </si>
  <si>
    <t>Roding Valley High School</t>
  </si>
  <si>
    <t>St John's Church of England Voluntary Controlled Primary School, Buckhurst Hill</t>
  </si>
  <si>
    <t>High Beech CofE Primary School</t>
  </si>
  <si>
    <t>Epping Upland CofE Primary School</t>
  </si>
  <si>
    <t>William Martin Church of England Infant and Nursery School</t>
  </si>
  <si>
    <t>White Bridge Primary School</t>
  </si>
  <si>
    <t>Lambourne Primary School</t>
  </si>
  <si>
    <t>Ivy Chimneys Primary School</t>
  </si>
  <si>
    <t>Steeple Bumpstead Primary School</t>
  </si>
  <si>
    <t>William Martin Church of England Junior School</t>
  </si>
  <si>
    <t>Feering Church of England Primary School</t>
  </si>
  <si>
    <t>The Alderton Junior School</t>
  </si>
  <si>
    <t>Crays Hill Primary School</t>
  </si>
  <si>
    <t>Mountnessing Church of England Primary School</t>
  </si>
  <si>
    <t>Laindon Park Primary School &amp; Nursery</t>
  </si>
  <si>
    <t>Two Village Church of England Primary School</t>
  </si>
  <si>
    <t>Newhall Primary Academy</t>
  </si>
  <si>
    <t>The Beaulieu Park School</t>
  </si>
  <si>
    <t>Bmat Stem Academy</t>
  </si>
  <si>
    <t>Oak View School</t>
  </si>
  <si>
    <t>Perryfields Infant School</t>
  </si>
  <si>
    <t>The Alderton Infant School</t>
  </si>
  <si>
    <t>Hereward Primary School</t>
  </si>
  <si>
    <t>Limes Farm Infant School and Nursery</t>
  </si>
  <si>
    <t>Hillhouse CofE Primary School</t>
  </si>
  <si>
    <t>Chigwell Row Infant School</t>
  </si>
  <si>
    <t>St Joseph's Catholic Primary School</t>
  </si>
  <si>
    <t>Holy Family Catholic Primary School</t>
  </si>
  <si>
    <t>Our Lady of Ransom Catholic Primary School</t>
  </si>
  <si>
    <t>St Teresa's Catholic Primary School</t>
  </si>
  <si>
    <t>Barnes Farm Junior School</t>
  </si>
  <si>
    <t>Theydon Bois Primary School</t>
  </si>
  <si>
    <t>Barnes Farm Infant School</t>
  </si>
  <si>
    <t>Staples Road Primary School</t>
  </si>
  <si>
    <t>Rivenhall Church of England Primary School</t>
  </si>
  <si>
    <t>High Ongar Primary School</t>
  </si>
  <si>
    <t>Felmore Primary School</t>
  </si>
  <si>
    <t>The Downs Primary School and Nursery</t>
  </si>
  <si>
    <t>Hockley Primary School</t>
  </si>
  <si>
    <t>Chipping Ongar Primary School</t>
  </si>
  <si>
    <t>Oaklands Infant School</t>
  </si>
  <si>
    <t>Ongar Primary School</t>
  </si>
  <si>
    <t>Margaretting Church of England Voluntary Controlled Primary School</t>
  </si>
  <si>
    <t>Endeavour Co-Operative Academy</t>
  </si>
  <si>
    <t>Elm Hall Primary School</t>
  </si>
  <si>
    <t>Gosfield Community Primary School</t>
  </si>
  <si>
    <t>Philip Morant School and College</t>
  </si>
  <si>
    <t>Colne Community School and College (Secondary and 16 to 19 Provision)</t>
  </si>
  <si>
    <t>St Andrew's Church of England Primary School, Great Yeldham</t>
  </si>
  <si>
    <t>Doddinghurst Church of England Junior School</t>
  </si>
  <si>
    <t>Colne Engaine Church of England Primary School</t>
  </si>
  <si>
    <t>Fairhouse Community Primary School</t>
  </si>
  <si>
    <t>Mildmay Primary School</t>
  </si>
  <si>
    <t>Castle View School</t>
  </si>
  <si>
    <t>Paxman Academy</t>
  </si>
  <si>
    <t>Acorn Academy</t>
  </si>
  <si>
    <t>Waltham Holy Cross Primary Academy</t>
  </si>
  <si>
    <t>St Peter's Catholic Primary School</t>
  </si>
  <si>
    <t>Tolleshunt D'Arcy St Nicholas Primary Academy</t>
  </si>
  <si>
    <t>St Pius X Catholic Primary School</t>
  </si>
  <si>
    <t>St Nicholas Church of England Primary School, Tillingham</t>
  </si>
  <si>
    <t>Roxwell Church of England Primary School</t>
  </si>
  <si>
    <t>Tiptree Heath Primary School</t>
  </si>
  <si>
    <t>Buckhurst Hill Community Primary School</t>
  </si>
  <si>
    <t>Holland Park Primary School</t>
  </si>
  <si>
    <t>Alton Park Junior School</t>
  </si>
  <si>
    <t>Home Farm Primary School</t>
  </si>
  <si>
    <t>Beckers Green Primary School</t>
  </si>
  <si>
    <t>Finchingfield St John the Baptist CofE Primary Academy</t>
  </si>
  <si>
    <t>Lakelands Primary School</t>
  </si>
  <si>
    <t>St Mary's Church of England Primary School</t>
  </si>
  <si>
    <t>Beckmead Moundwood Academy</t>
  </si>
  <si>
    <t>de Vere Primary School</t>
  </si>
  <si>
    <t>Ford End Church of England Primary School</t>
  </si>
  <si>
    <t>Bocking Primary School</t>
  </si>
  <si>
    <t>Cressing Primary School</t>
  </si>
  <si>
    <t>Mark Hall Academy</t>
  </si>
  <si>
    <t>Chatten Free School</t>
  </si>
  <si>
    <t>Wells Park School</t>
  </si>
  <si>
    <t>St Luke's Park Primary School</t>
  </si>
  <si>
    <t>ACADEMIES ENTERPRISE TRUST</t>
  </si>
  <si>
    <t>THE BASILDON ACADEMIES</t>
  </si>
  <si>
    <t>SOUTH SUFFOLK LEARNING TRUST</t>
  </si>
  <si>
    <t>SAFFRON ACADEMY TRUST</t>
  </si>
  <si>
    <t>THE KEMNAL ACADEMIES TRUST</t>
  </si>
  <si>
    <t>CHELMSFORD COUNTY HIGH SCHOOL FOR GIRLS</t>
  </si>
  <si>
    <t>THE FLITCH GREEN ACADEMY</t>
  </si>
  <si>
    <t>ZENITH MULTI ACADEMY TRUST</t>
  </si>
  <si>
    <t>COMPASS EDUCATION TRUST LTD</t>
  </si>
  <si>
    <t>WILLIAM DE FERRERS SCHOOL</t>
  </si>
  <si>
    <t>DAVENANT FOUNDATION SCHOOL</t>
  </si>
  <si>
    <t>KING EDWARD VI GRAMMAR SCHOOL, CHELMSFORD</t>
  </si>
  <si>
    <t>BUTTSBURY JUNIOR SCHOOL</t>
  </si>
  <si>
    <t>WEST HATCH HIGH SCHOOL ACADEMY TRUST</t>
  </si>
  <si>
    <t>MOULSHAM INFANT SCHOOL</t>
  </si>
  <si>
    <t>BRIDGE ACADEMY TRUST</t>
  </si>
  <si>
    <t>THE KING EDMUND SCHOOL</t>
  </si>
  <si>
    <t>DISCOVERY EDUCATIONAL TRUST</t>
  </si>
  <si>
    <t>GREAT BADDOW HIGH SCHOOL</t>
  </si>
  <si>
    <t>HOLY CROSS CATHOLIC PRIMARY ACADEMY</t>
  </si>
  <si>
    <t>ST HELEN'S CATHOLIC JUNIOR SCHOOL ACADEMY</t>
  </si>
  <si>
    <t>HADLEIGH INFANTS AND NURSERY SCHOOL (ACADEMY)</t>
  </si>
  <si>
    <t>SOUTH BENFLEET PRIMARY SCHOOL</t>
  </si>
  <si>
    <t>SOUTH ESSEX ACADEMY TRUST</t>
  </si>
  <si>
    <t>MAYFLOWER HIGH SCHOOL</t>
  </si>
  <si>
    <t>RUNWELL COMMUNITY PRIMARY SCHOOL ACADEMY TRUST</t>
  </si>
  <si>
    <t>OUR LADY OF FATIMA CATHOLIC MULTI ACADEMY TRUST</t>
  </si>
  <si>
    <t>ST. MARK'S WEST ESSEX CATHOLIC SCHOOL</t>
  </si>
  <si>
    <t>ST. THOMAS MORE CATHOLIC PRIMARY SCHOOL</t>
  </si>
  <si>
    <t>LEE CHAPEL MULTI ACADEMY TRUST</t>
  </si>
  <si>
    <t>ORMISTON ACADEMIES TRUST</t>
  </si>
  <si>
    <t>ROBUS MULTI ACADEMY TRUST</t>
  </si>
  <si>
    <t>CRESCO MULTI ACADEMY TRUST</t>
  </si>
  <si>
    <t>THE SANDON SCHOOL ACADEMY TRUST</t>
  </si>
  <si>
    <t>THURSTABLE SCHOOL SPORTS COLLEGE AND SIXTH FORM CENTRE</t>
  </si>
  <si>
    <t>THE ROBERT DRAKE PRIMARY SCHOOL</t>
  </si>
  <si>
    <t>JOTMANS HALL PRIMARY SCHOOL</t>
  </si>
  <si>
    <t>CHELMER VALLEY HIGH SCHOOL</t>
  </si>
  <si>
    <t>THE PASSMORES CO-OPERATIVE LEARNING COMMUNITY</t>
  </si>
  <si>
    <t>ALPHA TRUST</t>
  </si>
  <si>
    <t>GREAT OAK MULTI ACADEMY TRUST</t>
  </si>
  <si>
    <t>CANONIUM LEARNING TRUST</t>
  </si>
  <si>
    <t>STEWARDS ACADEMY TRUST</t>
  </si>
  <si>
    <t>SEAX TRUST</t>
  </si>
  <si>
    <t>THE CHELMSFORD LEARNING PARTNERSHIP</t>
  </si>
  <si>
    <t>THE EPSILON STAR TRUST</t>
  </si>
  <si>
    <t>BMAT EDUCATION</t>
  </si>
  <si>
    <t>HUTTON ALL SAINTS' CHURCH OF ENGLAND PRIMARY TRUST</t>
  </si>
  <si>
    <t>ANGLO EUROPEAN ACADEMY TRUST</t>
  </si>
  <si>
    <t>HEARTS ACADEMY TRUST</t>
  </si>
  <si>
    <t>PLUME SCHOOL</t>
  </si>
  <si>
    <t>COLCHESTER ROYAL GRAMMAR SCHOOL</t>
  </si>
  <si>
    <t>SHENFIELD HIGH SCHOOL</t>
  </si>
  <si>
    <t>THE SIGMA TRUST</t>
  </si>
  <si>
    <t>MOULSHAM JUNIOR SCHOOL</t>
  </si>
  <si>
    <t>LEARNING PATHWAYS ACADEMY</t>
  </si>
  <si>
    <t>THE ROSARY TRUST - A CATHOLIC MULTI ACADEMY</t>
  </si>
  <si>
    <t>RUSSELL EDUCATION TRUST</t>
  </si>
  <si>
    <t>ATTAIN ACADEMY PARTNERSHIP</t>
  </si>
  <si>
    <t>ANGLIAN LEARNING</t>
  </si>
  <si>
    <t>BRENTWOOD URSULINE CONVENT HIGH SCHOOL</t>
  </si>
  <si>
    <t>THE COMPASS PARTNERSHIP OF SCHOOLS</t>
  </si>
  <si>
    <t>ACADEMY TRANSFORMATION TRUST</t>
  </si>
  <si>
    <t>HEDINGHAM SCHOOL AND SIXTH FORM</t>
  </si>
  <si>
    <t>LOXFORD SCHOOL TRUST LIMITED</t>
  </si>
  <si>
    <t>NEW HALL MULTI ACADEMY TRUST</t>
  </si>
  <si>
    <t>HIGHWOODS COMMUNITY PRIMARY SCHOOL</t>
  </si>
  <si>
    <t>RAYLEIGH SCHOOLS TRUST</t>
  </si>
  <si>
    <t>SOUTH ESSEX ALLIANCE MULTI-ACADEMY TRUST</t>
  </si>
  <si>
    <t>MID ESSEX ANGLICAN ACADEMY TRUST</t>
  </si>
  <si>
    <t>REACH2 ACADEMY TRUST</t>
  </si>
  <si>
    <t>CONNECTED LEARNING</t>
  </si>
  <si>
    <t>CHRISTUS CATHOLIC TRUST</t>
  </si>
  <si>
    <t>THE DIOCESE OF CHELMSFORD VINE SCHOOLS TRUST</t>
  </si>
  <si>
    <t>CORNELIUS VERMUYDEN SCHOOL</t>
  </si>
  <si>
    <t>THE EVELEIGH LINK ACADEMY TRUST</t>
  </si>
  <si>
    <t>FENNWOOD ACADEMY TRUST</t>
  </si>
  <si>
    <t>SOUTH EAST ESSEX ACADEMY TRUST</t>
  </si>
  <si>
    <t>GROVE WOOD ACADEMY TRUST</t>
  </si>
  <si>
    <t>TAKELY EDUCATION TRUST</t>
  </si>
  <si>
    <t>PEAR TREE MEAD ACADEMY</t>
  </si>
  <si>
    <t>NORTHWICK PARK TRUST</t>
  </si>
  <si>
    <t>NET ACADEMIES TRUST</t>
  </si>
  <si>
    <t>THE LEARNING PARTNERSHIP TRUST</t>
  </si>
  <si>
    <t>CASTLEDON SCHOOL ACADEMY TRUST</t>
  </si>
  <si>
    <t>THE FITZWIMARC SCHOOL ACADEMY TRUST</t>
  </si>
  <si>
    <t>HARLOW INSPIRATIONAL LEARNING TRUST</t>
  </si>
  <si>
    <t>PARALLEL LEARNING TRUST</t>
  </si>
  <si>
    <t>BERLESDUNA ACADEMY TRUST</t>
  </si>
  <si>
    <t>HOPE LEARNING COMMUNITY</t>
  </si>
  <si>
    <t>KEYS CO-OPERATIVE ACADEMY TRUST</t>
  </si>
  <si>
    <t>PERRYFIELDS ENTERPRISE ACADEMY TRUST: LED BY PERRYFIELDS JUNIOR SCHOOL LIMITED</t>
  </si>
  <si>
    <t>THE BRICKFIELDS TRUST</t>
  </si>
  <si>
    <t>HERA PRIMARY ACADEMY TRUST</t>
  </si>
  <si>
    <t>LION ACADEMY TRUST</t>
  </si>
  <si>
    <t>TEMPLEFIELDS MULTI-ACADEMY TRUST</t>
  </si>
  <si>
    <t>OSBORNE CO-OPERATIVE ACADEMY TRUST</t>
  </si>
  <si>
    <t>ALL SAINTS ACADEMY TRUST</t>
  </si>
  <si>
    <t>EPPING FOREST SCHOOLS PARTNERSHIP TRUST</t>
  </si>
  <si>
    <t>UNITY SCHOOLS PARTNERSHIP</t>
  </si>
  <si>
    <t>ASSISI CATHOLIC TRUST</t>
  </si>
  <si>
    <t>LIFE EDUCATION TRUST</t>
  </si>
  <si>
    <t>THE BECKMEAD TRUST</t>
  </si>
  <si>
    <t>Secondary</t>
  </si>
  <si>
    <t>Primary</t>
  </si>
  <si>
    <t>Special</t>
  </si>
  <si>
    <t>All-through</t>
  </si>
  <si>
    <t>PRU</t>
  </si>
  <si>
    <t>Increase/ Decrease   £</t>
  </si>
  <si>
    <t>Increase/ Decrease   %</t>
  </si>
  <si>
    <t>TRUST CENTRAL FUNDS</t>
  </si>
  <si>
    <t>TOTAL ALL-THROUGH</t>
  </si>
  <si>
    <t>PRIMARY TRUST CENTRAL SERVICES</t>
  </si>
  <si>
    <t>TOTAL PRIMARY BALANCES</t>
  </si>
  <si>
    <t>PRU TRUST CENTRAL FUNDS</t>
  </si>
  <si>
    <t>TOTAL PRU BALANCES</t>
  </si>
  <si>
    <t>SECONDARY TRUSTS CENTRAL SERVICES</t>
  </si>
  <si>
    <t>SPECIAL TRUSTS CENTRAL SERVICES</t>
  </si>
  <si>
    <t>TOTAL SECONDARY BALANCES</t>
  </si>
  <si>
    <t>TOTAL SPECIAL BALANCES</t>
  </si>
  <si>
    <t>TOTAL BALANCES</t>
  </si>
  <si>
    <t>Annex B - Academy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</si>
</sst>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#,##0_ ;[Red]\-#,##0\ "/>
    <numFmt numFmtId="165" formatCode="#,##0.00_ ;[Red]\-#,##0.00\ "/>
    <numFmt numFmtId="166" formatCode="####"/>
    <numFmt numFmtId="171" formatCode="#,##0;\(#,##0\)"/>
    <numFmt numFmtId="172" formatCode="0.00%;\(0.00%\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quotePrefix="1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center" wrapText="1"/>
    </xf>
    <xf numFmtId="3" fontId="4" fillId="0" borderId="1" xfId="1" applyNumberFormat="1" applyFont="1" applyFill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6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4" fontId="3" fillId="0" borderId="1" xfId="0" applyNumberFormat="1" applyFont="1" applyBorder="1"/>
    <xf numFmtId="3" fontId="3" fillId="0" borderId="1" xfId="0" applyNumberFormat="1" applyFont="1" applyBorder="1"/>
    <xf numFmtId="0" fontId="0" fillId="0" borderId="1" xfId="0" applyBorder="1"/>
    <xf numFmtId="4" fontId="5" fillId="0" borderId="1" xfId="0" applyNumberFormat="1" applyFont="1" applyBorder="1"/>
    <xf numFmtId="3" fontId="5" fillId="0" borderId="1" xfId="0" applyNumberFormat="1" applyFont="1" applyBorder="1"/>
    <xf numFmtId="0" fontId="3" fillId="0" borderId="1" xfId="0" applyFont="1" applyBorder="1"/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71" fontId="3" fillId="0" borderId="1" xfId="0" applyNumberFormat="1" applyFont="1" applyBorder="1"/>
    <xf numFmtId="171" fontId="5" fillId="0" borderId="1" xfId="0" applyNumberFormat="1" applyFont="1" applyBorder="1"/>
    <xf numFmtId="171" fontId="0" fillId="0" borderId="0" xfId="0" applyNumberFormat="1"/>
    <xf numFmtId="171" fontId="3" fillId="2" borderId="1" xfId="0" applyNumberFormat="1" applyFont="1" applyFill="1" applyBorder="1"/>
    <xf numFmtId="172" fontId="6" fillId="0" borderId="1" xfId="2" applyNumberFormat="1" applyFont="1" applyBorder="1"/>
    <xf numFmtId="171" fontId="3" fillId="0" borderId="1" xfId="0" applyNumberFormat="1" applyFont="1" applyFill="1" applyBorder="1"/>
    <xf numFmtId="171" fontId="3" fillId="3" borderId="1" xfId="0" applyNumberFormat="1" applyFont="1" applyFill="1" applyBorder="1"/>
    <xf numFmtId="172" fontId="4" fillId="0" borderId="1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Formula/2021-22/Formula%202021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Guidance"/>
      <sheetName val="Rates Errors 20-21"/>
      <sheetName val="SB statement"/>
      <sheetName val="SchBlock"/>
      <sheetName val="DSG"/>
      <sheetName val="MFG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Instalment Payment Dates"/>
      <sheetName val="Instalments"/>
      <sheetName val="Virement"/>
      <sheetName val="Instalment Template"/>
      <sheetName val="Instalments Special &amp; CSS"/>
      <sheetName val="Instalments - Enh Prov Academy"/>
      <sheetName val="Instalments Part Year"/>
      <sheetName val="Instalments - 10 months"/>
      <sheetName val="Instalments - 11 months"/>
      <sheetName val="Instalments - 9 months"/>
      <sheetName val="School Details"/>
      <sheetName val="Amalgamation Template"/>
      <sheetName val="Supplier No.s"/>
    </sheetNames>
    <sheetDataSet>
      <sheetData sheetId="0"/>
      <sheetData sheetId="1"/>
      <sheetData sheetId="2"/>
      <sheetData sheetId="3"/>
      <sheetData sheetId="4"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J13"/>
          <cell r="K13">
            <v>3257</v>
          </cell>
          <cell r="L13">
            <v>133312</v>
          </cell>
          <cell r="M13">
            <v>15</v>
          </cell>
          <cell r="N13"/>
          <cell r="O13">
            <v>7</v>
          </cell>
          <cell r="P13">
            <v>0</v>
          </cell>
          <cell r="Q13">
            <v>0</v>
          </cell>
          <cell r="R13">
            <v>1</v>
          </cell>
          <cell r="S13">
            <v>69.75</v>
          </cell>
          <cell r="T13">
            <v>328</v>
          </cell>
          <cell r="U13">
            <v>397.75</v>
          </cell>
          <cell r="V13">
            <v>398.75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398.75</v>
          </cell>
          <cell r="AF13">
            <v>1257585.7250000001</v>
          </cell>
          <cell r="AG13">
            <v>0</v>
          </cell>
          <cell r="AH13">
            <v>0</v>
          </cell>
          <cell r="AI13">
            <v>0</v>
          </cell>
          <cell r="AJ13">
            <v>1257585.7250000001</v>
          </cell>
          <cell r="AK13">
            <v>24.601542416452453</v>
          </cell>
          <cell r="AL13">
            <v>11033.791773778925</v>
          </cell>
          <cell r="AM13">
            <v>0</v>
          </cell>
          <cell r="AN13">
            <v>0</v>
          </cell>
          <cell r="AO13">
            <v>11033.791773778925</v>
          </cell>
          <cell r="AP13">
            <v>28.786764705882351</v>
          </cell>
          <cell r="AQ13">
            <v>8276.1948529411766</v>
          </cell>
          <cell r="AR13">
            <v>0</v>
          </cell>
          <cell r="AS13">
            <v>0</v>
          </cell>
          <cell r="AT13">
            <v>8276.1948529411766</v>
          </cell>
          <cell r="AU13">
            <v>377.05634715025917</v>
          </cell>
          <cell r="AV13">
            <v>0</v>
          </cell>
          <cell r="AW13">
            <v>7.2312176165802962</v>
          </cell>
          <cell r="AX13">
            <v>1639.1724093264215</v>
          </cell>
          <cell r="AY13">
            <v>7.2312176165802962</v>
          </cell>
          <cell r="AZ13">
            <v>1993.4297603626903</v>
          </cell>
          <cell r="BA13">
            <v>5.1651554404145203</v>
          </cell>
          <cell r="BB13">
            <v>1948.0383743523362</v>
          </cell>
          <cell r="BC13">
            <v>0</v>
          </cell>
          <cell r="BD13">
            <v>0</v>
          </cell>
          <cell r="BE13">
            <v>1.0330310880829001</v>
          </cell>
          <cell r="BF13">
            <v>491.57817357512886</v>
          </cell>
          <cell r="BG13">
            <v>1.0330310880829001</v>
          </cell>
          <cell r="BH13">
            <v>730.63189766839275</v>
          </cell>
          <cell r="BI13">
            <v>6802.8506152849695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6802.8506152849695</v>
          </cell>
          <cell r="BZ13">
            <v>26112.837242005069</v>
          </cell>
          <cell r="CA13">
            <v>0</v>
          </cell>
          <cell r="CB13">
            <v>26112.837242005069</v>
          </cell>
          <cell r="CC13">
            <v>85.446428571428569</v>
          </cell>
          <cell r="CD13">
            <v>67416.377678571429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67416.377678571429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4.8628048780487756</v>
          </cell>
          <cell r="CX13">
            <v>2713.2019817073146</v>
          </cell>
          <cell r="CY13">
            <v>0</v>
          </cell>
          <cell r="CZ13">
            <v>0</v>
          </cell>
          <cell r="DA13">
            <v>2713.2019817073146</v>
          </cell>
          <cell r="DB13">
            <v>1353828.1419022838</v>
          </cell>
          <cell r="DC13">
            <v>0</v>
          </cell>
          <cell r="DD13">
            <v>1353828.1419022838</v>
          </cell>
          <cell r="DE13">
            <v>135933</v>
          </cell>
          <cell r="DF13">
            <v>0</v>
          </cell>
          <cell r="DG13">
            <v>135933</v>
          </cell>
          <cell r="DH13">
            <v>56.964285714285715</v>
          </cell>
          <cell r="DI13">
            <v>0.58110150398406402</v>
          </cell>
          <cell r="DJ13">
            <v>0</v>
          </cell>
          <cell r="DK13">
            <v>0.58110150398406402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1.0156360164</v>
          </cell>
          <cell r="DS13">
            <v>23293.929646866847</v>
          </cell>
          <cell r="DT13">
            <v>0</v>
          </cell>
          <cell r="DU13">
            <v>23293.929646866847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50400</v>
          </cell>
          <cell r="EB13">
            <v>51200</v>
          </cell>
          <cell r="EC13">
            <v>800</v>
          </cell>
          <cell r="ED13">
            <v>0</v>
          </cell>
          <cell r="EE13">
            <v>52000</v>
          </cell>
          <cell r="EF13">
            <v>52000</v>
          </cell>
          <cell r="EG13">
            <v>0</v>
          </cell>
          <cell r="EH13"/>
          <cell r="EI13">
            <v>0</v>
          </cell>
          <cell r="EJ13">
            <v>0</v>
          </cell>
          <cell r="EK13">
            <v>0</v>
          </cell>
          <cell r="EL13"/>
          <cell r="EM13">
            <v>0</v>
          </cell>
          <cell r="EN13">
            <v>0</v>
          </cell>
          <cell r="EO13">
            <v>0</v>
          </cell>
          <cell r="EP13">
            <v>211226.92964686686</v>
          </cell>
          <cell r="EQ13">
            <v>0</v>
          </cell>
          <cell r="ER13">
            <v>211226.92964686686</v>
          </cell>
          <cell r="ES13">
            <v>1565055.0715491506</v>
          </cell>
          <cell r="ET13">
            <v>0</v>
          </cell>
          <cell r="EU13">
            <v>1565055.0715491506</v>
          </cell>
          <cell r="EV13">
            <v>1513055.0715491506</v>
          </cell>
          <cell r="EW13">
            <v>3794.4954772392493</v>
          </cell>
          <cell r="EX13">
            <v>4180</v>
          </cell>
          <cell r="EY13">
            <v>385.50452276075066</v>
          </cell>
          <cell r="EZ13">
            <v>1666775</v>
          </cell>
          <cell r="FA13">
            <v>153719.92845084937</v>
          </cell>
          <cell r="FB13">
            <v>1718775</v>
          </cell>
          <cell r="FC13">
            <v>1635159.9535206978</v>
          </cell>
          <cell r="FD13">
            <v>0</v>
          </cell>
          <cell r="FE13">
            <v>1718775</v>
          </cell>
        </row>
        <row r="14">
          <cell r="A14">
            <v>2116</v>
          </cell>
          <cell r="B14">
            <v>8812116</v>
          </cell>
          <cell r="C14"/>
          <cell r="D14"/>
          <cell r="E14" t="str">
            <v>Abbotsweld Primary Academy</v>
          </cell>
          <cell r="F14" t="str">
            <v>P</v>
          </cell>
          <cell r="G14"/>
          <cell r="H14" t="str">
            <v/>
          </cell>
          <cell r="I14" t="str">
            <v>Y</v>
          </cell>
          <cell r="J14"/>
          <cell r="K14">
            <v>2116</v>
          </cell>
          <cell r="L14">
            <v>141380</v>
          </cell>
          <cell r="M14"/>
          <cell r="N14"/>
          <cell r="O14">
            <v>7</v>
          </cell>
          <cell r="P14">
            <v>0</v>
          </cell>
          <cell r="Q14">
            <v>0</v>
          </cell>
          <cell r="R14">
            <v>1</v>
          </cell>
          <cell r="S14">
            <v>40</v>
          </cell>
          <cell r="T14">
            <v>247</v>
          </cell>
          <cell r="U14">
            <v>287</v>
          </cell>
          <cell r="V14">
            <v>288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288</v>
          </cell>
          <cell r="AF14">
            <v>908300.16</v>
          </cell>
          <cell r="AG14">
            <v>0</v>
          </cell>
          <cell r="AH14">
            <v>0</v>
          </cell>
          <cell r="AI14">
            <v>0</v>
          </cell>
          <cell r="AJ14">
            <v>908300.16</v>
          </cell>
          <cell r="AK14">
            <v>77.268292682926756</v>
          </cell>
          <cell r="AL14">
            <v>34654.829268292648</v>
          </cell>
          <cell r="AM14">
            <v>0</v>
          </cell>
          <cell r="AN14">
            <v>0</v>
          </cell>
          <cell r="AO14">
            <v>34654.829268292648</v>
          </cell>
          <cell r="AP14">
            <v>77.268292682926756</v>
          </cell>
          <cell r="AQ14">
            <v>22214.634146341443</v>
          </cell>
          <cell r="AR14">
            <v>0</v>
          </cell>
          <cell r="AS14">
            <v>0</v>
          </cell>
          <cell r="AT14">
            <v>22214.634146341443</v>
          </cell>
          <cell r="AU14">
            <v>115.80419580419579</v>
          </cell>
          <cell r="AV14">
            <v>0</v>
          </cell>
          <cell r="AW14">
            <v>34.237762237762276</v>
          </cell>
          <cell r="AX14">
            <v>7761.0159440559528</v>
          </cell>
          <cell r="AY14">
            <v>58.405594405594464</v>
          </cell>
          <cell r="AZ14">
            <v>16100.670209790227</v>
          </cell>
          <cell r="BA14">
            <v>64.447552447552511</v>
          </cell>
          <cell r="BB14">
            <v>24306.394405594427</v>
          </cell>
          <cell r="BC14">
            <v>15.104895104895091</v>
          </cell>
          <cell r="BD14">
            <v>6361.2755244755181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54529.356083916129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54529.356083916129</v>
          </cell>
          <cell r="BZ14">
            <v>111398.81949855022</v>
          </cell>
          <cell r="CA14">
            <v>0</v>
          </cell>
          <cell r="CB14">
            <v>111398.81949855022</v>
          </cell>
          <cell r="CC14">
            <v>117.15254237288136</v>
          </cell>
          <cell r="CD14">
            <v>92432.184406779663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92432.184406779663</v>
          </cell>
          <cell r="CR14">
            <v>4.7966550522648177</v>
          </cell>
          <cell r="CS14">
            <v>2158.4947735191681</v>
          </cell>
          <cell r="CT14">
            <v>0</v>
          </cell>
          <cell r="CU14">
            <v>0</v>
          </cell>
          <cell r="CV14">
            <v>2158.4947735191681</v>
          </cell>
          <cell r="CW14">
            <v>38.477732793522335</v>
          </cell>
          <cell r="CX14">
            <v>21468.65101214579</v>
          </cell>
          <cell r="CY14">
            <v>0</v>
          </cell>
          <cell r="CZ14">
            <v>0</v>
          </cell>
          <cell r="DA14">
            <v>21468.65101214579</v>
          </cell>
          <cell r="DB14">
            <v>1135758.3096909949</v>
          </cell>
          <cell r="DC14">
            <v>0</v>
          </cell>
          <cell r="DD14">
            <v>1135758.3096909949</v>
          </cell>
          <cell r="DE14">
            <v>135933</v>
          </cell>
          <cell r="DF14">
            <v>0</v>
          </cell>
          <cell r="DG14">
            <v>135933</v>
          </cell>
          <cell r="DH14">
            <v>41.142857142857146</v>
          </cell>
          <cell r="DI14">
            <v>0.36564927452054802</v>
          </cell>
          <cell r="DJ14">
            <v>0</v>
          </cell>
          <cell r="DK14">
            <v>0.36564927452054802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1.0156360164</v>
          </cell>
          <cell r="DS14">
            <v>19884.186174065886</v>
          </cell>
          <cell r="DT14">
            <v>0</v>
          </cell>
          <cell r="DU14">
            <v>19884.186174065886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H14"/>
          <cell r="EI14">
            <v>0</v>
          </cell>
          <cell r="EJ14">
            <v>0</v>
          </cell>
          <cell r="EK14">
            <v>0</v>
          </cell>
          <cell r="EL14"/>
          <cell r="EM14">
            <v>0</v>
          </cell>
          <cell r="EN14">
            <v>0</v>
          </cell>
          <cell r="EO14">
            <v>0</v>
          </cell>
          <cell r="EP14">
            <v>159265.93217406591</v>
          </cell>
          <cell r="EQ14">
            <v>0</v>
          </cell>
          <cell r="ER14">
            <v>159265.93217406591</v>
          </cell>
          <cell r="ES14">
            <v>1295024.2418650608</v>
          </cell>
          <cell r="ET14">
            <v>0</v>
          </cell>
          <cell r="EU14">
            <v>1295024.2418650608</v>
          </cell>
          <cell r="EV14">
            <v>1291575.4958650607</v>
          </cell>
          <cell r="EW14">
            <v>4484.6371384203494</v>
          </cell>
          <cell r="EX14">
            <v>4180</v>
          </cell>
          <cell r="EY14">
            <v>0</v>
          </cell>
          <cell r="EZ14">
            <v>1203840</v>
          </cell>
          <cell r="FA14">
            <v>0</v>
          </cell>
          <cell r="FB14">
            <v>1295024.2418650608</v>
          </cell>
          <cell r="FC14">
            <v>1276016.6417330652</v>
          </cell>
          <cell r="FD14">
            <v>0</v>
          </cell>
          <cell r="FE14">
            <v>1295024.2418650608</v>
          </cell>
        </row>
        <row r="15">
          <cell r="A15">
            <v>2679</v>
          </cell>
          <cell r="B15">
            <v>8812679</v>
          </cell>
          <cell r="C15"/>
          <cell r="D15"/>
          <cell r="E15" t="str">
            <v>Acorn Academy</v>
          </cell>
          <cell r="F15" t="str">
            <v>P</v>
          </cell>
          <cell r="G15"/>
          <cell r="H15">
            <v>10036964</v>
          </cell>
          <cell r="I15" t="str">
            <v>Y</v>
          </cell>
          <cell r="J15"/>
          <cell r="K15">
            <v>2679</v>
          </cell>
          <cell r="L15">
            <v>147255</v>
          </cell>
          <cell r="M15"/>
          <cell r="N15"/>
          <cell r="O15">
            <v>3</v>
          </cell>
          <cell r="P15">
            <v>0</v>
          </cell>
          <cell r="Q15">
            <v>0</v>
          </cell>
          <cell r="R15">
            <v>0</v>
          </cell>
          <cell r="S15">
            <v>78</v>
          </cell>
          <cell r="T15">
            <v>141</v>
          </cell>
          <cell r="U15">
            <v>219</v>
          </cell>
          <cell r="V15">
            <v>219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219</v>
          </cell>
          <cell r="AF15">
            <v>690686.58000000007</v>
          </cell>
          <cell r="AG15">
            <v>0</v>
          </cell>
          <cell r="AH15">
            <v>0</v>
          </cell>
          <cell r="AI15">
            <v>0</v>
          </cell>
          <cell r="AJ15">
            <v>690686.58000000007</v>
          </cell>
          <cell r="AK15">
            <v>61.99999999999995</v>
          </cell>
          <cell r="AL15">
            <v>27806.999999999978</v>
          </cell>
          <cell r="AM15">
            <v>0</v>
          </cell>
          <cell r="AN15">
            <v>0</v>
          </cell>
          <cell r="AO15">
            <v>27806.999999999978</v>
          </cell>
          <cell r="AP15">
            <v>61.99999999999995</v>
          </cell>
          <cell r="AQ15">
            <v>17824.999999999985</v>
          </cell>
          <cell r="AR15">
            <v>0</v>
          </cell>
          <cell r="AS15">
            <v>0</v>
          </cell>
          <cell r="AT15">
            <v>17824.999999999985</v>
          </cell>
          <cell r="AU15">
            <v>69.000000000000014</v>
          </cell>
          <cell r="AV15">
            <v>0</v>
          </cell>
          <cell r="AW15">
            <v>113.9999999999999</v>
          </cell>
          <cell r="AX15">
            <v>25841.519999999979</v>
          </cell>
          <cell r="AY15">
            <v>33.999999999999908</v>
          </cell>
          <cell r="AZ15">
            <v>9372.7799999999752</v>
          </cell>
          <cell r="BA15">
            <v>0</v>
          </cell>
          <cell r="BB15">
            <v>0</v>
          </cell>
          <cell r="BC15">
            <v>2</v>
          </cell>
          <cell r="BD15">
            <v>842.28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36056.579999999951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36056.579999999951</v>
          </cell>
          <cell r="BZ15">
            <v>81688.579999999914</v>
          </cell>
          <cell r="CA15">
            <v>0</v>
          </cell>
          <cell r="CB15">
            <v>81688.579999999914</v>
          </cell>
          <cell r="CC15">
            <v>68.21311475409837</v>
          </cell>
          <cell r="CD15">
            <v>53819.465409836077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53819.465409836077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4.6595744680851165</v>
          </cell>
          <cell r="CX15">
            <v>2599.8095744680909</v>
          </cell>
          <cell r="CY15">
            <v>0</v>
          </cell>
          <cell r="CZ15">
            <v>0</v>
          </cell>
          <cell r="DA15">
            <v>2599.8095744680909</v>
          </cell>
          <cell r="DB15">
            <v>828794.43498430413</v>
          </cell>
          <cell r="DC15">
            <v>0</v>
          </cell>
          <cell r="DD15">
            <v>828794.43498430413</v>
          </cell>
          <cell r="DE15">
            <v>135933</v>
          </cell>
          <cell r="DF15">
            <v>0</v>
          </cell>
          <cell r="DG15">
            <v>135933</v>
          </cell>
          <cell r="DH15">
            <v>73</v>
          </cell>
          <cell r="DI15">
            <v>0.6836501344</v>
          </cell>
          <cell r="DJ15">
            <v>0</v>
          </cell>
          <cell r="DK15">
            <v>0.6836501344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H15"/>
          <cell r="EI15">
            <v>0</v>
          </cell>
          <cell r="EJ15">
            <v>0</v>
          </cell>
          <cell r="EK15">
            <v>0</v>
          </cell>
          <cell r="EL15"/>
          <cell r="EM15">
            <v>0</v>
          </cell>
          <cell r="EN15">
            <v>0</v>
          </cell>
          <cell r="EO15">
            <v>0</v>
          </cell>
          <cell r="EP15">
            <v>157782.5</v>
          </cell>
          <cell r="EQ15">
            <v>0</v>
          </cell>
          <cell r="ER15">
            <v>157782.5</v>
          </cell>
          <cell r="ES15">
            <v>986576.93498430413</v>
          </cell>
          <cell r="ET15">
            <v>0</v>
          </cell>
          <cell r="EU15">
            <v>986576.93498430413</v>
          </cell>
          <cell r="EV15">
            <v>964727.43498430413</v>
          </cell>
          <cell r="EW15">
            <v>4405.1481049511603</v>
          </cell>
          <cell r="EX15">
            <v>4180</v>
          </cell>
          <cell r="EY15">
            <v>0</v>
          </cell>
          <cell r="EZ15">
            <v>915420</v>
          </cell>
          <cell r="FA15">
            <v>0</v>
          </cell>
          <cell r="FB15">
            <v>986576.93498430413</v>
          </cell>
          <cell r="FC15">
            <v>984604.49133004528</v>
          </cell>
          <cell r="FD15">
            <v>0</v>
          </cell>
          <cell r="FE15">
            <v>986576.93498430413</v>
          </cell>
        </row>
        <row r="16">
          <cell r="A16">
            <v>2483</v>
          </cell>
          <cell r="B16">
            <v>8812483</v>
          </cell>
          <cell r="C16"/>
          <cell r="D16"/>
          <cell r="E16" t="str">
            <v>The Alderton Infant School</v>
          </cell>
          <cell r="F16" t="str">
            <v>P</v>
          </cell>
          <cell r="G16"/>
          <cell r="H16" t="str">
            <v/>
          </cell>
          <cell r="I16" t="str">
            <v>Y</v>
          </cell>
          <cell r="J16"/>
          <cell r="K16">
            <v>2483</v>
          </cell>
          <cell r="L16">
            <v>145989</v>
          </cell>
          <cell r="M16"/>
          <cell r="N16"/>
          <cell r="O16">
            <v>3</v>
          </cell>
          <cell r="P16">
            <v>0</v>
          </cell>
          <cell r="Q16">
            <v>0</v>
          </cell>
          <cell r="R16">
            <v>0</v>
          </cell>
          <cell r="S16">
            <v>46</v>
          </cell>
          <cell r="T16">
            <v>122</v>
          </cell>
          <cell r="U16">
            <v>168</v>
          </cell>
          <cell r="V16">
            <v>168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168</v>
          </cell>
          <cell r="AF16">
            <v>529841.76</v>
          </cell>
          <cell r="AG16">
            <v>0</v>
          </cell>
          <cell r="AH16">
            <v>0</v>
          </cell>
          <cell r="AI16">
            <v>0</v>
          </cell>
          <cell r="AJ16">
            <v>529841.76</v>
          </cell>
          <cell r="AK16">
            <v>31.999999999999918</v>
          </cell>
          <cell r="AL16">
            <v>14351.999999999964</v>
          </cell>
          <cell r="AM16">
            <v>0</v>
          </cell>
          <cell r="AN16">
            <v>0</v>
          </cell>
          <cell r="AO16">
            <v>14351.999999999964</v>
          </cell>
          <cell r="AP16">
            <v>31.999999999999918</v>
          </cell>
          <cell r="AQ16">
            <v>9199.9999999999764</v>
          </cell>
          <cell r="AR16">
            <v>0</v>
          </cell>
          <cell r="AS16">
            <v>0</v>
          </cell>
          <cell r="AT16">
            <v>9199.9999999999764</v>
          </cell>
          <cell r="AU16">
            <v>89.000000000000043</v>
          </cell>
          <cell r="AV16">
            <v>0</v>
          </cell>
          <cell r="AW16">
            <v>9.9999999999999964</v>
          </cell>
          <cell r="AX16">
            <v>2266.7999999999993</v>
          </cell>
          <cell r="AY16">
            <v>23.000000000000018</v>
          </cell>
          <cell r="AZ16">
            <v>6340.4100000000053</v>
          </cell>
          <cell r="BA16">
            <v>0</v>
          </cell>
          <cell r="BB16">
            <v>0</v>
          </cell>
          <cell r="BC16">
            <v>46.000000000000036</v>
          </cell>
          <cell r="BD16">
            <v>19372.440000000013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27979.650000000016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27979.650000000016</v>
          </cell>
          <cell r="BZ16">
            <v>51531.649999999958</v>
          </cell>
          <cell r="CA16">
            <v>0</v>
          </cell>
          <cell r="CB16">
            <v>51531.649999999958</v>
          </cell>
          <cell r="CC16">
            <v>45.5</v>
          </cell>
          <cell r="CD16">
            <v>35899.044999999998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35899.044999999998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26.163934426229542</v>
          </cell>
          <cell r="CX16">
            <v>14598.167213114773</v>
          </cell>
          <cell r="CY16">
            <v>0</v>
          </cell>
          <cell r="CZ16">
            <v>0</v>
          </cell>
          <cell r="DA16">
            <v>14598.167213114773</v>
          </cell>
          <cell r="DB16">
            <v>631870.62221311487</v>
          </cell>
          <cell r="DC16">
            <v>0</v>
          </cell>
          <cell r="DD16">
            <v>631870.62221311487</v>
          </cell>
          <cell r="DE16">
            <v>135933</v>
          </cell>
          <cell r="DF16">
            <v>0</v>
          </cell>
          <cell r="DG16">
            <v>135933</v>
          </cell>
          <cell r="DH16">
            <v>56</v>
          </cell>
          <cell r="DI16">
            <v>0.60375471956521698</v>
          </cell>
          <cell r="DJ16">
            <v>0</v>
          </cell>
          <cell r="DK16">
            <v>0.60375471956521698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1.0156360164</v>
          </cell>
          <cell r="DS16">
            <v>12005.390028903674</v>
          </cell>
          <cell r="DT16">
            <v>0</v>
          </cell>
          <cell r="DU16">
            <v>12005.390028903674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</v>
          </cell>
          <cell r="EG16">
            <v>0</v>
          </cell>
          <cell r="EH16"/>
          <cell r="EI16">
            <v>0</v>
          </cell>
          <cell r="EJ16">
            <v>0</v>
          </cell>
          <cell r="EK16">
            <v>0</v>
          </cell>
          <cell r="EL16"/>
          <cell r="EM16">
            <v>0</v>
          </cell>
          <cell r="EN16">
            <v>0</v>
          </cell>
          <cell r="EO16">
            <v>0</v>
          </cell>
          <cell r="EP16">
            <v>154988.29002890366</v>
          </cell>
          <cell r="EQ16">
            <v>0</v>
          </cell>
          <cell r="ER16">
            <v>154988.29002890366</v>
          </cell>
          <cell r="ES16">
            <v>786858.9122420185</v>
          </cell>
          <cell r="ET16">
            <v>0</v>
          </cell>
          <cell r="EU16">
            <v>786858.9122420185</v>
          </cell>
          <cell r="EV16">
            <v>779809.01224201859</v>
          </cell>
          <cell r="EW16">
            <v>4641.720310964396</v>
          </cell>
          <cell r="EX16">
            <v>4180</v>
          </cell>
          <cell r="EY16">
            <v>0</v>
          </cell>
          <cell r="EZ16">
            <v>702240</v>
          </cell>
          <cell r="FA16">
            <v>0</v>
          </cell>
          <cell r="FB16">
            <v>786858.9122420185</v>
          </cell>
          <cell r="FC16">
            <v>778306.355787426</v>
          </cell>
          <cell r="FD16">
            <v>0</v>
          </cell>
          <cell r="FE16">
            <v>786858.9122420185</v>
          </cell>
        </row>
        <row r="17">
          <cell r="A17">
            <v>2175</v>
          </cell>
          <cell r="B17">
            <v>8812175</v>
          </cell>
          <cell r="C17"/>
          <cell r="D17"/>
          <cell r="E17" t="str">
            <v>The Alderton Junior School</v>
          </cell>
          <cell r="F17" t="str">
            <v>P</v>
          </cell>
          <cell r="G17"/>
          <cell r="H17" t="str">
            <v/>
          </cell>
          <cell r="I17" t="str">
            <v>Y</v>
          </cell>
          <cell r="J17"/>
          <cell r="K17">
            <v>2175</v>
          </cell>
          <cell r="L17">
            <v>145728</v>
          </cell>
          <cell r="M17">
            <v>25</v>
          </cell>
          <cell r="N17"/>
          <cell r="O17">
            <v>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292.58333333333331</v>
          </cell>
          <cell r="U17">
            <v>292.58333333333331</v>
          </cell>
          <cell r="V17">
            <v>292.58333333333331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292.58333333333331</v>
          </cell>
          <cell r="AF17">
            <v>922755.16833333333</v>
          </cell>
          <cell r="AG17">
            <v>0</v>
          </cell>
          <cell r="AH17">
            <v>0</v>
          </cell>
          <cell r="AI17">
            <v>0</v>
          </cell>
          <cell r="AJ17">
            <v>922755.16833333333</v>
          </cell>
          <cell r="AK17">
            <v>61.042565947242245</v>
          </cell>
          <cell r="AL17">
            <v>27377.590827338146</v>
          </cell>
          <cell r="AM17">
            <v>0</v>
          </cell>
          <cell r="AN17">
            <v>0</v>
          </cell>
          <cell r="AO17">
            <v>27377.590827338146</v>
          </cell>
          <cell r="AP17">
            <v>88.661616161616152</v>
          </cell>
          <cell r="AQ17">
            <v>25490.214646464643</v>
          </cell>
          <cell r="AR17">
            <v>0</v>
          </cell>
          <cell r="AS17">
            <v>0</v>
          </cell>
          <cell r="AT17">
            <v>25490.214646464643</v>
          </cell>
          <cell r="AU17">
            <v>152.60641486810559</v>
          </cell>
          <cell r="AV17">
            <v>0</v>
          </cell>
          <cell r="AW17">
            <v>29.468824940048062</v>
          </cell>
          <cell r="AX17">
            <v>6679.9932374100954</v>
          </cell>
          <cell r="AY17">
            <v>41.045863309352619</v>
          </cell>
          <cell r="AZ17">
            <v>11315.113138489238</v>
          </cell>
          <cell r="BA17">
            <v>0</v>
          </cell>
          <cell r="BB17">
            <v>0</v>
          </cell>
          <cell r="BC17">
            <v>69.462230215827319</v>
          </cell>
          <cell r="BD17">
            <v>29253.323633093514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47248.430008992844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47248.430008992844</v>
          </cell>
          <cell r="BZ17">
            <v>100116.23548279563</v>
          </cell>
          <cell r="CA17">
            <v>0</v>
          </cell>
          <cell r="CB17">
            <v>100116.23548279563</v>
          </cell>
          <cell r="CC17">
            <v>94.951572327044019</v>
          </cell>
          <cell r="CD17">
            <v>74915.841050314455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74915.841050314455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2.1049160671462839</v>
          </cell>
          <cell r="CX17">
            <v>1174.4379196642692</v>
          </cell>
          <cell r="CY17">
            <v>0</v>
          </cell>
          <cell r="CZ17">
            <v>0</v>
          </cell>
          <cell r="DA17">
            <v>1174.4379196642692</v>
          </cell>
          <cell r="DB17">
            <v>1098961.6827861078</v>
          </cell>
          <cell r="DC17">
            <v>0</v>
          </cell>
          <cell r="DD17">
            <v>1098961.6827861078</v>
          </cell>
          <cell r="DE17">
            <v>135933</v>
          </cell>
          <cell r="DF17">
            <v>0</v>
          </cell>
          <cell r="DG17">
            <v>135933</v>
          </cell>
          <cell r="DH17">
            <v>73.145833333333329</v>
          </cell>
          <cell r="DI17">
            <v>0.59273000431266898</v>
          </cell>
          <cell r="DJ17">
            <v>0</v>
          </cell>
          <cell r="DK17">
            <v>0.59273000431266898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1.0156360164</v>
          </cell>
          <cell r="DS17">
            <v>19308.833512316389</v>
          </cell>
          <cell r="DT17">
            <v>0</v>
          </cell>
          <cell r="DU17">
            <v>19308.833512316389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4008.0000000000005</v>
          </cell>
          <cell r="EG17">
            <v>0</v>
          </cell>
          <cell r="EH17"/>
          <cell r="EI17">
            <v>0</v>
          </cell>
          <cell r="EJ17">
            <v>0</v>
          </cell>
          <cell r="EK17">
            <v>0</v>
          </cell>
          <cell r="EL17"/>
          <cell r="EM17">
            <v>0</v>
          </cell>
          <cell r="EN17">
            <v>0</v>
          </cell>
          <cell r="EO17">
            <v>0</v>
          </cell>
          <cell r="EP17">
            <v>159249.8335123164</v>
          </cell>
          <cell r="EQ17">
            <v>0</v>
          </cell>
          <cell r="ER17">
            <v>159249.8335123164</v>
          </cell>
          <cell r="ES17">
            <v>1258211.5162984242</v>
          </cell>
          <cell r="ET17">
            <v>0</v>
          </cell>
          <cell r="EU17">
            <v>1258211.5162984242</v>
          </cell>
          <cell r="EV17">
            <v>1254203.5162984242</v>
          </cell>
          <cell r="EW17">
            <v>4286.6540004503249</v>
          </cell>
          <cell r="EX17">
            <v>4180</v>
          </cell>
          <cell r="EY17">
            <v>0</v>
          </cell>
          <cell r="EZ17">
            <v>1222998.3333333333</v>
          </cell>
          <cell r="FA17">
            <v>0</v>
          </cell>
          <cell r="FB17">
            <v>1258211.5162984242</v>
          </cell>
          <cell r="FC17">
            <v>1245060.4468039677</v>
          </cell>
          <cell r="FD17">
            <v>0</v>
          </cell>
          <cell r="FE17">
            <v>1258211.5162984242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J18"/>
          <cell r="K18">
            <v>3822</v>
          </cell>
          <cell r="L18">
            <v>115203</v>
          </cell>
          <cell r="M18"/>
          <cell r="N18"/>
          <cell r="O18">
            <v>7</v>
          </cell>
          <cell r="P18">
            <v>0</v>
          </cell>
          <cell r="Q18">
            <v>0</v>
          </cell>
          <cell r="R18">
            <v>0</v>
          </cell>
          <cell r="S18">
            <v>28</v>
          </cell>
          <cell r="T18">
            <v>169</v>
          </cell>
          <cell r="U18">
            <v>197</v>
          </cell>
          <cell r="V18">
            <v>197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197</v>
          </cell>
          <cell r="AF18">
            <v>621302.54</v>
          </cell>
          <cell r="AG18">
            <v>0</v>
          </cell>
          <cell r="AH18">
            <v>0</v>
          </cell>
          <cell r="AI18">
            <v>0</v>
          </cell>
          <cell r="AJ18">
            <v>621302.54</v>
          </cell>
          <cell r="AK18">
            <v>41.999999999999957</v>
          </cell>
          <cell r="AL18">
            <v>18836.999999999982</v>
          </cell>
          <cell r="AM18">
            <v>0</v>
          </cell>
          <cell r="AN18">
            <v>0</v>
          </cell>
          <cell r="AO18">
            <v>18836.999999999982</v>
          </cell>
          <cell r="AP18">
            <v>43</v>
          </cell>
          <cell r="AQ18">
            <v>12362.5</v>
          </cell>
          <cell r="AR18">
            <v>0</v>
          </cell>
          <cell r="AS18">
            <v>0</v>
          </cell>
          <cell r="AT18">
            <v>12362.5</v>
          </cell>
          <cell r="AU18">
            <v>56.000000000000014</v>
          </cell>
          <cell r="AV18">
            <v>0</v>
          </cell>
          <cell r="AW18">
            <v>12.999999999999993</v>
          </cell>
          <cell r="AX18">
            <v>2946.8399999999983</v>
          </cell>
          <cell r="AY18">
            <v>0</v>
          </cell>
          <cell r="AZ18">
            <v>0</v>
          </cell>
          <cell r="BA18">
            <v>83.999999999999915</v>
          </cell>
          <cell r="BB18">
            <v>31680.599999999966</v>
          </cell>
          <cell r="BC18">
            <v>24.00000000000006</v>
          </cell>
          <cell r="BD18">
            <v>10107.360000000024</v>
          </cell>
          <cell r="BE18">
            <v>20.000000000000018</v>
          </cell>
          <cell r="BF18">
            <v>9517.200000000008</v>
          </cell>
          <cell r="BG18">
            <v>0</v>
          </cell>
          <cell r="BH18">
            <v>0</v>
          </cell>
          <cell r="BI18">
            <v>54252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54252</v>
          </cell>
          <cell r="BZ18">
            <v>85451.499999999985</v>
          </cell>
          <cell r="CA18">
            <v>0</v>
          </cell>
          <cell r="CB18">
            <v>85451.499999999985</v>
          </cell>
          <cell r="CC18">
            <v>55.952662721893489</v>
          </cell>
          <cell r="CD18">
            <v>44146.091360946746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44146.091360946746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1.1726190476190472</v>
          </cell>
          <cell r="CX18">
            <v>654.26279761904743</v>
          </cell>
          <cell r="CY18">
            <v>0</v>
          </cell>
          <cell r="CZ18">
            <v>0</v>
          </cell>
          <cell r="DA18">
            <v>654.26279761904743</v>
          </cell>
          <cell r="DB18">
            <v>751554.3941585659</v>
          </cell>
          <cell r="DC18">
            <v>0</v>
          </cell>
          <cell r="DD18">
            <v>751554.3941585659</v>
          </cell>
          <cell r="DE18">
            <v>135933</v>
          </cell>
          <cell r="DF18">
            <v>0</v>
          </cell>
          <cell r="DG18">
            <v>135933</v>
          </cell>
          <cell r="DH18">
            <v>28.142857142857142</v>
          </cell>
          <cell r="DI18">
            <v>0.261717571219512</v>
          </cell>
          <cell r="DJ18">
            <v>0</v>
          </cell>
          <cell r="DK18">
            <v>0.261717571219512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3150</v>
          </cell>
          <cell r="EB18">
            <v>3200</v>
          </cell>
          <cell r="EC18">
            <v>50</v>
          </cell>
          <cell r="ED18">
            <v>0</v>
          </cell>
          <cell r="EE18">
            <v>3250</v>
          </cell>
          <cell r="EF18">
            <v>3250</v>
          </cell>
          <cell r="EG18">
            <v>0</v>
          </cell>
          <cell r="EH18"/>
          <cell r="EI18">
            <v>0</v>
          </cell>
          <cell r="EJ18">
            <v>0</v>
          </cell>
          <cell r="EK18">
            <v>0</v>
          </cell>
          <cell r="EL18"/>
          <cell r="EM18">
            <v>0</v>
          </cell>
          <cell r="EN18">
            <v>0</v>
          </cell>
          <cell r="EO18">
            <v>0</v>
          </cell>
          <cell r="EP18">
            <v>139183</v>
          </cell>
          <cell r="EQ18">
            <v>0</v>
          </cell>
          <cell r="ER18">
            <v>139183</v>
          </cell>
          <cell r="ES18">
            <v>890737.3941585659</v>
          </cell>
          <cell r="ET18">
            <v>0</v>
          </cell>
          <cell r="EU18">
            <v>890737.3941585659</v>
          </cell>
          <cell r="EV18">
            <v>887487.3941585659</v>
          </cell>
          <cell r="EW18">
            <v>4505.0121530891674</v>
          </cell>
          <cell r="EX18">
            <v>4180</v>
          </cell>
          <cell r="EY18">
            <v>0</v>
          </cell>
          <cell r="EZ18">
            <v>823460</v>
          </cell>
          <cell r="FA18">
            <v>0</v>
          </cell>
          <cell r="FB18">
            <v>890737.3941585659</v>
          </cell>
          <cell r="FC18">
            <v>879520.46516898391</v>
          </cell>
          <cell r="FD18">
            <v>0</v>
          </cell>
          <cell r="FE18">
            <v>890737.3941585659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J19"/>
          <cell r="K19">
            <v>3314</v>
          </cell>
          <cell r="L19">
            <v>115141</v>
          </cell>
          <cell r="M19"/>
          <cell r="N19"/>
          <cell r="O19">
            <v>7</v>
          </cell>
          <cell r="P19">
            <v>0</v>
          </cell>
          <cell r="Q19">
            <v>0</v>
          </cell>
          <cell r="R19">
            <v>0</v>
          </cell>
          <cell r="S19">
            <v>15</v>
          </cell>
          <cell r="T19">
            <v>95</v>
          </cell>
          <cell r="U19">
            <v>110</v>
          </cell>
          <cell r="V19">
            <v>110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110</v>
          </cell>
          <cell r="AF19">
            <v>346920.2</v>
          </cell>
          <cell r="AG19">
            <v>0</v>
          </cell>
          <cell r="AH19">
            <v>0</v>
          </cell>
          <cell r="AI19">
            <v>0</v>
          </cell>
          <cell r="AJ19">
            <v>346920.2</v>
          </cell>
          <cell r="AK19">
            <v>17.00000000000005</v>
          </cell>
          <cell r="AL19">
            <v>7624.5000000000227</v>
          </cell>
          <cell r="AM19">
            <v>0</v>
          </cell>
          <cell r="AN19">
            <v>0</v>
          </cell>
          <cell r="AO19">
            <v>7624.5000000000227</v>
          </cell>
          <cell r="AP19">
            <v>22.211538461538463</v>
          </cell>
          <cell r="AQ19">
            <v>6385.8173076923085</v>
          </cell>
          <cell r="AR19">
            <v>0</v>
          </cell>
          <cell r="AS19">
            <v>0</v>
          </cell>
          <cell r="AT19">
            <v>6385.8173076923085</v>
          </cell>
          <cell r="AU19">
            <v>88.807339449541246</v>
          </cell>
          <cell r="AV19">
            <v>0</v>
          </cell>
          <cell r="AW19">
            <v>10.091743119266061</v>
          </cell>
          <cell r="AX19">
            <v>2287.5963302752307</v>
          </cell>
          <cell r="AY19">
            <v>0</v>
          </cell>
          <cell r="AZ19">
            <v>0</v>
          </cell>
          <cell r="BA19">
            <v>6.0550458715596305</v>
          </cell>
          <cell r="BB19">
            <v>2283.6605504587146</v>
          </cell>
          <cell r="BC19">
            <v>1.0091743119266061</v>
          </cell>
          <cell r="BD19">
            <v>425.00366972477087</v>
          </cell>
          <cell r="BE19">
            <v>3.0275229357798152</v>
          </cell>
          <cell r="BF19">
            <v>1440.677064220183</v>
          </cell>
          <cell r="BG19">
            <v>1.0091743119266061</v>
          </cell>
          <cell r="BH19">
            <v>713.75871559633072</v>
          </cell>
          <cell r="BI19">
            <v>7150.6963302752292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7150.6963302752292</v>
          </cell>
          <cell r="BZ19">
            <v>21161.01363796756</v>
          </cell>
          <cell r="CA19">
            <v>0</v>
          </cell>
          <cell r="CB19">
            <v>21161.01363796756</v>
          </cell>
          <cell r="CC19">
            <v>35.918471931050547</v>
          </cell>
          <cell r="CD19">
            <v>28339.315168879573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28339.315168879573</v>
          </cell>
          <cell r="CR19">
            <v>4.4000000000000004</v>
          </cell>
          <cell r="CS19">
            <v>1980.0000000000002</v>
          </cell>
          <cell r="CT19">
            <v>0</v>
          </cell>
          <cell r="CU19">
            <v>0</v>
          </cell>
          <cell r="CV19">
            <v>1980.0000000000002</v>
          </cell>
          <cell r="CW19">
            <v>1.1578947368421069</v>
          </cell>
          <cell r="CX19">
            <v>646.04736842105353</v>
          </cell>
          <cell r="CY19">
            <v>0</v>
          </cell>
          <cell r="CZ19">
            <v>0</v>
          </cell>
          <cell r="DA19">
            <v>646.04736842105353</v>
          </cell>
          <cell r="DB19">
            <v>399046.57617526816</v>
          </cell>
          <cell r="DC19">
            <v>0</v>
          </cell>
          <cell r="DD19">
            <v>399046.57617526816</v>
          </cell>
          <cell r="DE19">
            <v>135933</v>
          </cell>
          <cell r="DF19">
            <v>0</v>
          </cell>
          <cell r="DG19">
            <v>135933</v>
          </cell>
          <cell r="DH19">
            <v>15.714285714285714</v>
          </cell>
          <cell r="DI19">
            <v>2.04021690142857</v>
          </cell>
          <cell r="DJ19">
            <v>0</v>
          </cell>
          <cell r="DK19">
            <v>2.04021690142857</v>
          </cell>
          <cell r="DL19">
            <v>11955.941255006674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11955.941255006674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2822.4</v>
          </cell>
          <cell r="EB19">
            <v>2867.2</v>
          </cell>
          <cell r="EC19">
            <v>44.799999999999727</v>
          </cell>
          <cell r="ED19">
            <v>0</v>
          </cell>
          <cell r="EE19">
            <v>2911.9999999999995</v>
          </cell>
          <cell r="EF19">
            <v>2911.9999999999995</v>
          </cell>
          <cell r="EG19">
            <v>0</v>
          </cell>
          <cell r="EH19"/>
          <cell r="EI19">
            <v>0</v>
          </cell>
          <cell r="EJ19">
            <v>0</v>
          </cell>
          <cell r="EK19">
            <v>0</v>
          </cell>
          <cell r="EL19"/>
          <cell r="EM19">
            <v>0</v>
          </cell>
          <cell r="EN19">
            <v>0</v>
          </cell>
          <cell r="EO19">
            <v>0</v>
          </cell>
          <cell r="EP19">
            <v>150800.94125500668</v>
          </cell>
          <cell r="EQ19">
            <v>0</v>
          </cell>
          <cell r="ER19">
            <v>150800.94125500668</v>
          </cell>
          <cell r="ES19">
            <v>549847.51743027486</v>
          </cell>
          <cell r="ET19">
            <v>0</v>
          </cell>
          <cell r="EU19">
            <v>549847.51743027486</v>
          </cell>
          <cell r="EV19">
            <v>546935.51743027486</v>
          </cell>
          <cell r="EW19">
            <v>4972.1410675479538</v>
          </cell>
          <cell r="EX19">
            <v>4180</v>
          </cell>
          <cell r="EY19">
            <v>0</v>
          </cell>
          <cell r="EZ19">
            <v>459800</v>
          </cell>
          <cell r="FA19">
            <v>0</v>
          </cell>
          <cell r="FB19">
            <v>549847.51743027486</v>
          </cell>
          <cell r="FC19">
            <v>538009.31284021446</v>
          </cell>
          <cell r="FD19">
            <v>0</v>
          </cell>
          <cell r="FE19">
            <v>549847.51743027486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J20"/>
          <cell r="K20">
            <v>3201</v>
          </cell>
          <cell r="L20">
            <v>115103</v>
          </cell>
          <cell r="M20"/>
          <cell r="N20"/>
          <cell r="O20">
            <v>7</v>
          </cell>
          <cell r="P20">
            <v>0</v>
          </cell>
          <cell r="Q20">
            <v>0</v>
          </cell>
          <cell r="R20">
            <v>0</v>
          </cell>
          <cell r="S20">
            <v>46</v>
          </cell>
          <cell r="T20">
            <v>266</v>
          </cell>
          <cell r="U20">
            <v>312</v>
          </cell>
          <cell r="V20">
            <v>312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312</v>
          </cell>
          <cell r="AF20">
            <v>983991.84000000008</v>
          </cell>
          <cell r="AG20">
            <v>0</v>
          </cell>
          <cell r="AH20">
            <v>0</v>
          </cell>
          <cell r="AI20">
            <v>0</v>
          </cell>
          <cell r="AJ20">
            <v>983991.84000000008</v>
          </cell>
          <cell r="AK20">
            <v>67.000000000000085</v>
          </cell>
          <cell r="AL20">
            <v>30049.50000000004</v>
          </cell>
          <cell r="AM20">
            <v>0</v>
          </cell>
          <cell r="AN20">
            <v>0</v>
          </cell>
          <cell r="AO20">
            <v>30049.50000000004</v>
          </cell>
          <cell r="AP20">
            <v>71.228295819935695</v>
          </cell>
          <cell r="AQ20">
            <v>20478.135048231514</v>
          </cell>
          <cell r="AR20">
            <v>0</v>
          </cell>
          <cell r="AS20">
            <v>0</v>
          </cell>
          <cell r="AT20">
            <v>20478.135048231514</v>
          </cell>
          <cell r="AU20">
            <v>141.00000000000003</v>
          </cell>
          <cell r="AV20">
            <v>0</v>
          </cell>
          <cell r="AW20">
            <v>93.999999999999915</v>
          </cell>
          <cell r="AX20">
            <v>21307.91999999998</v>
          </cell>
          <cell r="AY20">
            <v>3.0000000000000013</v>
          </cell>
          <cell r="AZ20">
            <v>827.01000000000045</v>
          </cell>
          <cell r="BA20">
            <v>21.999999999999996</v>
          </cell>
          <cell r="BB20">
            <v>8297.2999999999975</v>
          </cell>
          <cell r="BC20">
            <v>52.000000000000099</v>
          </cell>
          <cell r="BD20">
            <v>21899.280000000042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52331.510000000024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52331.510000000024</v>
          </cell>
          <cell r="BZ20">
            <v>102859.14504823158</v>
          </cell>
          <cell r="CA20">
            <v>0</v>
          </cell>
          <cell r="CB20">
            <v>102859.14504823158</v>
          </cell>
          <cell r="CC20">
            <v>80.932330827067673</v>
          </cell>
          <cell r="CD20">
            <v>63854.799699248128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63854.799699248128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2.3458646616541343</v>
          </cell>
          <cell r="CX20">
            <v>1308.8751879699244</v>
          </cell>
          <cell r="CY20">
            <v>0</v>
          </cell>
          <cell r="CZ20">
            <v>0</v>
          </cell>
          <cell r="DA20">
            <v>1308.8751879699244</v>
          </cell>
          <cell r="DB20">
            <v>1152014.6599354497</v>
          </cell>
          <cell r="DC20">
            <v>0</v>
          </cell>
          <cell r="DD20">
            <v>1152014.6599354497</v>
          </cell>
          <cell r="DE20">
            <v>135933</v>
          </cell>
          <cell r="DF20">
            <v>0</v>
          </cell>
          <cell r="DG20">
            <v>135933</v>
          </cell>
          <cell r="DH20">
            <v>44.571428571428569</v>
          </cell>
          <cell r="DI20">
            <v>0.324565448550725</v>
          </cell>
          <cell r="DJ20">
            <v>0</v>
          </cell>
          <cell r="DK20">
            <v>0.324565448550725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22312.33</v>
          </cell>
          <cell r="EB20">
            <v>22312.33</v>
          </cell>
          <cell r="EC20">
            <v>0</v>
          </cell>
          <cell r="ED20">
            <v>0</v>
          </cell>
          <cell r="EE20">
            <v>22312.33</v>
          </cell>
          <cell r="EF20">
            <v>22312.33</v>
          </cell>
          <cell r="EG20">
            <v>0</v>
          </cell>
          <cell r="EH20"/>
          <cell r="EI20">
            <v>0</v>
          </cell>
          <cell r="EJ20">
            <v>0</v>
          </cell>
          <cell r="EK20">
            <v>0</v>
          </cell>
          <cell r="EL20"/>
          <cell r="EM20">
            <v>0</v>
          </cell>
          <cell r="EN20">
            <v>0</v>
          </cell>
          <cell r="EO20">
            <v>0</v>
          </cell>
          <cell r="EP20">
            <v>158245.33000000002</v>
          </cell>
          <cell r="EQ20">
            <v>0</v>
          </cell>
          <cell r="ER20">
            <v>158245.33000000002</v>
          </cell>
          <cell r="ES20">
            <v>1310259.9899354498</v>
          </cell>
          <cell r="ET20">
            <v>0</v>
          </cell>
          <cell r="EU20">
            <v>1310259.9899354498</v>
          </cell>
          <cell r="EV20">
            <v>1287947.6599354497</v>
          </cell>
          <cell r="EW20">
            <v>4128.0373715879796</v>
          </cell>
          <cell r="EX20">
            <v>4180</v>
          </cell>
          <cell r="EY20">
            <v>51.962628412020422</v>
          </cell>
          <cell r="EZ20">
            <v>1304160</v>
          </cell>
          <cell r="FA20">
            <v>16212.340064550284</v>
          </cell>
          <cell r="FB20">
            <v>1326472.33</v>
          </cell>
          <cell r="FC20">
            <v>1301673.5313578688</v>
          </cell>
          <cell r="FD20">
            <v>0</v>
          </cell>
          <cell r="FE20">
            <v>1326472.33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J21"/>
          <cell r="K21">
            <v>2043</v>
          </cell>
          <cell r="L21">
            <v>114734</v>
          </cell>
          <cell r="M21">
            <v>10</v>
          </cell>
          <cell r="N21"/>
          <cell r="O21">
            <v>7</v>
          </cell>
          <cell r="P21">
            <v>0</v>
          </cell>
          <cell r="Q21">
            <v>0</v>
          </cell>
          <cell r="R21">
            <v>0</v>
          </cell>
          <cell r="S21">
            <v>32.833333333333336</v>
          </cell>
          <cell r="T21">
            <v>161</v>
          </cell>
          <cell r="U21">
            <v>193.83333333333334</v>
          </cell>
          <cell r="V21">
            <v>193.83333333333334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193.83333333333334</v>
          </cell>
          <cell r="AF21">
            <v>611315.44333333336</v>
          </cell>
          <cell r="AG21">
            <v>0</v>
          </cell>
          <cell r="AH21">
            <v>0</v>
          </cell>
          <cell r="AI21">
            <v>0</v>
          </cell>
          <cell r="AJ21">
            <v>611315.44333333336</v>
          </cell>
          <cell r="AK21">
            <v>29.899822695035429</v>
          </cell>
          <cell r="AL21">
            <v>13410.07047872339</v>
          </cell>
          <cell r="AM21">
            <v>0</v>
          </cell>
          <cell r="AN21">
            <v>0</v>
          </cell>
          <cell r="AO21">
            <v>13410.07047872339</v>
          </cell>
          <cell r="AP21">
            <v>29.899822695035429</v>
          </cell>
          <cell r="AQ21">
            <v>8596.1990248226866</v>
          </cell>
          <cell r="AR21">
            <v>0</v>
          </cell>
          <cell r="AS21">
            <v>0</v>
          </cell>
          <cell r="AT21">
            <v>8596.1990248226866</v>
          </cell>
          <cell r="AU21">
            <v>181.46099290780134</v>
          </cell>
          <cell r="AV21">
            <v>0</v>
          </cell>
          <cell r="AW21">
            <v>4.1241134751773147</v>
          </cell>
          <cell r="AX21">
            <v>934.85404255319372</v>
          </cell>
          <cell r="AY21">
            <v>0</v>
          </cell>
          <cell r="AZ21">
            <v>0</v>
          </cell>
          <cell r="BA21">
            <v>2.0620567375886476</v>
          </cell>
          <cell r="BB21">
            <v>777.70469858155843</v>
          </cell>
          <cell r="BC21">
            <v>5.1551418439716379</v>
          </cell>
          <cell r="BD21">
            <v>2171.0364361702154</v>
          </cell>
          <cell r="BE21">
            <v>1.0310283687943258</v>
          </cell>
          <cell r="BF21">
            <v>490.62515957446789</v>
          </cell>
          <cell r="BG21">
            <v>0</v>
          </cell>
          <cell r="BH21">
            <v>0</v>
          </cell>
          <cell r="BI21">
            <v>4374.2203368794353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4374.2203368794353</v>
          </cell>
          <cell r="BZ21">
            <v>26380.489840425515</v>
          </cell>
          <cell r="CA21">
            <v>0</v>
          </cell>
          <cell r="CB21">
            <v>26380.489840425515</v>
          </cell>
          <cell r="CC21">
            <v>31.896624472573841</v>
          </cell>
          <cell r="CD21">
            <v>25166.117742616036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25166.117742616036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1.203933747412008</v>
          </cell>
          <cell r="CX21">
            <v>671.73483436852996</v>
          </cell>
          <cell r="CY21">
            <v>0</v>
          </cell>
          <cell r="CZ21">
            <v>0</v>
          </cell>
          <cell r="DA21">
            <v>671.73483436852996</v>
          </cell>
          <cell r="DB21">
            <v>663533.78575074347</v>
          </cell>
          <cell r="DC21">
            <v>0</v>
          </cell>
          <cell r="DD21">
            <v>663533.78575074347</v>
          </cell>
          <cell r="DE21">
            <v>135933</v>
          </cell>
          <cell r="DF21">
            <v>0</v>
          </cell>
          <cell r="DG21">
            <v>135933</v>
          </cell>
          <cell r="DH21">
            <v>27.690476190476193</v>
          </cell>
          <cell r="DI21">
            <v>1.37960726344086</v>
          </cell>
          <cell r="DJ21">
            <v>0</v>
          </cell>
          <cell r="DK21">
            <v>1.37960726344086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16646</v>
          </cell>
          <cell r="EB21">
            <v>19314.61</v>
          </cell>
          <cell r="EC21">
            <v>2668.6100000000006</v>
          </cell>
          <cell r="ED21">
            <v>-216.70999999999913</v>
          </cell>
          <cell r="EE21">
            <v>21766.510000000002</v>
          </cell>
          <cell r="EF21">
            <v>21766.51</v>
          </cell>
          <cell r="EG21">
            <v>0</v>
          </cell>
          <cell r="EH21"/>
          <cell r="EI21">
            <v>0</v>
          </cell>
          <cell r="EJ21">
            <v>0</v>
          </cell>
          <cell r="EK21">
            <v>0</v>
          </cell>
          <cell r="EL21"/>
          <cell r="EM21">
            <v>0</v>
          </cell>
          <cell r="EN21">
            <v>0</v>
          </cell>
          <cell r="EO21">
            <v>0</v>
          </cell>
          <cell r="EP21">
            <v>157699.51</v>
          </cell>
          <cell r="EQ21">
            <v>0</v>
          </cell>
          <cell r="ER21">
            <v>157699.51</v>
          </cell>
          <cell r="ES21">
            <v>821233.29575074348</v>
          </cell>
          <cell r="ET21">
            <v>0</v>
          </cell>
          <cell r="EU21">
            <v>821233.29575074348</v>
          </cell>
          <cell r="EV21">
            <v>799466.78575074347</v>
          </cell>
          <cell r="EW21">
            <v>4124.5062033572322</v>
          </cell>
          <cell r="EX21">
            <v>4180</v>
          </cell>
          <cell r="EY21">
            <v>55.493796642767848</v>
          </cell>
          <cell r="EZ21">
            <v>810223.33333333337</v>
          </cell>
          <cell r="FA21">
            <v>10756.547582589905</v>
          </cell>
          <cell r="FB21">
            <v>831989.84333333338</v>
          </cell>
          <cell r="FC21">
            <v>826697.22532754578</v>
          </cell>
          <cell r="FD21">
            <v>0</v>
          </cell>
          <cell r="FE21">
            <v>831989.84333333338</v>
          </cell>
        </row>
        <row r="22">
          <cell r="A22">
            <v>2184</v>
          </cell>
          <cell r="B22">
            <v>8812184</v>
          </cell>
          <cell r="C22"/>
          <cell r="D22"/>
          <cell r="E22" t="str">
            <v>Alton Park Junior School</v>
          </cell>
          <cell r="F22" t="str">
            <v>P</v>
          </cell>
          <cell r="G22"/>
          <cell r="H22" t="str">
            <v/>
          </cell>
          <cell r="I22" t="str">
            <v>Y</v>
          </cell>
          <cell r="J22"/>
          <cell r="K22">
            <v>2184</v>
          </cell>
          <cell r="L22">
            <v>147603</v>
          </cell>
          <cell r="M22"/>
          <cell r="N22"/>
          <cell r="O22">
            <v>4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447</v>
          </cell>
          <cell r="U22">
            <v>447</v>
          </cell>
          <cell r="V22">
            <v>447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447</v>
          </cell>
          <cell r="AF22">
            <v>1409757.54</v>
          </cell>
          <cell r="AG22">
            <v>0</v>
          </cell>
          <cell r="AH22">
            <v>0</v>
          </cell>
          <cell r="AI22">
            <v>0</v>
          </cell>
          <cell r="AJ22">
            <v>1409757.54</v>
          </cell>
          <cell r="AK22">
            <v>205.99999999999989</v>
          </cell>
          <cell r="AL22">
            <v>92390.999999999942</v>
          </cell>
          <cell r="AM22">
            <v>0</v>
          </cell>
          <cell r="AN22">
            <v>0</v>
          </cell>
          <cell r="AO22">
            <v>92390.999999999942</v>
          </cell>
          <cell r="AP22">
            <v>280.88513513513516</v>
          </cell>
          <cell r="AQ22">
            <v>80754.476351351361</v>
          </cell>
          <cell r="AR22">
            <v>0</v>
          </cell>
          <cell r="AS22">
            <v>0</v>
          </cell>
          <cell r="AT22">
            <v>80754.476351351361</v>
          </cell>
          <cell r="AU22">
            <v>2.0044843049327374</v>
          </cell>
          <cell r="AV22">
            <v>0</v>
          </cell>
          <cell r="AW22">
            <v>25.056053811659183</v>
          </cell>
          <cell r="AX22">
            <v>5679.7062780269034</v>
          </cell>
          <cell r="AY22">
            <v>0</v>
          </cell>
          <cell r="AZ22">
            <v>0</v>
          </cell>
          <cell r="BA22">
            <v>29.065022421524674</v>
          </cell>
          <cell r="BB22">
            <v>10961.873206278031</v>
          </cell>
          <cell r="BC22">
            <v>104.23318385650217</v>
          </cell>
          <cell r="BD22">
            <v>43896.763049327317</v>
          </cell>
          <cell r="BE22">
            <v>90.201793721973019</v>
          </cell>
          <cell r="BF22">
            <v>42923.425560538082</v>
          </cell>
          <cell r="BG22">
            <v>196.4394618834082</v>
          </cell>
          <cell r="BH22">
            <v>138935.73820627813</v>
          </cell>
          <cell r="BI22">
            <v>242397.50630044847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242397.50630044847</v>
          </cell>
          <cell r="BZ22">
            <v>415542.9826517998</v>
          </cell>
          <cell r="CA22">
            <v>0</v>
          </cell>
          <cell r="CB22">
            <v>415542.9826517998</v>
          </cell>
          <cell r="CC22">
            <v>176.50233644859813</v>
          </cell>
          <cell r="CD22">
            <v>139258.57843457945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139258.57843457945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1964559.1010863795</v>
          </cell>
          <cell r="DC22">
            <v>0</v>
          </cell>
          <cell r="DD22">
            <v>1964559.1010863795</v>
          </cell>
          <cell r="DE22">
            <v>135933</v>
          </cell>
          <cell r="DF22">
            <v>0</v>
          </cell>
          <cell r="DG22">
            <v>135933</v>
          </cell>
          <cell r="DH22">
            <v>111.75</v>
          </cell>
          <cell r="DI22">
            <v>0.71303098153078204</v>
          </cell>
          <cell r="DJ22">
            <v>0</v>
          </cell>
          <cell r="DK22">
            <v>0.71303098153078204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H22"/>
          <cell r="EI22">
            <v>0</v>
          </cell>
          <cell r="EJ22">
            <v>0</v>
          </cell>
          <cell r="EK22">
            <v>0</v>
          </cell>
          <cell r="EL22"/>
          <cell r="EM22">
            <v>0</v>
          </cell>
          <cell r="EN22">
            <v>0</v>
          </cell>
          <cell r="EO22">
            <v>0</v>
          </cell>
          <cell r="EP22">
            <v>143377.29999999999</v>
          </cell>
          <cell r="EQ22">
            <v>0</v>
          </cell>
          <cell r="ER22">
            <v>143377.29999999999</v>
          </cell>
          <cell r="ES22">
            <v>2107936.4010863793</v>
          </cell>
          <cell r="ET22">
            <v>0</v>
          </cell>
          <cell r="EU22">
            <v>2107936.4010863793</v>
          </cell>
          <cell r="EV22">
            <v>2100492.1010863795</v>
          </cell>
          <cell r="EW22">
            <v>4699.0874744661733</v>
          </cell>
          <cell r="EX22">
            <v>4180</v>
          </cell>
          <cell r="EY22">
            <v>0</v>
          </cell>
          <cell r="EZ22">
            <v>1868460</v>
          </cell>
          <cell r="FA22">
            <v>0</v>
          </cell>
          <cell r="FB22">
            <v>2107936.4010863793</v>
          </cell>
          <cell r="FC22">
            <v>2008543.4549117233</v>
          </cell>
          <cell r="FD22">
            <v>0</v>
          </cell>
          <cell r="FE22">
            <v>2107936.4010863793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J23"/>
          <cell r="K23">
            <v>3030</v>
          </cell>
          <cell r="L23">
            <v>115084</v>
          </cell>
          <cell r="M23"/>
          <cell r="N23"/>
          <cell r="O23">
            <v>7</v>
          </cell>
          <cell r="P23">
            <v>0</v>
          </cell>
          <cell r="Q23">
            <v>0</v>
          </cell>
          <cell r="R23">
            <v>0</v>
          </cell>
          <cell r="S23">
            <v>12</v>
          </cell>
          <cell r="T23">
            <v>88</v>
          </cell>
          <cell r="U23">
            <v>100</v>
          </cell>
          <cell r="V23">
            <v>100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100</v>
          </cell>
          <cell r="AF23">
            <v>315382</v>
          </cell>
          <cell r="AG23">
            <v>0</v>
          </cell>
          <cell r="AH23">
            <v>0</v>
          </cell>
          <cell r="AI23">
            <v>0</v>
          </cell>
          <cell r="AJ23">
            <v>315382</v>
          </cell>
          <cell r="AK23">
            <v>6</v>
          </cell>
          <cell r="AL23">
            <v>2691</v>
          </cell>
          <cell r="AM23">
            <v>0</v>
          </cell>
          <cell r="AN23">
            <v>0</v>
          </cell>
          <cell r="AO23">
            <v>2691</v>
          </cell>
          <cell r="AP23">
            <v>6</v>
          </cell>
          <cell r="AQ23">
            <v>1725</v>
          </cell>
          <cell r="AR23">
            <v>0</v>
          </cell>
          <cell r="AS23">
            <v>0</v>
          </cell>
          <cell r="AT23">
            <v>1725</v>
          </cell>
          <cell r="AU23">
            <v>84</v>
          </cell>
          <cell r="AV23">
            <v>0</v>
          </cell>
          <cell r="AW23">
            <v>10</v>
          </cell>
          <cell r="AX23">
            <v>2266.8000000000002</v>
          </cell>
          <cell r="AY23">
            <v>1</v>
          </cell>
          <cell r="AZ23">
            <v>275.67</v>
          </cell>
          <cell r="BA23">
            <v>2</v>
          </cell>
          <cell r="BB23">
            <v>754.3</v>
          </cell>
          <cell r="BC23">
            <v>1</v>
          </cell>
          <cell r="BD23">
            <v>421.14</v>
          </cell>
          <cell r="BE23">
            <v>1</v>
          </cell>
          <cell r="BF23">
            <v>475.86</v>
          </cell>
          <cell r="BG23">
            <v>1</v>
          </cell>
          <cell r="BH23">
            <v>707.27</v>
          </cell>
          <cell r="BI23">
            <v>4901.0400000000009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4901.0400000000009</v>
          </cell>
          <cell r="BZ23">
            <v>9317.0400000000009</v>
          </cell>
          <cell r="CA23">
            <v>0</v>
          </cell>
          <cell r="CB23">
            <v>9317.0400000000009</v>
          </cell>
          <cell r="CC23">
            <v>25</v>
          </cell>
          <cell r="CD23">
            <v>19724.75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19724.75</v>
          </cell>
          <cell r="CR23">
            <v>2</v>
          </cell>
          <cell r="CS23">
            <v>900</v>
          </cell>
          <cell r="CT23">
            <v>0</v>
          </cell>
          <cell r="CU23">
            <v>0</v>
          </cell>
          <cell r="CV23">
            <v>900</v>
          </cell>
          <cell r="CW23">
            <v>1.13636363636364</v>
          </cell>
          <cell r="CX23">
            <v>634.03409090909304</v>
          </cell>
          <cell r="CY23">
            <v>0</v>
          </cell>
          <cell r="CZ23">
            <v>0</v>
          </cell>
          <cell r="DA23">
            <v>634.03409090909304</v>
          </cell>
          <cell r="DB23">
            <v>345957.8240909091</v>
          </cell>
          <cell r="DC23">
            <v>0</v>
          </cell>
          <cell r="DD23">
            <v>345957.8240909091</v>
          </cell>
          <cell r="DE23">
            <v>135933</v>
          </cell>
          <cell r="DF23">
            <v>0</v>
          </cell>
          <cell r="DG23">
            <v>135933</v>
          </cell>
          <cell r="DH23">
            <v>14.285714285714286</v>
          </cell>
          <cell r="DI23">
            <v>1.84853527924528</v>
          </cell>
          <cell r="DJ23">
            <v>2.76</v>
          </cell>
          <cell r="DK23">
            <v>2.76</v>
          </cell>
          <cell r="DL23">
            <v>14959.946595460611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14959.946595460611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10846</v>
          </cell>
          <cell r="EB23">
            <v>12954.23</v>
          </cell>
          <cell r="EC23">
            <v>2108.2299999999996</v>
          </cell>
          <cell r="ED23">
            <v>-5475.6</v>
          </cell>
          <cell r="EE23">
            <v>9586.8599999999988</v>
          </cell>
          <cell r="EF23">
            <v>9586.8599999999988</v>
          </cell>
          <cell r="EG23">
            <v>0</v>
          </cell>
          <cell r="EH23"/>
          <cell r="EI23">
            <v>0</v>
          </cell>
          <cell r="EJ23">
            <v>0</v>
          </cell>
          <cell r="EK23">
            <v>0</v>
          </cell>
          <cell r="EL23"/>
          <cell r="EM23">
            <v>0</v>
          </cell>
          <cell r="EN23">
            <v>0</v>
          </cell>
          <cell r="EO23">
            <v>0</v>
          </cell>
          <cell r="EP23">
            <v>160479.8065954606</v>
          </cell>
          <cell r="EQ23">
            <v>0</v>
          </cell>
          <cell r="ER23">
            <v>160479.8065954606</v>
          </cell>
          <cell r="ES23">
            <v>506437.63068636972</v>
          </cell>
          <cell r="ET23">
            <v>0</v>
          </cell>
          <cell r="EU23">
            <v>506437.63068636972</v>
          </cell>
          <cell r="EV23">
            <v>496850.77068636968</v>
          </cell>
          <cell r="EW23">
            <v>4968.5077068636965</v>
          </cell>
          <cell r="EX23">
            <v>4180</v>
          </cell>
          <cell r="EY23">
            <v>0</v>
          </cell>
          <cell r="EZ23">
            <v>418000</v>
          </cell>
          <cell r="FA23">
            <v>0</v>
          </cell>
          <cell r="FB23">
            <v>506437.63068636972</v>
          </cell>
          <cell r="FC23">
            <v>501178.23435432196</v>
          </cell>
          <cell r="FD23">
            <v>0</v>
          </cell>
          <cell r="FE23">
            <v>506437.63068636972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J24"/>
          <cell r="K24">
            <v>2710</v>
          </cell>
          <cell r="L24">
            <v>114964</v>
          </cell>
          <cell r="M24"/>
          <cell r="N24"/>
          <cell r="O24">
            <v>7</v>
          </cell>
          <cell r="P24">
            <v>0</v>
          </cell>
          <cell r="Q24">
            <v>0</v>
          </cell>
          <cell r="R24">
            <v>0</v>
          </cell>
          <cell r="S24">
            <v>10</v>
          </cell>
          <cell r="T24">
            <v>59</v>
          </cell>
          <cell r="U24">
            <v>69</v>
          </cell>
          <cell r="V24">
            <v>69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69</v>
          </cell>
          <cell r="AF24">
            <v>217613.58000000002</v>
          </cell>
          <cell r="AG24">
            <v>0</v>
          </cell>
          <cell r="AH24">
            <v>0</v>
          </cell>
          <cell r="AI24">
            <v>0</v>
          </cell>
          <cell r="AJ24">
            <v>217613.58000000002</v>
          </cell>
          <cell r="AK24">
            <v>2.9999999999999991</v>
          </cell>
          <cell r="AL24">
            <v>1345.4999999999995</v>
          </cell>
          <cell r="AM24">
            <v>0</v>
          </cell>
          <cell r="AN24">
            <v>0</v>
          </cell>
          <cell r="AO24">
            <v>1345.4999999999995</v>
          </cell>
          <cell r="AP24">
            <v>9.9868421052631575</v>
          </cell>
          <cell r="AQ24">
            <v>2871.2171052631579</v>
          </cell>
          <cell r="AR24">
            <v>0</v>
          </cell>
          <cell r="AS24">
            <v>0</v>
          </cell>
          <cell r="AT24">
            <v>2871.2171052631579</v>
          </cell>
          <cell r="AU24">
            <v>69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4216.7171052631575</v>
          </cell>
          <cell r="CA24">
            <v>0</v>
          </cell>
          <cell r="CB24">
            <v>4216.7171052631575</v>
          </cell>
          <cell r="CC24">
            <v>15.09375</v>
          </cell>
          <cell r="CD24">
            <v>11908.817812499999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11908.817812499999</v>
          </cell>
          <cell r="CR24">
            <v>0.85999999999999854</v>
          </cell>
          <cell r="CS24">
            <v>386.99999999999932</v>
          </cell>
          <cell r="CT24">
            <v>0</v>
          </cell>
          <cell r="CU24">
            <v>0</v>
          </cell>
          <cell r="CV24">
            <v>386.99999999999932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234126.11491776316</v>
          </cell>
          <cell r="DC24">
            <v>0</v>
          </cell>
          <cell r="DD24">
            <v>234126.11491776316</v>
          </cell>
          <cell r="DE24">
            <v>135933</v>
          </cell>
          <cell r="DF24">
            <v>0</v>
          </cell>
          <cell r="DG24">
            <v>135933</v>
          </cell>
          <cell r="DH24">
            <v>9.8571428571428577</v>
          </cell>
          <cell r="DI24">
            <v>2.64038209285714</v>
          </cell>
          <cell r="DJ24">
            <v>0</v>
          </cell>
          <cell r="DK24">
            <v>2.64038209285714</v>
          </cell>
          <cell r="DL24">
            <v>22500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22500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1405.74</v>
          </cell>
          <cell r="EB24">
            <v>1634.15</v>
          </cell>
          <cell r="EC24">
            <v>228.41000000000008</v>
          </cell>
          <cell r="ED24">
            <v>0</v>
          </cell>
          <cell r="EE24">
            <v>1862.5600000000002</v>
          </cell>
          <cell r="EF24">
            <v>1862.5600000000002</v>
          </cell>
          <cell r="EG24">
            <v>0</v>
          </cell>
          <cell r="EH24"/>
          <cell r="EI24">
            <v>0</v>
          </cell>
          <cell r="EJ24">
            <v>0</v>
          </cell>
          <cell r="EK24">
            <v>0</v>
          </cell>
          <cell r="EL24"/>
          <cell r="EM24">
            <v>0</v>
          </cell>
          <cell r="EN24">
            <v>0</v>
          </cell>
          <cell r="EO24">
            <v>0</v>
          </cell>
          <cell r="EP24">
            <v>160295.56</v>
          </cell>
          <cell r="EQ24">
            <v>0</v>
          </cell>
          <cell r="ER24">
            <v>160295.56</v>
          </cell>
          <cell r="ES24">
            <v>394421.67491776316</v>
          </cell>
          <cell r="ET24">
            <v>0</v>
          </cell>
          <cell r="EU24">
            <v>394421.67491776316</v>
          </cell>
          <cell r="EV24">
            <v>392559.11491776316</v>
          </cell>
          <cell r="EW24">
            <v>5689.2625350400458</v>
          </cell>
          <cell r="EX24">
            <v>4180</v>
          </cell>
          <cell r="EY24">
            <v>0</v>
          </cell>
          <cell r="EZ24">
            <v>288420</v>
          </cell>
          <cell r="FA24">
            <v>0</v>
          </cell>
          <cell r="FB24">
            <v>394421.67491776316</v>
          </cell>
          <cell r="FC24">
            <v>392648.62377878872</v>
          </cell>
          <cell r="FD24">
            <v>0</v>
          </cell>
          <cell r="FE24">
            <v>394421.67491776316</v>
          </cell>
        </row>
        <row r="25">
          <cell r="A25">
            <v>5235</v>
          </cell>
          <cell r="B25">
            <v>8815235</v>
          </cell>
          <cell r="C25"/>
          <cell r="D25"/>
          <cell r="E25" t="str">
            <v>Ashingdon Primary Academy</v>
          </cell>
          <cell r="F25" t="str">
            <v>P</v>
          </cell>
          <cell r="G25"/>
          <cell r="H25" t="str">
            <v/>
          </cell>
          <cell r="I25" t="str">
            <v>Y</v>
          </cell>
          <cell r="J25"/>
          <cell r="K25">
            <v>5235</v>
          </cell>
          <cell r="L25">
            <v>137378</v>
          </cell>
          <cell r="M25"/>
          <cell r="N25"/>
          <cell r="O25">
            <v>7</v>
          </cell>
          <cell r="P25">
            <v>0</v>
          </cell>
          <cell r="Q25">
            <v>0</v>
          </cell>
          <cell r="R25">
            <v>0</v>
          </cell>
          <cell r="S25">
            <v>31</v>
          </cell>
          <cell r="T25">
            <v>179</v>
          </cell>
          <cell r="U25">
            <v>210</v>
          </cell>
          <cell r="V25">
            <v>210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210</v>
          </cell>
          <cell r="AF25">
            <v>662302.20000000007</v>
          </cell>
          <cell r="AG25">
            <v>0</v>
          </cell>
          <cell r="AH25">
            <v>0</v>
          </cell>
          <cell r="AI25">
            <v>0</v>
          </cell>
          <cell r="AJ25">
            <v>662302.20000000007</v>
          </cell>
          <cell r="AK25">
            <v>16</v>
          </cell>
          <cell r="AL25">
            <v>7176</v>
          </cell>
          <cell r="AM25">
            <v>0</v>
          </cell>
          <cell r="AN25">
            <v>0</v>
          </cell>
          <cell r="AO25">
            <v>7176</v>
          </cell>
          <cell r="AP25">
            <v>19.368932038834952</v>
          </cell>
          <cell r="AQ25">
            <v>5568.5679611650485</v>
          </cell>
          <cell r="AR25">
            <v>0</v>
          </cell>
          <cell r="AS25">
            <v>0</v>
          </cell>
          <cell r="AT25">
            <v>5568.5679611650485</v>
          </cell>
          <cell r="AU25">
            <v>204.99999999999997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3.0000000000000027</v>
          </cell>
          <cell r="BB25">
            <v>1131.450000000001</v>
          </cell>
          <cell r="BC25">
            <v>0.99999999999999956</v>
          </cell>
          <cell r="BD25">
            <v>421.13999999999982</v>
          </cell>
          <cell r="BE25">
            <v>0.99999999999999956</v>
          </cell>
          <cell r="BF25">
            <v>475.85999999999979</v>
          </cell>
          <cell r="BG25">
            <v>0</v>
          </cell>
          <cell r="BH25">
            <v>0</v>
          </cell>
          <cell r="BI25">
            <v>2028.4500000000007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2028.4500000000007</v>
          </cell>
          <cell r="BZ25">
            <v>14773.017961165049</v>
          </cell>
          <cell r="CA25">
            <v>0</v>
          </cell>
          <cell r="CB25">
            <v>14773.017961165049</v>
          </cell>
          <cell r="CC25">
            <v>38.620689655172413</v>
          </cell>
          <cell r="CD25">
            <v>30471.337931034483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30471.337931034483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707546.55589219963</v>
          </cell>
          <cell r="DC25">
            <v>0</v>
          </cell>
          <cell r="DD25">
            <v>707546.55589219963</v>
          </cell>
          <cell r="DE25">
            <v>135933</v>
          </cell>
          <cell r="DF25">
            <v>0</v>
          </cell>
          <cell r="DG25">
            <v>135933</v>
          </cell>
          <cell r="DH25">
            <v>30</v>
          </cell>
          <cell r="DI25">
            <v>1.1217872292792801</v>
          </cell>
          <cell r="DJ25">
            <v>0</v>
          </cell>
          <cell r="DK25">
            <v>1.1217872292792801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</v>
          </cell>
          <cell r="EG25">
            <v>0</v>
          </cell>
          <cell r="EH25"/>
          <cell r="EI25">
            <v>0</v>
          </cell>
          <cell r="EJ25">
            <v>0</v>
          </cell>
          <cell r="EK25">
            <v>0</v>
          </cell>
          <cell r="EL25"/>
          <cell r="EM25">
            <v>0</v>
          </cell>
          <cell r="EN25">
            <v>0</v>
          </cell>
          <cell r="EO25">
            <v>0</v>
          </cell>
          <cell r="EP25">
            <v>139186.79999999999</v>
          </cell>
          <cell r="EQ25">
            <v>0</v>
          </cell>
          <cell r="ER25">
            <v>139186.79999999999</v>
          </cell>
          <cell r="ES25">
            <v>846733.35589219956</v>
          </cell>
          <cell r="ET25">
            <v>0</v>
          </cell>
          <cell r="EU25">
            <v>846733.35589219956</v>
          </cell>
          <cell r="EV25">
            <v>843479.55589219963</v>
          </cell>
          <cell r="EW25">
            <v>4016.5693137723792</v>
          </cell>
          <cell r="EX25">
            <v>4180</v>
          </cell>
          <cell r="EY25">
            <v>163.43068622762075</v>
          </cell>
          <cell r="EZ25">
            <v>877800</v>
          </cell>
          <cell r="FA25">
            <v>34320.444107800373</v>
          </cell>
          <cell r="FB25">
            <v>881053.79999999993</v>
          </cell>
          <cell r="FC25">
            <v>857850.34419108322</v>
          </cell>
          <cell r="FD25">
            <v>0</v>
          </cell>
          <cell r="FE25">
            <v>881053.79999999993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J26"/>
          <cell r="K26">
            <v>2579</v>
          </cell>
          <cell r="L26">
            <v>114898</v>
          </cell>
          <cell r="M26"/>
          <cell r="N26"/>
          <cell r="O26">
            <v>3</v>
          </cell>
          <cell r="P26">
            <v>0</v>
          </cell>
          <cell r="Q26">
            <v>0</v>
          </cell>
          <cell r="R26">
            <v>0</v>
          </cell>
          <cell r="S26">
            <v>51</v>
          </cell>
          <cell r="T26">
            <v>121</v>
          </cell>
          <cell r="U26">
            <v>172</v>
          </cell>
          <cell r="V26">
            <v>172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172</v>
          </cell>
          <cell r="AF26">
            <v>542457.04</v>
          </cell>
          <cell r="AG26">
            <v>0</v>
          </cell>
          <cell r="AH26">
            <v>0</v>
          </cell>
          <cell r="AI26">
            <v>0</v>
          </cell>
          <cell r="AJ26">
            <v>542457.04</v>
          </cell>
          <cell r="AK26">
            <v>25.999999999999925</v>
          </cell>
          <cell r="AL26">
            <v>11660.999999999967</v>
          </cell>
          <cell r="AM26">
            <v>0</v>
          </cell>
          <cell r="AN26">
            <v>0</v>
          </cell>
          <cell r="AO26">
            <v>11660.999999999967</v>
          </cell>
          <cell r="AP26">
            <v>25.999999999999925</v>
          </cell>
          <cell r="AQ26">
            <v>7474.9999999999782</v>
          </cell>
          <cell r="AR26">
            <v>0</v>
          </cell>
          <cell r="AS26">
            <v>0</v>
          </cell>
          <cell r="AT26">
            <v>7474.9999999999782</v>
          </cell>
          <cell r="AU26">
            <v>129</v>
          </cell>
          <cell r="AV26">
            <v>0</v>
          </cell>
          <cell r="AW26">
            <v>32.999999999999986</v>
          </cell>
          <cell r="AX26">
            <v>7480.4399999999969</v>
          </cell>
          <cell r="AY26">
            <v>0</v>
          </cell>
          <cell r="AZ26">
            <v>0</v>
          </cell>
          <cell r="BA26">
            <v>0.99999999999999956</v>
          </cell>
          <cell r="BB26">
            <v>377.14999999999981</v>
          </cell>
          <cell r="BC26">
            <v>8.9999999999999929</v>
          </cell>
          <cell r="BD26">
            <v>3790.259999999997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11647.849999999993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11647.849999999993</v>
          </cell>
          <cell r="BZ26">
            <v>30783.84999999994</v>
          </cell>
          <cell r="CA26">
            <v>0</v>
          </cell>
          <cell r="CB26">
            <v>30783.84999999994</v>
          </cell>
          <cell r="CC26">
            <v>52.474576271186443</v>
          </cell>
          <cell r="CD26">
            <v>41401.915932203396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41401.915932203396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7.1074380165289295</v>
          </cell>
          <cell r="CX26">
            <v>3965.5950413223163</v>
          </cell>
          <cell r="CY26">
            <v>0</v>
          </cell>
          <cell r="CZ26">
            <v>0</v>
          </cell>
          <cell r="DA26">
            <v>3965.5950413223163</v>
          </cell>
          <cell r="DB26">
            <v>618608.40097352571</v>
          </cell>
          <cell r="DC26">
            <v>0</v>
          </cell>
          <cell r="DD26">
            <v>618608.40097352571</v>
          </cell>
          <cell r="DE26">
            <v>135933</v>
          </cell>
          <cell r="DF26">
            <v>0</v>
          </cell>
          <cell r="DG26">
            <v>135933</v>
          </cell>
          <cell r="DH26">
            <v>57.333333333333336</v>
          </cell>
          <cell r="DI26">
            <v>0.88632097607361904</v>
          </cell>
          <cell r="DJ26">
            <v>0</v>
          </cell>
          <cell r="DK26">
            <v>0.88632097607361904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14150.35</v>
          </cell>
          <cell r="EB26">
            <v>14776.319477881487</v>
          </cell>
          <cell r="EC26">
            <v>625.96947788148645</v>
          </cell>
          <cell r="ED26">
            <v>0</v>
          </cell>
          <cell r="EE26">
            <v>15402.288955762973</v>
          </cell>
          <cell r="EF26">
            <v>15402.288955762975</v>
          </cell>
          <cell r="EG26">
            <v>0</v>
          </cell>
          <cell r="EH26"/>
          <cell r="EI26">
            <v>0</v>
          </cell>
          <cell r="EJ26">
            <v>0</v>
          </cell>
          <cell r="EK26">
            <v>0</v>
          </cell>
          <cell r="EL26"/>
          <cell r="EM26">
            <v>0</v>
          </cell>
          <cell r="EN26">
            <v>0</v>
          </cell>
          <cell r="EO26">
            <v>0</v>
          </cell>
          <cell r="EP26">
            <v>151335.28895576298</v>
          </cell>
          <cell r="EQ26">
            <v>0</v>
          </cell>
          <cell r="ER26">
            <v>151335.28895576298</v>
          </cell>
          <cell r="ES26">
            <v>769943.6899292887</v>
          </cell>
          <cell r="ET26">
            <v>0</v>
          </cell>
          <cell r="EU26">
            <v>769943.6899292887</v>
          </cell>
          <cell r="EV26">
            <v>754541.40097352571</v>
          </cell>
          <cell r="EW26">
            <v>4386.8686103111959</v>
          </cell>
          <cell r="EX26">
            <v>4180</v>
          </cell>
          <cell r="EY26">
            <v>0</v>
          </cell>
          <cell r="EZ26">
            <v>718960</v>
          </cell>
          <cell r="FA26">
            <v>0</v>
          </cell>
          <cell r="FB26">
            <v>769943.6899292887</v>
          </cell>
          <cell r="FC26">
            <v>763499.77441901248</v>
          </cell>
          <cell r="FD26">
            <v>0</v>
          </cell>
          <cell r="FE26">
            <v>769943.6899292887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J27"/>
          <cell r="K27">
            <v>2609</v>
          </cell>
          <cell r="L27">
            <v>114913</v>
          </cell>
          <cell r="M27"/>
          <cell r="N27"/>
          <cell r="O27">
            <v>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223</v>
          </cell>
          <cell r="U27">
            <v>223</v>
          </cell>
          <cell r="V27">
            <v>223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223</v>
          </cell>
          <cell r="AF27">
            <v>703301.86</v>
          </cell>
          <cell r="AG27">
            <v>0</v>
          </cell>
          <cell r="AH27">
            <v>0</v>
          </cell>
          <cell r="AI27">
            <v>0</v>
          </cell>
          <cell r="AJ27">
            <v>703301.86</v>
          </cell>
          <cell r="AK27">
            <v>30.00000000000005</v>
          </cell>
          <cell r="AL27">
            <v>13455.000000000022</v>
          </cell>
          <cell r="AM27">
            <v>0</v>
          </cell>
          <cell r="AN27">
            <v>0</v>
          </cell>
          <cell r="AO27">
            <v>13455.000000000022</v>
          </cell>
          <cell r="AP27">
            <v>45.768558951965069</v>
          </cell>
          <cell r="AQ27">
            <v>13158.460698689958</v>
          </cell>
          <cell r="AR27">
            <v>0</v>
          </cell>
          <cell r="AS27">
            <v>0</v>
          </cell>
          <cell r="AT27">
            <v>13158.460698689958</v>
          </cell>
          <cell r="AU27">
            <v>160.72072072072078</v>
          </cell>
          <cell r="AV27">
            <v>0</v>
          </cell>
          <cell r="AW27">
            <v>42.18918918918915</v>
          </cell>
          <cell r="AX27">
            <v>9563.4454054053967</v>
          </cell>
          <cell r="AY27">
            <v>0</v>
          </cell>
          <cell r="AZ27">
            <v>0</v>
          </cell>
          <cell r="BA27">
            <v>4.0180180180180143</v>
          </cell>
          <cell r="BB27">
            <v>1515.3954954954941</v>
          </cell>
          <cell r="BC27">
            <v>16.072072072072078</v>
          </cell>
          <cell r="BD27">
            <v>6768.5924324324351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17847.433333333327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17847.433333333327</v>
          </cell>
          <cell r="BZ27">
            <v>44460.894032023309</v>
          </cell>
          <cell r="CA27">
            <v>0</v>
          </cell>
          <cell r="CB27">
            <v>44460.894032023309</v>
          </cell>
          <cell r="CC27">
            <v>56.00456621004566</v>
          </cell>
          <cell r="CD27">
            <v>44187.042694063923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44187.042694063923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1.0000000000000009</v>
          </cell>
          <cell r="CX27">
            <v>557.9500000000005</v>
          </cell>
          <cell r="CY27">
            <v>0</v>
          </cell>
          <cell r="CZ27">
            <v>0</v>
          </cell>
          <cell r="DA27">
            <v>557.9500000000005</v>
          </cell>
          <cell r="DB27">
            <v>792507.74672608718</v>
          </cell>
          <cell r="DC27">
            <v>0</v>
          </cell>
          <cell r="DD27">
            <v>792507.74672608718</v>
          </cell>
          <cell r="DE27">
            <v>135933</v>
          </cell>
          <cell r="DF27">
            <v>0</v>
          </cell>
          <cell r="DG27">
            <v>135933</v>
          </cell>
          <cell r="DH27">
            <v>55.75</v>
          </cell>
          <cell r="DI27">
            <v>0.83251330995671002</v>
          </cell>
          <cell r="DJ27">
            <v>0</v>
          </cell>
          <cell r="DK27">
            <v>0.83251330995671002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22132.6</v>
          </cell>
          <cell r="EB27">
            <v>23111.680522118513</v>
          </cell>
          <cell r="EC27">
            <v>979.08052211851464</v>
          </cell>
          <cell r="ED27">
            <v>0</v>
          </cell>
          <cell r="EE27">
            <v>24090.761044237028</v>
          </cell>
          <cell r="EF27">
            <v>24090.761044237028</v>
          </cell>
          <cell r="EG27">
            <v>0</v>
          </cell>
          <cell r="EH27"/>
          <cell r="EI27">
            <v>0</v>
          </cell>
          <cell r="EJ27">
            <v>0</v>
          </cell>
          <cell r="EK27">
            <v>0</v>
          </cell>
          <cell r="EL27"/>
          <cell r="EM27">
            <v>0</v>
          </cell>
          <cell r="EN27">
            <v>0</v>
          </cell>
          <cell r="EO27">
            <v>0</v>
          </cell>
          <cell r="EP27">
            <v>160023.76104423704</v>
          </cell>
          <cell r="EQ27">
            <v>0</v>
          </cell>
          <cell r="ER27">
            <v>160023.76104423704</v>
          </cell>
          <cell r="ES27">
            <v>952531.50777032424</v>
          </cell>
          <cell r="ET27">
            <v>0</v>
          </cell>
          <cell r="EU27">
            <v>952531.50777032424</v>
          </cell>
          <cell r="EV27">
            <v>928440.74672608718</v>
          </cell>
          <cell r="EW27">
            <v>4163.4114202963547</v>
          </cell>
          <cell r="EX27">
            <v>4180</v>
          </cell>
          <cell r="EY27">
            <v>16.588579703645337</v>
          </cell>
          <cell r="EZ27">
            <v>932140</v>
          </cell>
          <cell r="FA27">
            <v>3699.2532739128219</v>
          </cell>
          <cell r="FB27">
            <v>956230.76104423706</v>
          </cell>
          <cell r="FC27">
            <v>947550.20196126297</v>
          </cell>
          <cell r="FD27">
            <v>0</v>
          </cell>
          <cell r="FE27">
            <v>956230.76104423706</v>
          </cell>
        </row>
        <row r="28">
          <cell r="A28">
            <v>3255</v>
          </cell>
          <cell r="B28">
            <v>8813255</v>
          </cell>
          <cell r="C28"/>
          <cell r="D28"/>
          <cell r="E28" t="str">
            <v>Bardfield Academy</v>
          </cell>
          <cell r="F28" t="str">
            <v>P</v>
          </cell>
          <cell r="G28"/>
          <cell r="H28" t="str">
            <v/>
          </cell>
          <cell r="I28" t="str">
            <v>Y</v>
          </cell>
          <cell r="J28"/>
          <cell r="K28">
            <v>3255</v>
          </cell>
          <cell r="L28">
            <v>143203</v>
          </cell>
          <cell r="M28"/>
          <cell r="N28"/>
          <cell r="O28">
            <v>7</v>
          </cell>
          <cell r="P28">
            <v>0</v>
          </cell>
          <cell r="Q28">
            <v>0</v>
          </cell>
          <cell r="R28">
            <v>1</v>
          </cell>
          <cell r="S28">
            <v>60</v>
          </cell>
          <cell r="T28">
            <v>355</v>
          </cell>
          <cell r="U28">
            <v>415</v>
          </cell>
          <cell r="V28">
            <v>416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416</v>
          </cell>
          <cell r="AF28">
            <v>1311989.1200000001</v>
          </cell>
          <cell r="AG28">
            <v>0</v>
          </cell>
          <cell r="AH28">
            <v>0</v>
          </cell>
          <cell r="AI28">
            <v>0</v>
          </cell>
          <cell r="AJ28">
            <v>1311989.1200000001</v>
          </cell>
          <cell r="AK28">
            <v>198.47710843373503</v>
          </cell>
          <cell r="AL28">
            <v>89016.983132530164</v>
          </cell>
          <cell r="AM28">
            <v>0</v>
          </cell>
          <cell r="AN28">
            <v>0</v>
          </cell>
          <cell r="AO28">
            <v>89016.983132530164</v>
          </cell>
          <cell r="AP28">
            <v>198.47710843373503</v>
          </cell>
          <cell r="AQ28">
            <v>57062.16867469882</v>
          </cell>
          <cell r="AR28">
            <v>0</v>
          </cell>
          <cell r="AS28">
            <v>0</v>
          </cell>
          <cell r="AT28">
            <v>57062.16867469882</v>
          </cell>
          <cell r="AU28">
            <v>20.096618357487941</v>
          </cell>
          <cell r="AV28">
            <v>0</v>
          </cell>
          <cell r="AW28">
            <v>17.082125603864757</v>
          </cell>
          <cell r="AX28">
            <v>3872.1762318840633</v>
          </cell>
          <cell r="AY28">
            <v>127.61352657004848</v>
          </cell>
          <cell r="AZ28">
            <v>35179.220869565266</v>
          </cell>
          <cell r="BA28">
            <v>32.154589371980691</v>
          </cell>
          <cell r="BB28">
            <v>12127.103381642517</v>
          </cell>
          <cell r="BC28">
            <v>6.0289855072463752</v>
          </cell>
          <cell r="BD28">
            <v>2539.0469565217381</v>
          </cell>
          <cell r="BE28">
            <v>168.81159420289839</v>
          </cell>
          <cell r="BF28">
            <v>80330.685217391234</v>
          </cell>
          <cell r="BG28">
            <v>44.212560386473442</v>
          </cell>
          <cell r="BH28">
            <v>31270.217584541071</v>
          </cell>
          <cell r="BI28">
            <v>165318.45024154588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165318.45024154588</v>
          </cell>
          <cell r="BZ28">
            <v>311397.60204877483</v>
          </cell>
          <cell r="CA28">
            <v>0</v>
          </cell>
          <cell r="CB28">
            <v>311397.60204877483</v>
          </cell>
          <cell r="CC28">
            <v>121.78550724637682</v>
          </cell>
          <cell r="CD28">
            <v>96087.547362318845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96087.547362318845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22.264788732394376</v>
          </cell>
          <cell r="CX28">
            <v>12422.638873239443</v>
          </cell>
          <cell r="CY28">
            <v>0</v>
          </cell>
          <cell r="CZ28">
            <v>0</v>
          </cell>
          <cell r="DA28">
            <v>12422.638873239443</v>
          </cell>
          <cell r="DB28">
            <v>1731896.9082843335</v>
          </cell>
          <cell r="DC28">
            <v>0</v>
          </cell>
          <cell r="DD28">
            <v>1731896.9082843335</v>
          </cell>
          <cell r="DE28">
            <v>135933</v>
          </cell>
          <cell r="DF28">
            <v>0</v>
          </cell>
          <cell r="DG28">
            <v>135933</v>
          </cell>
          <cell r="DH28">
            <v>59.428571428571431</v>
          </cell>
          <cell r="DI28">
            <v>0.317138834505863</v>
          </cell>
          <cell r="DJ28">
            <v>0</v>
          </cell>
          <cell r="DK28">
            <v>0.317138834505863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1.0156360164</v>
          </cell>
          <cell r="DS28">
            <v>29205.419078344348</v>
          </cell>
          <cell r="DT28">
            <v>0</v>
          </cell>
          <cell r="DU28">
            <v>29205.419078344348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5194.7979999999998</v>
          </cell>
          <cell r="EG28">
            <v>0</v>
          </cell>
          <cell r="EH28"/>
          <cell r="EI28">
            <v>0</v>
          </cell>
          <cell r="EJ28">
            <v>0</v>
          </cell>
          <cell r="EK28">
            <v>0</v>
          </cell>
          <cell r="EL28"/>
          <cell r="EM28">
            <v>0</v>
          </cell>
          <cell r="EN28">
            <v>0</v>
          </cell>
          <cell r="EO28">
            <v>0</v>
          </cell>
          <cell r="EP28">
            <v>170333.21707834437</v>
          </cell>
          <cell r="EQ28">
            <v>0</v>
          </cell>
          <cell r="ER28">
            <v>170333.21707834437</v>
          </cell>
          <cell r="ES28">
            <v>1902230.125362678</v>
          </cell>
          <cell r="ET28">
            <v>0</v>
          </cell>
          <cell r="EU28">
            <v>1902230.125362678</v>
          </cell>
          <cell r="EV28">
            <v>1897035.3273626778</v>
          </cell>
          <cell r="EW28">
            <v>4560.1810753910522</v>
          </cell>
          <cell r="EX28">
            <v>4180</v>
          </cell>
          <cell r="EY28">
            <v>0</v>
          </cell>
          <cell r="EZ28">
            <v>1738880</v>
          </cell>
          <cell r="FA28">
            <v>0</v>
          </cell>
          <cell r="FB28">
            <v>1902230.125362678</v>
          </cell>
          <cell r="FC28">
            <v>1847827.1280691409</v>
          </cell>
          <cell r="FD28">
            <v>0</v>
          </cell>
          <cell r="FE28">
            <v>1902230.125362678</v>
          </cell>
        </row>
        <row r="29">
          <cell r="A29">
            <v>2156</v>
          </cell>
          <cell r="B29">
            <v>8812156</v>
          </cell>
          <cell r="C29"/>
          <cell r="D29"/>
          <cell r="E29" t="str">
            <v>Barling Magna Primary Academy</v>
          </cell>
          <cell r="F29" t="str">
            <v>P</v>
          </cell>
          <cell r="G29"/>
          <cell r="H29" t="str">
            <v/>
          </cell>
          <cell r="I29" t="str">
            <v>Y</v>
          </cell>
          <cell r="J29"/>
          <cell r="K29">
            <v>2156</v>
          </cell>
          <cell r="L29">
            <v>143948</v>
          </cell>
          <cell r="M29"/>
          <cell r="N29"/>
          <cell r="O29">
            <v>7</v>
          </cell>
          <cell r="P29">
            <v>0</v>
          </cell>
          <cell r="Q29">
            <v>0</v>
          </cell>
          <cell r="R29">
            <v>0</v>
          </cell>
          <cell r="S29">
            <v>24</v>
          </cell>
          <cell r="T29">
            <v>121</v>
          </cell>
          <cell r="U29">
            <v>145</v>
          </cell>
          <cell r="V29">
            <v>145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145</v>
          </cell>
          <cell r="AF29">
            <v>457303.9</v>
          </cell>
          <cell r="AG29">
            <v>0</v>
          </cell>
          <cell r="AH29">
            <v>0</v>
          </cell>
          <cell r="AI29">
            <v>0</v>
          </cell>
          <cell r="AJ29">
            <v>457303.9</v>
          </cell>
          <cell r="AK29">
            <v>33.000000000000043</v>
          </cell>
          <cell r="AL29">
            <v>14800.50000000002</v>
          </cell>
          <cell r="AM29">
            <v>0</v>
          </cell>
          <cell r="AN29">
            <v>0</v>
          </cell>
          <cell r="AO29">
            <v>14800.50000000002</v>
          </cell>
          <cell r="AP29">
            <v>39.357142857142854</v>
          </cell>
          <cell r="AQ29">
            <v>11315.178571428571</v>
          </cell>
          <cell r="AR29">
            <v>0</v>
          </cell>
          <cell r="AS29">
            <v>0</v>
          </cell>
          <cell r="AT29">
            <v>11315.178571428571</v>
          </cell>
          <cell r="AU29">
            <v>127.88194444444437</v>
          </cell>
          <cell r="AV29">
            <v>0</v>
          </cell>
          <cell r="AW29">
            <v>5.0347222222222197</v>
          </cell>
          <cell r="AX29">
            <v>1141.2708333333328</v>
          </cell>
          <cell r="AY29">
            <v>3.0208333333333286</v>
          </cell>
          <cell r="AZ29">
            <v>832.7531249999987</v>
          </cell>
          <cell r="BA29">
            <v>6.0416666666666714</v>
          </cell>
          <cell r="BB29">
            <v>2278.6145833333348</v>
          </cell>
          <cell r="BC29">
            <v>2.0138888888888906</v>
          </cell>
          <cell r="BD29">
            <v>848.1291666666674</v>
          </cell>
          <cell r="BE29">
            <v>1.0069444444444438</v>
          </cell>
          <cell r="BF29">
            <v>479.16458333333304</v>
          </cell>
          <cell r="BG29">
            <v>0</v>
          </cell>
          <cell r="BH29">
            <v>0</v>
          </cell>
          <cell r="BI29">
            <v>5579.932291666667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5579.932291666667</v>
          </cell>
          <cell r="BZ29">
            <v>31695.610863095259</v>
          </cell>
          <cell r="CA29">
            <v>0</v>
          </cell>
          <cell r="CB29">
            <v>31695.610863095259</v>
          </cell>
          <cell r="CC29">
            <v>28.262711864406782</v>
          </cell>
          <cell r="CD29">
            <v>22298.997033898308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22298.997033898308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1.1983471074380174</v>
          </cell>
          <cell r="CX29">
            <v>668.61776859504187</v>
          </cell>
          <cell r="CY29">
            <v>0</v>
          </cell>
          <cell r="CZ29">
            <v>0</v>
          </cell>
          <cell r="DA29">
            <v>668.61776859504187</v>
          </cell>
          <cell r="DB29">
            <v>511967.12566558865</v>
          </cell>
          <cell r="DC29">
            <v>0</v>
          </cell>
          <cell r="DD29">
            <v>511967.12566558865</v>
          </cell>
          <cell r="DE29">
            <v>135933</v>
          </cell>
          <cell r="DF29">
            <v>0</v>
          </cell>
          <cell r="DG29">
            <v>135933</v>
          </cell>
          <cell r="DH29">
            <v>20.714285714285715</v>
          </cell>
          <cell r="DI29">
            <v>1.14002506666667</v>
          </cell>
          <cell r="DJ29">
            <v>1.9487804878048776</v>
          </cell>
          <cell r="DK29">
            <v>1.14002506666667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H29"/>
          <cell r="EI29">
            <v>0</v>
          </cell>
          <cell r="EJ29">
            <v>0</v>
          </cell>
          <cell r="EK29">
            <v>0</v>
          </cell>
          <cell r="EL29"/>
          <cell r="EM29">
            <v>0</v>
          </cell>
          <cell r="EN29">
            <v>0</v>
          </cell>
          <cell r="EO29">
            <v>0</v>
          </cell>
          <cell r="EP29">
            <v>138258.83799999999</v>
          </cell>
          <cell r="EQ29">
            <v>0</v>
          </cell>
          <cell r="ER29">
            <v>138258.83799999999</v>
          </cell>
          <cell r="ES29">
            <v>650225.96366558864</v>
          </cell>
          <cell r="ET29">
            <v>0</v>
          </cell>
          <cell r="EU29">
            <v>650225.96366558864</v>
          </cell>
          <cell r="EV29">
            <v>647900.12566558865</v>
          </cell>
          <cell r="EW29">
            <v>4468.2767287281977</v>
          </cell>
          <cell r="EX29">
            <v>4180</v>
          </cell>
          <cell r="EY29">
            <v>0</v>
          </cell>
          <cell r="EZ29">
            <v>606100</v>
          </cell>
          <cell r="FA29">
            <v>0</v>
          </cell>
          <cell r="FB29">
            <v>650225.96366558864</v>
          </cell>
          <cell r="FC29">
            <v>662685.072324635</v>
          </cell>
          <cell r="FD29">
            <v>12459.108659046353</v>
          </cell>
          <cell r="FE29">
            <v>662685.072324635</v>
          </cell>
        </row>
        <row r="30">
          <cell r="A30">
            <v>2928</v>
          </cell>
          <cell r="B30">
            <v>8812928</v>
          </cell>
          <cell r="C30"/>
          <cell r="D30"/>
          <cell r="E30" t="str">
            <v>Barnes Farm Infant School</v>
          </cell>
          <cell r="F30" t="str">
            <v>P</v>
          </cell>
          <cell r="G30"/>
          <cell r="H30" t="str">
            <v/>
          </cell>
          <cell r="I30" t="str">
            <v>Y</v>
          </cell>
          <cell r="J30"/>
          <cell r="K30">
            <v>2928</v>
          </cell>
          <cell r="L30">
            <v>146000</v>
          </cell>
          <cell r="M30"/>
          <cell r="N30"/>
          <cell r="O30">
            <v>3</v>
          </cell>
          <cell r="P30">
            <v>0</v>
          </cell>
          <cell r="Q30">
            <v>0</v>
          </cell>
          <cell r="R30">
            <v>0</v>
          </cell>
          <cell r="S30">
            <v>81</v>
          </cell>
          <cell r="T30">
            <v>159</v>
          </cell>
          <cell r="U30">
            <v>240</v>
          </cell>
          <cell r="V30">
            <v>240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240</v>
          </cell>
          <cell r="AF30">
            <v>756916.8</v>
          </cell>
          <cell r="AG30">
            <v>0</v>
          </cell>
          <cell r="AH30">
            <v>0</v>
          </cell>
          <cell r="AI30">
            <v>0</v>
          </cell>
          <cell r="AJ30">
            <v>756916.8</v>
          </cell>
          <cell r="AK30">
            <v>28.999999999999922</v>
          </cell>
          <cell r="AL30">
            <v>13006.499999999965</v>
          </cell>
          <cell r="AM30">
            <v>0</v>
          </cell>
          <cell r="AN30">
            <v>0</v>
          </cell>
          <cell r="AO30">
            <v>13006.499999999965</v>
          </cell>
          <cell r="AP30">
            <v>28.999999999999922</v>
          </cell>
          <cell r="AQ30">
            <v>8337.4999999999782</v>
          </cell>
          <cell r="AR30">
            <v>0</v>
          </cell>
          <cell r="AS30">
            <v>0</v>
          </cell>
          <cell r="AT30">
            <v>8337.4999999999782</v>
          </cell>
          <cell r="AU30">
            <v>223.99999999999991</v>
          </cell>
          <cell r="AV30">
            <v>0</v>
          </cell>
          <cell r="AW30">
            <v>10.000000000000007</v>
          </cell>
          <cell r="AX30">
            <v>2266.8000000000015</v>
          </cell>
          <cell r="AY30">
            <v>4.000000000000008</v>
          </cell>
          <cell r="AZ30">
            <v>1102.6800000000023</v>
          </cell>
          <cell r="BA30">
            <v>0</v>
          </cell>
          <cell r="BB30">
            <v>0</v>
          </cell>
          <cell r="BC30">
            <v>1.9999999999999991</v>
          </cell>
          <cell r="BD30">
            <v>842.27999999999963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4211.7600000000039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4211.7600000000039</v>
          </cell>
          <cell r="BZ30">
            <v>25555.759999999944</v>
          </cell>
          <cell r="CA30">
            <v>0</v>
          </cell>
          <cell r="CB30">
            <v>25555.759999999944</v>
          </cell>
          <cell r="CC30">
            <v>58.181818181818187</v>
          </cell>
          <cell r="CD30">
            <v>45904.872727272734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45904.872727272734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21.132075471698112</v>
          </cell>
          <cell r="CX30">
            <v>11790.641509433963</v>
          </cell>
          <cell r="CY30">
            <v>0</v>
          </cell>
          <cell r="CZ30">
            <v>0</v>
          </cell>
          <cell r="DA30">
            <v>11790.641509433963</v>
          </cell>
          <cell r="DB30">
            <v>840168.07423670671</v>
          </cell>
          <cell r="DC30">
            <v>0</v>
          </cell>
          <cell r="DD30">
            <v>840168.07423670671</v>
          </cell>
          <cell r="DE30">
            <v>135933</v>
          </cell>
          <cell r="DF30">
            <v>0</v>
          </cell>
          <cell r="DG30">
            <v>135933</v>
          </cell>
          <cell r="DH30">
            <v>80</v>
          </cell>
          <cell r="DI30">
            <v>0.44493694244185999</v>
          </cell>
          <cell r="DJ30">
            <v>0</v>
          </cell>
          <cell r="DK30">
            <v>0.44493694244185999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H30"/>
          <cell r="EI30">
            <v>0</v>
          </cell>
          <cell r="EJ30">
            <v>0</v>
          </cell>
          <cell r="EK30">
            <v>0</v>
          </cell>
          <cell r="EL30"/>
          <cell r="EM30">
            <v>0</v>
          </cell>
          <cell r="EN30">
            <v>0</v>
          </cell>
          <cell r="EO30">
            <v>0</v>
          </cell>
          <cell r="EP30">
            <v>138814.84400000001</v>
          </cell>
          <cell r="EQ30">
            <v>0</v>
          </cell>
          <cell r="ER30">
            <v>138814.84400000001</v>
          </cell>
          <cell r="ES30">
            <v>978982.91823670676</v>
          </cell>
          <cell r="ET30">
            <v>0</v>
          </cell>
          <cell r="EU30">
            <v>978982.91823670676</v>
          </cell>
          <cell r="EV30">
            <v>976101.07423670671</v>
          </cell>
          <cell r="EW30">
            <v>4067.0878093196111</v>
          </cell>
          <cell r="EX30">
            <v>4180</v>
          </cell>
          <cell r="EY30">
            <v>112.9121906803889</v>
          </cell>
          <cell r="EZ30">
            <v>1003200</v>
          </cell>
          <cell r="FA30">
            <v>27098.925763293286</v>
          </cell>
          <cell r="FB30">
            <v>1006081.844</v>
          </cell>
          <cell r="FC30">
            <v>981376.69022625615</v>
          </cell>
          <cell r="FD30">
            <v>0</v>
          </cell>
          <cell r="FE30">
            <v>1006081.844</v>
          </cell>
        </row>
        <row r="31">
          <cell r="A31">
            <v>2839</v>
          </cell>
          <cell r="B31">
            <v>8812839</v>
          </cell>
          <cell r="C31"/>
          <cell r="D31"/>
          <cell r="E31" t="str">
            <v>Barnes Farm Junior School</v>
          </cell>
          <cell r="F31" t="str">
            <v>P</v>
          </cell>
          <cell r="G31"/>
          <cell r="H31" t="str">
            <v/>
          </cell>
          <cell r="I31" t="str">
            <v>Y</v>
          </cell>
          <cell r="J31"/>
          <cell r="K31">
            <v>2839</v>
          </cell>
          <cell r="L31">
            <v>145998</v>
          </cell>
          <cell r="M31"/>
          <cell r="N31"/>
          <cell r="O31">
            <v>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355</v>
          </cell>
          <cell r="U31">
            <v>355</v>
          </cell>
          <cell r="V31">
            <v>355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355</v>
          </cell>
          <cell r="AF31">
            <v>1119606.1000000001</v>
          </cell>
          <cell r="AG31">
            <v>0</v>
          </cell>
          <cell r="AH31">
            <v>0</v>
          </cell>
          <cell r="AI31">
            <v>0</v>
          </cell>
          <cell r="AJ31">
            <v>1119606.1000000001</v>
          </cell>
          <cell r="AK31">
            <v>41.000000000000043</v>
          </cell>
          <cell r="AL31">
            <v>18388.500000000018</v>
          </cell>
          <cell r="AM31">
            <v>0</v>
          </cell>
          <cell r="AN31">
            <v>0</v>
          </cell>
          <cell r="AO31">
            <v>18388.500000000018</v>
          </cell>
          <cell r="AP31">
            <v>56.83988764044944</v>
          </cell>
          <cell r="AQ31">
            <v>16341.467696629214</v>
          </cell>
          <cell r="AR31">
            <v>0</v>
          </cell>
          <cell r="AS31">
            <v>0</v>
          </cell>
          <cell r="AT31">
            <v>16341.467696629214</v>
          </cell>
          <cell r="AU31">
            <v>339.99999999999989</v>
          </cell>
          <cell r="AV31">
            <v>0</v>
          </cell>
          <cell r="AW31">
            <v>11.999999999999982</v>
          </cell>
          <cell r="AX31">
            <v>2720.1599999999962</v>
          </cell>
          <cell r="AY31">
            <v>0.99999999999999856</v>
          </cell>
          <cell r="AZ31">
            <v>275.66999999999962</v>
          </cell>
          <cell r="BA31">
            <v>0.99999999999999856</v>
          </cell>
          <cell r="BB31">
            <v>377.14999999999941</v>
          </cell>
          <cell r="BC31">
            <v>0.99999999999999856</v>
          </cell>
          <cell r="BD31">
            <v>421.13999999999936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3794.1199999999944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3794.1199999999944</v>
          </cell>
          <cell r="BZ31">
            <v>38524.087696629227</v>
          </cell>
          <cell r="CA31">
            <v>0</v>
          </cell>
          <cell r="CB31">
            <v>38524.087696629227</v>
          </cell>
          <cell r="CC31">
            <v>86.686046511627907</v>
          </cell>
          <cell r="CD31">
            <v>68394.42383720931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68394.42383720931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0.99999999999999856</v>
          </cell>
          <cell r="CX31">
            <v>557.94999999999925</v>
          </cell>
          <cell r="CY31">
            <v>0</v>
          </cell>
          <cell r="CZ31">
            <v>0</v>
          </cell>
          <cell r="DA31">
            <v>557.94999999999925</v>
          </cell>
          <cell r="DB31">
            <v>1227082.5615338385</v>
          </cell>
          <cell r="DC31">
            <v>0</v>
          </cell>
          <cell r="DD31">
            <v>1227082.5615338385</v>
          </cell>
          <cell r="DE31">
            <v>135933</v>
          </cell>
          <cell r="DF31">
            <v>0</v>
          </cell>
          <cell r="DG31">
            <v>135933</v>
          </cell>
          <cell r="DH31">
            <v>88.75</v>
          </cell>
          <cell r="DI31">
            <v>0.44089493562753002</v>
          </cell>
          <cell r="DJ31">
            <v>0</v>
          </cell>
          <cell r="DK31">
            <v>0.44089493562753002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H31"/>
          <cell r="EI31">
            <v>0</v>
          </cell>
          <cell r="EJ31">
            <v>0</v>
          </cell>
          <cell r="EK31">
            <v>0</v>
          </cell>
          <cell r="EL31"/>
          <cell r="EM31">
            <v>0</v>
          </cell>
          <cell r="EN31">
            <v>0</v>
          </cell>
          <cell r="EO31">
            <v>0</v>
          </cell>
          <cell r="EP31">
            <v>141817.394</v>
          </cell>
          <cell r="EQ31">
            <v>0</v>
          </cell>
          <cell r="ER31">
            <v>141817.394</v>
          </cell>
          <cell r="ES31">
            <v>1368899.9555338386</v>
          </cell>
          <cell r="ET31">
            <v>0</v>
          </cell>
          <cell r="EU31">
            <v>1368899.9555338386</v>
          </cell>
          <cell r="EV31">
            <v>1363015.5615338385</v>
          </cell>
          <cell r="EW31">
            <v>3839.4804550248973</v>
          </cell>
          <cell r="EX31">
            <v>4180</v>
          </cell>
          <cell r="EY31">
            <v>340.51954497510269</v>
          </cell>
          <cell r="EZ31">
            <v>1483900</v>
          </cell>
          <cell r="FA31">
            <v>120884.43846616149</v>
          </cell>
          <cell r="FB31">
            <v>1489784.3940000001</v>
          </cell>
          <cell r="FC31">
            <v>1407671.409441011</v>
          </cell>
          <cell r="FD31">
            <v>0</v>
          </cell>
          <cell r="FE31">
            <v>1489784.3940000001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J32"/>
          <cell r="K32">
            <v>2088</v>
          </cell>
          <cell r="L32">
            <v>114767</v>
          </cell>
          <cell r="M32"/>
          <cell r="N32"/>
          <cell r="O32">
            <v>7</v>
          </cell>
          <cell r="P32">
            <v>0</v>
          </cell>
          <cell r="Q32">
            <v>0</v>
          </cell>
          <cell r="R32">
            <v>0</v>
          </cell>
          <cell r="S32">
            <v>14</v>
          </cell>
          <cell r="T32">
            <v>88</v>
          </cell>
          <cell r="U32">
            <v>102</v>
          </cell>
          <cell r="V32">
            <v>102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102</v>
          </cell>
          <cell r="AF32">
            <v>321689.64</v>
          </cell>
          <cell r="AG32">
            <v>0</v>
          </cell>
          <cell r="AH32">
            <v>0</v>
          </cell>
          <cell r="AI32">
            <v>0</v>
          </cell>
          <cell r="AJ32">
            <v>321689.64</v>
          </cell>
          <cell r="AK32">
            <v>28.999999999999993</v>
          </cell>
          <cell r="AL32">
            <v>13006.499999999996</v>
          </cell>
          <cell r="AM32">
            <v>0</v>
          </cell>
          <cell r="AN32">
            <v>0</v>
          </cell>
          <cell r="AO32">
            <v>13006.499999999996</v>
          </cell>
          <cell r="AP32">
            <v>30.297029702970296</v>
          </cell>
          <cell r="AQ32">
            <v>8710.3960396039602</v>
          </cell>
          <cell r="AR32">
            <v>0</v>
          </cell>
          <cell r="AS32">
            <v>0</v>
          </cell>
          <cell r="AT32">
            <v>8710.3960396039602</v>
          </cell>
          <cell r="AU32">
            <v>60.99999999999995</v>
          </cell>
          <cell r="AV32">
            <v>0</v>
          </cell>
          <cell r="AW32">
            <v>41.00000000000005</v>
          </cell>
          <cell r="AX32">
            <v>9293.8800000000119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9293.8800000000119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9293.8800000000119</v>
          </cell>
          <cell r="BZ32">
            <v>31010.776039603967</v>
          </cell>
          <cell r="CA32">
            <v>0</v>
          </cell>
          <cell r="CB32">
            <v>31010.776039603967</v>
          </cell>
          <cell r="CC32">
            <v>34.369565217391305</v>
          </cell>
          <cell r="CD32">
            <v>27117.243260869567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27117.243260869567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1.1590909090909129</v>
          </cell>
          <cell r="CX32">
            <v>646.71477272727498</v>
          </cell>
          <cell r="CY32">
            <v>0</v>
          </cell>
          <cell r="CZ32">
            <v>0</v>
          </cell>
          <cell r="DA32">
            <v>646.71477272727498</v>
          </cell>
          <cell r="DB32">
            <v>380464.37407320086</v>
          </cell>
          <cell r="DC32">
            <v>0</v>
          </cell>
          <cell r="DD32">
            <v>380464.37407320086</v>
          </cell>
          <cell r="DE32">
            <v>135933</v>
          </cell>
          <cell r="DF32">
            <v>0</v>
          </cell>
          <cell r="DG32">
            <v>135933</v>
          </cell>
          <cell r="DH32">
            <v>14.571428571428571</v>
          </cell>
          <cell r="DI32">
            <v>0.370320812142857</v>
          </cell>
          <cell r="DJ32">
            <v>0.55238095238095208</v>
          </cell>
          <cell r="DK32">
            <v>0.370320812142857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12170.88</v>
          </cell>
          <cell r="EB32">
            <v>15457.02</v>
          </cell>
          <cell r="EC32">
            <v>3286.1400000000012</v>
          </cell>
          <cell r="ED32">
            <v>0</v>
          </cell>
          <cell r="EE32">
            <v>18743.160000000003</v>
          </cell>
          <cell r="EF32">
            <v>18743.160000000003</v>
          </cell>
          <cell r="EG32">
            <v>0</v>
          </cell>
          <cell r="EH32"/>
          <cell r="EI32">
            <v>0</v>
          </cell>
          <cell r="EJ32">
            <v>0</v>
          </cell>
          <cell r="EK32">
            <v>0</v>
          </cell>
          <cell r="EL32"/>
          <cell r="EM32">
            <v>0</v>
          </cell>
          <cell r="EN32">
            <v>0</v>
          </cell>
          <cell r="EO32">
            <v>0</v>
          </cell>
          <cell r="EP32">
            <v>154676.16</v>
          </cell>
          <cell r="EQ32">
            <v>0</v>
          </cell>
          <cell r="ER32">
            <v>154676.16</v>
          </cell>
          <cell r="ES32">
            <v>535140.53407320089</v>
          </cell>
          <cell r="ET32">
            <v>0</v>
          </cell>
          <cell r="EU32">
            <v>535140.53407320089</v>
          </cell>
          <cell r="EV32">
            <v>516397.37407320086</v>
          </cell>
          <cell r="EW32">
            <v>5062.719353658832</v>
          </cell>
          <cell r="EX32">
            <v>4180</v>
          </cell>
          <cell r="EY32">
            <v>0</v>
          </cell>
          <cell r="EZ32">
            <v>426360</v>
          </cell>
          <cell r="FA32">
            <v>0</v>
          </cell>
          <cell r="FB32">
            <v>535140.53407320089</v>
          </cell>
          <cell r="FC32">
            <v>534685.06763877731</v>
          </cell>
          <cell r="FD32">
            <v>0</v>
          </cell>
          <cell r="FE32">
            <v>535140.53407320089</v>
          </cell>
        </row>
        <row r="33">
          <cell r="A33">
            <v>2134</v>
          </cell>
          <cell r="B33">
            <v>8812134</v>
          </cell>
          <cell r="C33"/>
          <cell r="D33"/>
          <cell r="E33" t="str">
            <v>Beckers Green Primary School</v>
          </cell>
          <cell r="F33" t="str">
            <v>P</v>
          </cell>
          <cell r="G33"/>
          <cell r="H33">
            <v>10005228</v>
          </cell>
          <cell r="I33" t="str">
            <v>Y</v>
          </cell>
          <cell r="J33"/>
          <cell r="K33">
            <v>2134</v>
          </cell>
          <cell r="L33">
            <v>147816</v>
          </cell>
          <cell r="M33"/>
          <cell r="N33"/>
          <cell r="O33">
            <v>7</v>
          </cell>
          <cell r="P33">
            <v>0</v>
          </cell>
          <cell r="Q33">
            <v>0</v>
          </cell>
          <cell r="R33">
            <v>2</v>
          </cell>
          <cell r="S33">
            <v>48</v>
          </cell>
          <cell r="T33">
            <v>269</v>
          </cell>
          <cell r="U33">
            <v>317</v>
          </cell>
          <cell r="V33">
            <v>319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319</v>
          </cell>
          <cell r="AF33">
            <v>1006068.5800000001</v>
          </cell>
          <cell r="AG33">
            <v>0</v>
          </cell>
          <cell r="AH33">
            <v>0</v>
          </cell>
          <cell r="AI33">
            <v>0</v>
          </cell>
          <cell r="AJ33">
            <v>1006068.5800000001</v>
          </cell>
          <cell r="AK33">
            <v>103.64984227129348</v>
          </cell>
          <cell r="AL33">
            <v>46486.954258675127</v>
          </cell>
          <cell r="AM33">
            <v>0</v>
          </cell>
          <cell r="AN33">
            <v>0</v>
          </cell>
          <cell r="AO33">
            <v>46486.954258675127</v>
          </cell>
          <cell r="AP33">
            <v>103.64984227129348</v>
          </cell>
          <cell r="AQ33">
            <v>29799.329652996876</v>
          </cell>
          <cell r="AR33">
            <v>0</v>
          </cell>
          <cell r="AS33">
            <v>0</v>
          </cell>
          <cell r="AT33">
            <v>29799.329652996876</v>
          </cell>
          <cell r="AU33">
            <v>105.66246056782336</v>
          </cell>
          <cell r="AV33">
            <v>0</v>
          </cell>
          <cell r="AW33">
            <v>160.00315457413248</v>
          </cell>
          <cell r="AX33">
            <v>36269.515078864351</v>
          </cell>
          <cell r="AY33">
            <v>48.302839116719099</v>
          </cell>
          <cell r="AZ33">
            <v>13315.643659305955</v>
          </cell>
          <cell r="BA33">
            <v>5.0315457413249316</v>
          </cell>
          <cell r="BB33">
            <v>1897.6474763406979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51482.806214511002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51482.806214511002</v>
          </cell>
          <cell r="BZ33">
            <v>127769.090126183</v>
          </cell>
          <cell r="CA33">
            <v>0</v>
          </cell>
          <cell r="CB33">
            <v>127769.090126183</v>
          </cell>
          <cell r="CC33">
            <v>98.709433962264143</v>
          </cell>
          <cell r="CD33">
            <v>77880.75630188678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77880.75630188678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10.672862453531609</v>
          </cell>
          <cell r="CX33">
            <v>5954.9236059479617</v>
          </cell>
          <cell r="CY33">
            <v>0</v>
          </cell>
          <cell r="CZ33">
            <v>0</v>
          </cell>
          <cell r="DA33">
            <v>5954.9236059479617</v>
          </cell>
          <cell r="DB33">
            <v>1217673.350034018</v>
          </cell>
          <cell r="DC33">
            <v>0</v>
          </cell>
          <cell r="DD33">
            <v>1217673.350034018</v>
          </cell>
          <cell r="DE33">
            <v>135933</v>
          </cell>
          <cell r="DF33">
            <v>0</v>
          </cell>
          <cell r="DG33">
            <v>135933</v>
          </cell>
          <cell r="DH33">
            <v>45.571428571428569</v>
          </cell>
          <cell r="DI33">
            <v>0.73715682648648695</v>
          </cell>
          <cell r="DJ33">
            <v>0</v>
          </cell>
          <cell r="DK33">
            <v>0.73715682648648695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H33"/>
          <cell r="EI33">
            <v>0</v>
          </cell>
          <cell r="EJ33">
            <v>0</v>
          </cell>
          <cell r="EK33">
            <v>0</v>
          </cell>
          <cell r="EL33"/>
          <cell r="EM33">
            <v>0</v>
          </cell>
          <cell r="EN33">
            <v>0</v>
          </cell>
          <cell r="EO33">
            <v>0</v>
          </cell>
          <cell r="EP33">
            <v>167685</v>
          </cell>
          <cell r="EQ33">
            <v>0</v>
          </cell>
          <cell r="ER33">
            <v>167685</v>
          </cell>
          <cell r="ES33">
            <v>1385358.350034018</v>
          </cell>
          <cell r="ET33">
            <v>0</v>
          </cell>
          <cell r="EU33">
            <v>1385358.350034018</v>
          </cell>
          <cell r="EV33">
            <v>1353606.350034018</v>
          </cell>
          <cell r="EW33">
            <v>4243.2800941505266</v>
          </cell>
          <cell r="EX33">
            <v>4180</v>
          </cell>
          <cell r="EY33">
            <v>0</v>
          </cell>
          <cell r="EZ33">
            <v>1333420</v>
          </cell>
          <cell r="FA33">
            <v>0</v>
          </cell>
          <cell r="FB33">
            <v>1385358.350034018</v>
          </cell>
          <cell r="FC33">
            <v>1361501.8284200134</v>
          </cell>
          <cell r="FD33">
            <v>0</v>
          </cell>
          <cell r="FE33">
            <v>1385358.350034018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J34"/>
          <cell r="K34">
            <v>2789</v>
          </cell>
          <cell r="L34">
            <v>114996</v>
          </cell>
          <cell r="M34"/>
          <cell r="N34"/>
          <cell r="O34">
            <v>7</v>
          </cell>
          <cell r="P34">
            <v>0</v>
          </cell>
          <cell r="Q34">
            <v>0</v>
          </cell>
          <cell r="R34">
            <v>0</v>
          </cell>
          <cell r="S34">
            <v>30</v>
          </cell>
          <cell r="T34">
            <v>178</v>
          </cell>
          <cell r="U34">
            <v>208</v>
          </cell>
          <cell r="V34">
            <v>208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208</v>
          </cell>
          <cell r="AF34">
            <v>655994.56000000006</v>
          </cell>
          <cell r="AG34">
            <v>0</v>
          </cell>
          <cell r="AH34">
            <v>0</v>
          </cell>
          <cell r="AI34">
            <v>0</v>
          </cell>
          <cell r="AJ34">
            <v>655994.56000000006</v>
          </cell>
          <cell r="AK34">
            <v>26</v>
          </cell>
          <cell r="AL34">
            <v>11661</v>
          </cell>
          <cell r="AM34">
            <v>0</v>
          </cell>
          <cell r="AN34">
            <v>0</v>
          </cell>
          <cell r="AO34">
            <v>11661</v>
          </cell>
          <cell r="AP34">
            <v>26</v>
          </cell>
          <cell r="AQ34">
            <v>7475</v>
          </cell>
          <cell r="AR34">
            <v>0</v>
          </cell>
          <cell r="AS34">
            <v>0</v>
          </cell>
          <cell r="AT34">
            <v>7475</v>
          </cell>
          <cell r="AU34">
            <v>111.9999999999999</v>
          </cell>
          <cell r="AV34">
            <v>0</v>
          </cell>
          <cell r="AW34">
            <v>68.999999999999957</v>
          </cell>
          <cell r="AX34">
            <v>15640.919999999991</v>
          </cell>
          <cell r="AY34">
            <v>0</v>
          </cell>
          <cell r="AZ34">
            <v>0</v>
          </cell>
          <cell r="BA34">
            <v>2.0000000000000009</v>
          </cell>
          <cell r="BB34">
            <v>754.3000000000003</v>
          </cell>
          <cell r="BC34">
            <v>25.000000000000064</v>
          </cell>
          <cell r="BD34">
            <v>10528.500000000027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26923.720000000016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26923.720000000016</v>
          </cell>
          <cell r="BZ34">
            <v>46059.720000000016</v>
          </cell>
          <cell r="CA34">
            <v>0</v>
          </cell>
          <cell r="CB34">
            <v>46059.720000000016</v>
          </cell>
          <cell r="CC34">
            <v>46.620689655172406</v>
          </cell>
          <cell r="CD34">
            <v>36783.257931034474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36783.257931034474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10.516853932584272</v>
          </cell>
          <cell r="CX34">
            <v>5867.8786516853952</v>
          </cell>
          <cell r="CY34">
            <v>0</v>
          </cell>
          <cell r="CZ34">
            <v>0</v>
          </cell>
          <cell r="DA34">
            <v>5867.8786516853952</v>
          </cell>
          <cell r="DB34">
            <v>744705.41658271989</v>
          </cell>
          <cell r="DC34">
            <v>0</v>
          </cell>
          <cell r="DD34">
            <v>744705.41658271989</v>
          </cell>
          <cell r="DE34">
            <v>135933</v>
          </cell>
          <cell r="DF34">
            <v>0</v>
          </cell>
          <cell r="DG34">
            <v>135933</v>
          </cell>
          <cell r="DH34">
            <v>29.714285714285715</v>
          </cell>
          <cell r="DI34">
            <v>0.403516656034483</v>
          </cell>
          <cell r="DJ34">
            <v>0</v>
          </cell>
          <cell r="DK34">
            <v>0.403516656034483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17921.5</v>
          </cell>
          <cell r="EB34">
            <v>18213.5</v>
          </cell>
          <cell r="EC34">
            <v>292</v>
          </cell>
          <cell r="ED34">
            <v>0</v>
          </cell>
          <cell r="EE34">
            <v>18505.5</v>
          </cell>
          <cell r="EF34">
            <v>18505.5</v>
          </cell>
          <cell r="EG34">
            <v>0</v>
          </cell>
          <cell r="EH34"/>
          <cell r="EI34">
            <v>0</v>
          </cell>
          <cell r="EJ34">
            <v>0</v>
          </cell>
          <cell r="EK34">
            <v>0</v>
          </cell>
          <cell r="EL34"/>
          <cell r="EM34">
            <v>0</v>
          </cell>
          <cell r="EN34">
            <v>0</v>
          </cell>
          <cell r="EO34">
            <v>0</v>
          </cell>
          <cell r="EP34">
            <v>154438.5</v>
          </cell>
          <cell r="EQ34">
            <v>0</v>
          </cell>
          <cell r="ER34">
            <v>154438.5</v>
          </cell>
          <cell r="ES34">
            <v>899143.91658271989</v>
          </cell>
          <cell r="ET34">
            <v>0</v>
          </cell>
          <cell r="EU34">
            <v>899143.91658271989</v>
          </cell>
          <cell r="EV34">
            <v>880638.41658271989</v>
          </cell>
          <cell r="EW34">
            <v>4233.838541263076</v>
          </cell>
          <cell r="EX34">
            <v>4180</v>
          </cell>
          <cell r="EY34">
            <v>0</v>
          </cell>
          <cell r="EZ34">
            <v>869440</v>
          </cell>
          <cell r="FA34">
            <v>0</v>
          </cell>
          <cell r="FB34">
            <v>899143.91658271989</v>
          </cell>
          <cell r="FC34">
            <v>888713.15957759263</v>
          </cell>
          <cell r="FD34">
            <v>0</v>
          </cell>
          <cell r="FE34">
            <v>899143.91658271989</v>
          </cell>
        </row>
        <row r="35">
          <cell r="A35">
            <v>3304</v>
          </cell>
          <cell r="B35">
            <v>8813304</v>
          </cell>
          <cell r="C35"/>
          <cell r="D35"/>
          <cell r="E35" t="str">
            <v>Belchamp St Paul Church of England Primary School</v>
          </cell>
          <cell r="F35" t="str">
            <v>P</v>
          </cell>
          <cell r="G35"/>
          <cell r="H35" t="str">
            <v/>
          </cell>
          <cell r="I35" t="str">
            <v>Y</v>
          </cell>
          <cell r="J35"/>
          <cell r="K35">
            <v>3304</v>
          </cell>
          <cell r="L35">
            <v>144866</v>
          </cell>
          <cell r="M35"/>
          <cell r="N35"/>
          <cell r="O35">
            <v>7</v>
          </cell>
          <cell r="P35">
            <v>0</v>
          </cell>
          <cell r="Q35">
            <v>0</v>
          </cell>
          <cell r="R35">
            <v>0</v>
          </cell>
          <cell r="S35">
            <v>9</v>
          </cell>
          <cell r="T35">
            <v>62</v>
          </cell>
          <cell r="U35">
            <v>71</v>
          </cell>
          <cell r="V35">
            <v>71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71</v>
          </cell>
          <cell r="AF35">
            <v>223921.22</v>
          </cell>
          <cell r="AG35">
            <v>0</v>
          </cell>
          <cell r="AH35">
            <v>0</v>
          </cell>
          <cell r="AI35">
            <v>0</v>
          </cell>
          <cell r="AJ35">
            <v>223921.22</v>
          </cell>
          <cell r="AK35">
            <v>6.9999999999999964</v>
          </cell>
          <cell r="AL35">
            <v>3139.4999999999982</v>
          </cell>
          <cell r="AM35">
            <v>0</v>
          </cell>
          <cell r="AN35">
            <v>0</v>
          </cell>
          <cell r="AO35">
            <v>3139.4999999999982</v>
          </cell>
          <cell r="AP35">
            <v>6.9999999999999991</v>
          </cell>
          <cell r="AQ35">
            <v>2012.4999999999998</v>
          </cell>
          <cell r="AR35">
            <v>0</v>
          </cell>
          <cell r="AS35">
            <v>0</v>
          </cell>
          <cell r="AT35">
            <v>2012.4999999999998</v>
          </cell>
          <cell r="AU35">
            <v>71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5151.9999999999982</v>
          </cell>
          <cell r="CA35">
            <v>0</v>
          </cell>
          <cell r="CB35">
            <v>5151.9999999999982</v>
          </cell>
          <cell r="CC35">
            <v>17.75</v>
          </cell>
          <cell r="CD35">
            <v>14004.5725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14004.5725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243077.79250000001</v>
          </cell>
          <cell r="DC35">
            <v>0</v>
          </cell>
          <cell r="DD35">
            <v>243077.79250000001</v>
          </cell>
          <cell r="DE35">
            <v>135933</v>
          </cell>
          <cell r="DF35">
            <v>0</v>
          </cell>
          <cell r="DG35">
            <v>135933</v>
          </cell>
          <cell r="DH35">
            <v>10.142857142857142</v>
          </cell>
          <cell r="DI35">
            <v>2.3649204843749998</v>
          </cell>
          <cell r="DJ35">
            <v>0</v>
          </cell>
          <cell r="DK35">
            <v>2.3649204843749998</v>
          </cell>
          <cell r="DL35">
            <v>22500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22500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H35"/>
          <cell r="EI35">
            <v>0</v>
          </cell>
          <cell r="EJ35">
            <v>0</v>
          </cell>
          <cell r="EK35">
            <v>0</v>
          </cell>
          <cell r="EL35"/>
          <cell r="EM35">
            <v>0</v>
          </cell>
          <cell r="EN35">
            <v>0</v>
          </cell>
          <cell r="EO35">
            <v>0</v>
          </cell>
          <cell r="EP35">
            <v>160873.35</v>
          </cell>
          <cell r="EQ35">
            <v>0</v>
          </cell>
          <cell r="ER35">
            <v>160873.35</v>
          </cell>
          <cell r="ES35">
            <v>403951.14250000002</v>
          </cell>
          <cell r="ET35">
            <v>0</v>
          </cell>
          <cell r="EU35">
            <v>403951.14250000002</v>
          </cell>
          <cell r="EV35">
            <v>401510.79249999998</v>
          </cell>
          <cell r="EW35">
            <v>5655.081584507042</v>
          </cell>
          <cell r="EX35">
            <v>4180</v>
          </cell>
          <cell r="EY35">
            <v>0</v>
          </cell>
          <cell r="EZ35">
            <v>296780</v>
          </cell>
          <cell r="FA35">
            <v>0</v>
          </cell>
          <cell r="FB35">
            <v>403951.14250000002</v>
          </cell>
          <cell r="FC35">
            <v>396768.86791666667</v>
          </cell>
          <cell r="FD35">
            <v>0</v>
          </cell>
          <cell r="FE35">
            <v>403951.14250000002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J36"/>
          <cell r="K36">
            <v>2747</v>
          </cell>
          <cell r="L36">
            <v>114978</v>
          </cell>
          <cell r="M36"/>
          <cell r="N36"/>
          <cell r="O36">
            <v>7</v>
          </cell>
          <cell r="P36">
            <v>0</v>
          </cell>
          <cell r="Q36">
            <v>0</v>
          </cell>
          <cell r="R36">
            <v>3</v>
          </cell>
          <cell r="S36">
            <v>29</v>
          </cell>
          <cell r="T36">
            <v>187</v>
          </cell>
          <cell r="U36">
            <v>216</v>
          </cell>
          <cell r="V36">
            <v>219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219</v>
          </cell>
          <cell r="AF36">
            <v>690686.58000000007</v>
          </cell>
          <cell r="AG36">
            <v>0</v>
          </cell>
          <cell r="AH36">
            <v>0</v>
          </cell>
          <cell r="AI36">
            <v>0</v>
          </cell>
          <cell r="AJ36">
            <v>690686.58000000007</v>
          </cell>
          <cell r="AK36">
            <v>15.208333333333325</v>
          </cell>
          <cell r="AL36">
            <v>6820.9374999999964</v>
          </cell>
          <cell r="AM36">
            <v>0</v>
          </cell>
          <cell r="AN36">
            <v>0</v>
          </cell>
          <cell r="AO36">
            <v>6820.9374999999964</v>
          </cell>
          <cell r="AP36">
            <v>15.208333333333325</v>
          </cell>
          <cell r="AQ36">
            <v>4372.3958333333312</v>
          </cell>
          <cell r="AR36">
            <v>0</v>
          </cell>
          <cell r="AS36">
            <v>0</v>
          </cell>
          <cell r="AT36">
            <v>4372.3958333333312</v>
          </cell>
          <cell r="AU36">
            <v>216.97222222222229</v>
          </cell>
          <cell r="AV36">
            <v>0</v>
          </cell>
          <cell r="AW36">
            <v>1.0138888888888891</v>
          </cell>
          <cell r="AX36">
            <v>229.82833333333338</v>
          </cell>
          <cell r="AY36">
            <v>1.0138888888888891</v>
          </cell>
          <cell r="AZ36">
            <v>279.49875000000009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509.32708333333346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509.32708333333346</v>
          </cell>
          <cell r="BZ36">
            <v>11702.660416666662</v>
          </cell>
          <cell r="CA36">
            <v>0</v>
          </cell>
          <cell r="CB36">
            <v>11702.660416666662</v>
          </cell>
          <cell r="CC36">
            <v>57.565714285714286</v>
          </cell>
          <cell r="CD36">
            <v>45418.772914285713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45418.772914285713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7.1803278688524506</v>
          </cell>
          <cell r="CX36">
            <v>4006.2639344262252</v>
          </cell>
          <cell r="CY36">
            <v>0</v>
          </cell>
          <cell r="CZ36">
            <v>0</v>
          </cell>
          <cell r="DA36">
            <v>4006.2639344262252</v>
          </cell>
          <cell r="DB36">
            <v>751814.27726537874</v>
          </cell>
          <cell r="DC36">
            <v>0</v>
          </cell>
          <cell r="DD36">
            <v>751814.27726537874</v>
          </cell>
          <cell r="DE36">
            <v>135933</v>
          </cell>
          <cell r="DF36">
            <v>0</v>
          </cell>
          <cell r="DG36">
            <v>135933</v>
          </cell>
          <cell r="DH36">
            <v>31.285714285714285</v>
          </cell>
          <cell r="DI36">
            <v>0.61394944020100495</v>
          </cell>
          <cell r="DJ36">
            <v>0</v>
          </cell>
          <cell r="DK36">
            <v>0.61394944020100495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39312</v>
          </cell>
          <cell r="EB36">
            <v>39936</v>
          </cell>
          <cell r="EC36">
            <v>624</v>
          </cell>
          <cell r="ED36">
            <v>0</v>
          </cell>
          <cell r="EE36">
            <v>40560</v>
          </cell>
          <cell r="EF36">
            <v>40560</v>
          </cell>
          <cell r="EG36">
            <v>0</v>
          </cell>
          <cell r="EH36"/>
          <cell r="EI36">
            <v>0</v>
          </cell>
          <cell r="EJ36">
            <v>0</v>
          </cell>
          <cell r="EK36">
            <v>0</v>
          </cell>
          <cell r="EL36"/>
          <cell r="EM36">
            <v>0</v>
          </cell>
          <cell r="EN36">
            <v>0</v>
          </cell>
          <cell r="EO36">
            <v>0</v>
          </cell>
          <cell r="EP36">
            <v>176493</v>
          </cell>
          <cell r="EQ36">
            <v>0</v>
          </cell>
          <cell r="ER36">
            <v>176493</v>
          </cell>
          <cell r="ES36">
            <v>928307.27726537874</v>
          </cell>
          <cell r="ET36">
            <v>0</v>
          </cell>
          <cell r="EU36">
            <v>928307.27726537874</v>
          </cell>
          <cell r="EV36">
            <v>887747.27726537874</v>
          </cell>
          <cell r="EW36">
            <v>4053.6405354583503</v>
          </cell>
          <cell r="EX36">
            <v>4180</v>
          </cell>
          <cell r="EY36">
            <v>126.35946454164969</v>
          </cell>
          <cell r="EZ36">
            <v>915420</v>
          </cell>
          <cell r="FA36">
            <v>27672.72273462126</v>
          </cell>
          <cell r="FB36">
            <v>955980</v>
          </cell>
          <cell r="FC36">
            <v>927802.0310675326</v>
          </cell>
          <cell r="FD36">
            <v>0</v>
          </cell>
          <cell r="FE36">
            <v>955980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>Y</v>
          </cell>
          <cell r="H37">
            <v>10041537</v>
          </cell>
          <cell r="I37" t="str">
            <v/>
          </cell>
          <cell r="J37"/>
          <cell r="K37">
            <v>3402</v>
          </cell>
          <cell r="L37">
            <v>115151</v>
          </cell>
          <cell r="M37"/>
          <cell r="N37"/>
          <cell r="O37">
            <v>7</v>
          </cell>
          <cell r="P37">
            <v>0</v>
          </cell>
          <cell r="Q37">
            <v>0</v>
          </cell>
          <cell r="R37">
            <v>0</v>
          </cell>
          <cell r="S37">
            <v>30</v>
          </cell>
          <cell r="T37">
            <v>178</v>
          </cell>
          <cell r="U37">
            <v>208</v>
          </cell>
          <cell r="V37">
            <v>208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208</v>
          </cell>
          <cell r="AF37">
            <v>655994.56000000006</v>
          </cell>
          <cell r="AG37">
            <v>0</v>
          </cell>
          <cell r="AH37">
            <v>0</v>
          </cell>
          <cell r="AI37">
            <v>0</v>
          </cell>
          <cell r="AJ37">
            <v>655994.56000000006</v>
          </cell>
          <cell r="AK37">
            <v>7.0000000000000098</v>
          </cell>
          <cell r="AL37">
            <v>3139.5000000000045</v>
          </cell>
          <cell r="AM37">
            <v>0</v>
          </cell>
          <cell r="AN37">
            <v>0</v>
          </cell>
          <cell r="AO37">
            <v>3139.5000000000045</v>
          </cell>
          <cell r="AP37">
            <v>9</v>
          </cell>
          <cell r="AQ37">
            <v>2587.5</v>
          </cell>
          <cell r="AR37">
            <v>0</v>
          </cell>
          <cell r="AS37">
            <v>0</v>
          </cell>
          <cell r="AT37">
            <v>2587.5</v>
          </cell>
          <cell r="AU37">
            <v>164.37073170731699</v>
          </cell>
          <cell r="AV37">
            <v>0</v>
          </cell>
          <cell r="AW37">
            <v>28.409756097561072</v>
          </cell>
          <cell r="AX37">
            <v>6439.9235121951442</v>
          </cell>
          <cell r="AY37">
            <v>15.219512195121956</v>
          </cell>
          <cell r="AZ37">
            <v>4195.5629268292696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10635.486439024415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10635.486439024415</v>
          </cell>
          <cell r="BZ37">
            <v>16362.486439024418</v>
          </cell>
          <cell r="CA37">
            <v>0</v>
          </cell>
          <cell r="CB37">
            <v>16362.486439024418</v>
          </cell>
          <cell r="CC37">
            <v>51.402298850574716</v>
          </cell>
          <cell r="CD37">
            <v>40555.899770114949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40555.899770114949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1.202312138728324</v>
          </cell>
          <cell r="CX37">
            <v>670.83005780346843</v>
          </cell>
          <cell r="CY37">
            <v>0</v>
          </cell>
          <cell r="CZ37">
            <v>0</v>
          </cell>
          <cell r="DA37">
            <v>670.83005780346843</v>
          </cell>
          <cell r="DB37">
            <v>713583.77626694285</v>
          </cell>
          <cell r="DC37">
            <v>0</v>
          </cell>
          <cell r="DD37">
            <v>713583.77626694285</v>
          </cell>
          <cell r="DE37">
            <v>135933</v>
          </cell>
          <cell r="DF37">
            <v>0</v>
          </cell>
          <cell r="DG37">
            <v>135933</v>
          </cell>
          <cell r="DH37">
            <v>29.714285714285715</v>
          </cell>
          <cell r="DI37">
            <v>1.15642330238095</v>
          </cell>
          <cell r="DJ37">
            <v>0</v>
          </cell>
          <cell r="DK37">
            <v>1.15642330238095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1.0156360164</v>
          </cell>
          <cell r="DS37">
            <v>13283.058245785056</v>
          </cell>
          <cell r="DT37">
            <v>0</v>
          </cell>
          <cell r="DU37">
            <v>13283.058245785056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3654</v>
          </cell>
          <cell r="EB37">
            <v>3712</v>
          </cell>
          <cell r="EC37">
            <v>58</v>
          </cell>
          <cell r="ED37">
            <v>0</v>
          </cell>
          <cell r="EE37">
            <v>3770</v>
          </cell>
          <cell r="EF37">
            <v>3770</v>
          </cell>
          <cell r="EG37">
            <v>0</v>
          </cell>
          <cell r="EH37"/>
          <cell r="EI37">
            <v>0</v>
          </cell>
          <cell r="EJ37">
            <v>0</v>
          </cell>
          <cell r="EK37">
            <v>0</v>
          </cell>
          <cell r="EL37"/>
          <cell r="EM37">
            <v>0</v>
          </cell>
          <cell r="EN37">
            <v>0</v>
          </cell>
          <cell r="EO37">
            <v>0</v>
          </cell>
          <cell r="EP37">
            <v>152986.05824578507</v>
          </cell>
          <cell r="EQ37">
            <v>0</v>
          </cell>
          <cell r="ER37">
            <v>152986.05824578507</v>
          </cell>
          <cell r="ES37">
            <v>866569.83451272792</v>
          </cell>
          <cell r="ET37">
            <v>0</v>
          </cell>
          <cell r="EU37">
            <v>866569.83451272792</v>
          </cell>
          <cell r="EV37">
            <v>862799.83451272792</v>
          </cell>
          <cell r="EW37">
            <v>4148.0761274650376</v>
          </cell>
          <cell r="EX37">
            <v>4180</v>
          </cell>
          <cell r="EY37">
            <v>31.923872534962356</v>
          </cell>
          <cell r="EZ37">
            <v>869440</v>
          </cell>
          <cell r="FA37">
            <v>6640.1654872720828</v>
          </cell>
          <cell r="FB37">
            <v>873210</v>
          </cell>
          <cell r="FC37">
            <v>886325.97205366055</v>
          </cell>
          <cell r="FD37">
            <v>13115.972053660545</v>
          </cell>
          <cell r="FE37">
            <v>886325.97205366055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J38"/>
          <cell r="K38">
            <v>3309</v>
          </cell>
          <cell r="L38">
            <v>115138</v>
          </cell>
          <cell r="M38"/>
          <cell r="N38"/>
          <cell r="O38">
            <v>7</v>
          </cell>
          <cell r="P38">
            <v>0</v>
          </cell>
          <cell r="Q38">
            <v>0</v>
          </cell>
          <cell r="R38">
            <v>0</v>
          </cell>
          <cell r="S38">
            <v>15</v>
          </cell>
          <cell r="T38">
            <v>130</v>
          </cell>
          <cell r="U38">
            <v>145</v>
          </cell>
          <cell r="V38">
            <v>145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145</v>
          </cell>
          <cell r="AF38">
            <v>457303.9</v>
          </cell>
          <cell r="AG38">
            <v>0</v>
          </cell>
          <cell r="AH38">
            <v>0</v>
          </cell>
          <cell r="AI38">
            <v>0</v>
          </cell>
          <cell r="AJ38">
            <v>457303.9</v>
          </cell>
          <cell r="AK38">
            <v>15.000000000000005</v>
          </cell>
          <cell r="AL38">
            <v>6727.5000000000027</v>
          </cell>
          <cell r="AM38">
            <v>0</v>
          </cell>
          <cell r="AN38">
            <v>0</v>
          </cell>
          <cell r="AO38">
            <v>6727.5000000000027</v>
          </cell>
          <cell r="AP38">
            <v>15.000000000000005</v>
          </cell>
          <cell r="AQ38">
            <v>4312.5000000000018</v>
          </cell>
          <cell r="AR38">
            <v>0</v>
          </cell>
          <cell r="AS38">
            <v>0</v>
          </cell>
          <cell r="AT38">
            <v>4312.5000000000018</v>
          </cell>
          <cell r="AU38">
            <v>136.00000000000006</v>
          </cell>
          <cell r="AV38">
            <v>0</v>
          </cell>
          <cell r="AW38">
            <v>3.9999999999999964</v>
          </cell>
          <cell r="AX38">
            <v>906.71999999999923</v>
          </cell>
          <cell r="AY38">
            <v>3.9999999999999964</v>
          </cell>
          <cell r="AZ38">
            <v>1102.6799999999992</v>
          </cell>
          <cell r="BA38">
            <v>0.99999999999999989</v>
          </cell>
          <cell r="BB38">
            <v>377.14999999999992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2386.5499999999984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2386.5499999999984</v>
          </cell>
          <cell r="BZ38">
            <v>13426.550000000003</v>
          </cell>
          <cell r="CA38">
            <v>0</v>
          </cell>
          <cell r="CB38">
            <v>13426.550000000003</v>
          </cell>
          <cell r="CC38">
            <v>28.134328358208958</v>
          </cell>
          <cell r="CD38">
            <v>22197.703731343285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22197.703731343285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1.115384615384615</v>
          </cell>
          <cell r="CX38">
            <v>622.32884615384603</v>
          </cell>
          <cell r="CY38">
            <v>0</v>
          </cell>
          <cell r="CZ38">
            <v>0</v>
          </cell>
          <cell r="DA38">
            <v>622.32884615384603</v>
          </cell>
          <cell r="DB38">
            <v>493550.48257749714</v>
          </cell>
          <cell r="DC38">
            <v>0</v>
          </cell>
          <cell r="DD38">
            <v>493550.48257749714</v>
          </cell>
          <cell r="DE38">
            <v>135933</v>
          </cell>
          <cell r="DF38">
            <v>0</v>
          </cell>
          <cell r="DG38">
            <v>135933</v>
          </cell>
          <cell r="DH38">
            <v>20.714285714285715</v>
          </cell>
          <cell r="DI38">
            <v>1.7063851060241</v>
          </cell>
          <cell r="DJ38">
            <v>2.4018181818181814</v>
          </cell>
          <cell r="DK38">
            <v>2.4018181818181814</v>
          </cell>
          <cell r="DL38">
            <v>1441.9225634178854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1441.9225634178854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2872.8</v>
          </cell>
          <cell r="EB38">
            <v>2508.8000000000002</v>
          </cell>
          <cell r="EC38">
            <v>-364</v>
          </cell>
          <cell r="ED38">
            <v>0</v>
          </cell>
          <cell r="EE38">
            <v>2144.8000000000002</v>
          </cell>
          <cell r="EF38">
            <v>2144.8000000000002</v>
          </cell>
          <cell r="EG38">
            <v>0</v>
          </cell>
          <cell r="EH38"/>
          <cell r="EI38">
            <v>0</v>
          </cell>
          <cell r="EJ38">
            <v>0</v>
          </cell>
          <cell r="EK38">
            <v>0</v>
          </cell>
          <cell r="EL38"/>
          <cell r="EM38">
            <v>0</v>
          </cell>
          <cell r="EN38">
            <v>0</v>
          </cell>
          <cell r="EO38">
            <v>0</v>
          </cell>
          <cell r="EP38">
            <v>139519.72256341786</v>
          </cell>
          <cell r="EQ38">
            <v>0</v>
          </cell>
          <cell r="ER38">
            <v>139519.72256341786</v>
          </cell>
          <cell r="ES38">
            <v>633070.205140915</v>
          </cell>
          <cell r="ET38">
            <v>0</v>
          </cell>
          <cell r="EU38">
            <v>633070.205140915</v>
          </cell>
          <cell r="EV38">
            <v>630925.40514091507</v>
          </cell>
          <cell r="EW38">
            <v>4351.2096906270008</v>
          </cell>
          <cell r="EX38">
            <v>4180</v>
          </cell>
          <cell r="EY38">
            <v>0</v>
          </cell>
          <cell r="EZ38">
            <v>606100</v>
          </cell>
          <cell r="FA38">
            <v>0</v>
          </cell>
          <cell r="FB38">
            <v>633070.205140915</v>
          </cell>
          <cell r="FC38">
            <v>641432.39462489088</v>
          </cell>
          <cell r="FD38">
            <v>8362.1894839758752</v>
          </cell>
          <cell r="FE38">
            <v>641432.39462489088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J39"/>
          <cell r="K39">
            <v>3241</v>
          </cell>
          <cell r="L39">
            <v>115127</v>
          </cell>
          <cell r="M39"/>
          <cell r="N39"/>
          <cell r="O39">
            <v>7</v>
          </cell>
          <cell r="P39">
            <v>0</v>
          </cell>
          <cell r="Q39">
            <v>0</v>
          </cell>
          <cell r="R39">
            <v>0</v>
          </cell>
          <cell r="S39">
            <v>15</v>
          </cell>
          <cell r="T39">
            <v>88</v>
          </cell>
          <cell r="U39">
            <v>103</v>
          </cell>
          <cell r="V39">
            <v>103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103</v>
          </cell>
          <cell r="AF39">
            <v>324843.46000000002</v>
          </cell>
          <cell r="AG39">
            <v>0</v>
          </cell>
          <cell r="AH39">
            <v>0</v>
          </cell>
          <cell r="AI39">
            <v>0</v>
          </cell>
          <cell r="AJ39">
            <v>324843.46000000002</v>
          </cell>
          <cell r="AK39">
            <v>8.9999999999999982</v>
          </cell>
          <cell r="AL39">
            <v>4036.4999999999991</v>
          </cell>
          <cell r="AM39">
            <v>0</v>
          </cell>
          <cell r="AN39">
            <v>0</v>
          </cell>
          <cell r="AO39">
            <v>4036.4999999999991</v>
          </cell>
          <cell r="AP39">
            <v>12.875</v>
          </cell>
          <cell r="AQ39">
            <v>3701.5625</v>
          </cell>
          <cell r="AR39">
            <v>0</v>
          </cell>
          <cell r="AS39">
            <v>0</v>
          </cell>
          <cell r="AT39">
            <v>3701.5625</v>
          </cell>
          <cell r="AU39">
            <v>98.000000000000043</v>
          </cell>
          <cell r="AV39">
            <v>0</v>
          </cell>
          <cell r="AW39">
            <v>0</v>
          </cell>
          <cell r="AX39">
            <v>0</v>
          </cell>
          <cell r="AY39">
            <v>4.9999999999999947</v>
          </cell>
          <cell r="AZ39">
            <v>1378.3499999999985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1378.3499999999985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1378.3499999999985</v>
          </cell>
          <cell r="BZ39">
            <v>9116.4124999999985</v>
          </cell>
          <cell r="CA39">
            <v>0</v>
          </cell>
          <cell r="CB39">
            <v>9116.4124999999985</v>
          </cell>
          <cell r="CC39">
            <v>19.388235294117646</v>
          </cell>
          <cell r="CD39">
            <v>15297.123764705881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15297.123764705881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1.1704545454545492</v>
          </cell>
          <cell r="CX39">
            <v>653.05511363636572</v>
          </cell>
          <cell r="CY39">
            <v>0</v>
          </cell>
          <cell r="CZ39">
            <v>0</v>
          </cell>
          <cell r="DA39">
            <v>653.05511363636572</v>
          </cell>
          <cell r="DB39">
            <v>349910.05137834226</v>
          </cell>
          <cell r="DC39">
            <v>0</v>
          </cell>
          <cell r="DD39">
            <v>349910.05137834226</v>
          </cell>
          <cell r="DE39">
            <v>135933</v>
          </cell>
          <cell r="DF39">
            <v>0</v>
          </cell>
          <cell r="DG39">
            <v>135933</v>
          </cell>
          <cell r="DH39">
            <v>14.714285714285714</v>
          </cell>
          <cell r="DI39">
            <v>0.82339336078431402</v>
          </cell>
          <cell r="DJ39">
            <v>1.6899999999999986</v>
          </cell>
          <cell r="DK39">
            <v>0.82339336078431402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2494.8000000000002</v>
          </cell>
          <cell r="EB39">
            <v>2534.5</v>
          </cell>
          <cell r="EC39">
            <v>39.699999999999818</v>
          </cell>
          <cell r="ED39">
            <v>0</v>
          </cell>
          <cell r="EE39">
            <v>2574.1999999999998</v>
          </cell>
          <cell r="EF39">
            <v>2574.1999999999998</v>
          </cell>
          <cell r="EG39">
            <v>0</v>
          </cell>
          <cell r="EH39"/>
          <cell r="EI39">
            <v>0</v>
          </cell>
          <cell r="EJ39">
            <v>0</v>
          </cell>
          <cell r="EK39">
            <v>0</v>
          </cell>
          <cell r="EL39"/>
          <cell r="EM39">
            <v>0</v>
          </cell>
          <cell r="EN39">
            <v>0</v>
          </cell>
          <cell r="EO39">
            <v>0</v>
          </cell>
          <cell r="EP39">
            <v>138507.20000000001</v>
          </cell>
          <cell r="EQ39">
            <v>0</v>
          </cell>
          <cell r="ER39">
            <v>138507.20000000001</v>
          </cell>
          <cell r="ES39">
            <v>488417.25137834228</v>
          </cell>
          <cell r="ET39">
            <v>0</v>
          </cell>
          <cell r="EU39">
            <v>488417.25137834228</v>
          </cell>
          <cell r="EV39">
            <v>485843.05137834226</v>
          </cell>
          <cell r="EW39">
            <v>4716.9228289159446</v>
          </cell>
          <cell r="EX39">
            <v>4180</v>
          </cell>
          <cell r="EY39">
            <v>0</v>
          </cell>
          <cell r="EZ39">
            <v>430540</v>
          </cell>
          <cell r="FA39">
            <v>0</v>
          </cell>
          <cell r="FB39">
            <v>488417.25137834228</v>
          </cell>
          <cell r="FC39">
            <v>502376.82764956739</v>
          </cell>
          <cell r="FD39">
            <v>13959.576271225116</v>
          </cell>
          <cell r="FE39">
            <v>502376.82764956739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J40"/>
          <cell r="K40">
            <v>3324</v>
          </cell>
          <cell r="L40">
            <v>115144</v>
          </cell>
          <cell r="M40"/>
          <cell r="N40"/>
          <cell r="O40">
            <v>7</v>
          </cell>
          <cell r="P40">
            <v>0</v>
          </cell>
          <cell r="Q40">
            <v>0</v>
          </cell>
          <cell r="R40">
            <v>0</v>
          </cell>
          <cell r="S40">
            <v>24</v>
          </cell>
          <cell r="T40">
            <v>162</v>
          </cell>
          <cell r="U40">
            <v>186</v>
          </cell>
          <cell r="V40">
            <v>186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186</v>
          </cell>
          <cell r="AF40">
            <v>586610.52</v>
          </cell>
          <cell r="AG40">
            <v>0</v>
          </cell>
          <cell r="AH40">
            <v>0</v>
          </cell>
          <cell r="AI40">
            <v>0</v>
          </cell>
          <cell r="AJ40">
            <v>586610.52</v>
          </cell>
          <cell r="AK40">
            <v>33.000000000000057</v>
          </cell>
          <cell r="AL40">
            <v>14800.500000000025</v>
          </cell>
          <cell r="AM40">
            <v>0</v>
          </cell>
          <cell r="AN40">
            <v>0</v>
          </cell>
          <cell r="AO40">
            <v>14800.500000000025</v>
          </cell>
          <cell r="AP40">
            <v>33.000000000000057</v>
          </cell>
          <cell r="AQ40">
            <v>9487.5000000000164</v>
          </cell>
          <cell r="AR40">
            <v>0</v>
          </cell>
          <cell r="AS40">
            <v>0</v>
          </cell>
          <cell r="AT40">
            <v>9487.5000000000164</v>
          </cell>
          <cell r="AU40">
            <v>174</v>
          </cell>
          <cell r="AV40">
            <v>0</v>
          </cell>
          <cell r="AW40">
            <v>1.999999999999998</v>
          </cell>
          <cell r="AX40">
            <v>453.35999999999956</v>
          </cell>
          <cell r="AY40">
            <v>5.9999999999999938</v>
          </cell>
          <cell r="AZ40">
            <v>1654.0199999999984</v>
          </cell>
          <cell r="BA40">
            <v>0</v>
          </cell>
          <cell r="BB40">
            <v>0</v>
          </cell>
          <cell r="BC40">
            <v>1.0000000000000009</v>
          </cell>
          <cell r="BD40">
            <v>421.14000000000038</v>
          </cell>
          <cell r="BE40">
            <v>2.9999999999999969</v>
          </cell>
          <cell r="BF40">
            <v>1427.5799999999986</v>
          </cell>
          <cell r="BG40">
            <v>0</v>
          </cell>
          <cell r="BH40">
            <v>0</v>
          </cell>
          <cell r="BI40">
            <v>3956.0999999999967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3956.0999999999967</v>
          </cell>
          <cell r="BZ40">
            <v>28244.100000000042</v>
          </cell>
          <cell r="CA40">
            <v>0</v>
          </cell>
          <cell r="CB40">
            <v>28244.100000000042</v>
          </cell>
          <cell r="CC40">
            <v>51.471698113207545</v>
          </cell>
          <cell r="CD40">
            <v>40610.655094339621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40610.655094339621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1.1481481481481481</v>
          </cell>
          <cell r="CX40">
            <v>640.60925925925926</v>
          </cell>
          <cell r="CY40">
            <v>0</v>
          </cell>
          <cell r="CZ40">
            <v>0</v>
          </cell>
          <cell r="DA40">
            <v>640.60925925925926</v>
          </cell>
          <cell r="DB40">
            <v>656105.88435359893</v>
          </cell>
          <cell r="DC40">
            <v>0</v>
          </cell>
          <cell r="DD40">
            <v>656105.88435359893</v>
          </cell>
          <cell r="DE40">
            <v>135933</v>
          </cell>
          <cell r="DF40">
            <v>0</v>
          </cell>
          <cell r="DG40">
            <v>135933</v>
          </cell>
          <cell r="DH40">
            <v>26.571428571428573</v>
          </cell>
          <cell r="DI40">
            <v>1.25106712794118</v>
          </cell>
          <cell r="DJ40">
            <v>0</v>
          </cell>
          <cell r="DK40">
            <v>1.25106712794118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H40"/>
          <cell r="EI40">
            <v>0</v>
          </cell>
          <cell r="EJ40">
            <v>0</v>
          </cell>
          <cell r="EK40">
            <v>0</v>
          </cell>
          <cell r="EL40"/>
          <cell r="EM40">
            <v>0</v>
          </cell>
          <cell r="EN40">
            <v>0</v>
          </cell>
          <cell r="EO40">
            <v>0</v>
          </cell>
          <cell r="EP40">
            <v>139561.79999999999</v>
          </cell>
          <cell r="EQ40">
            <v>0</v>
          </cell>
          <cell r="ER40">
            <v>139561.79999999999</v>
          </cell>
          <cell r="ES40">
            <v>795667.68435359886</v>
          </cell>
          <cell r="ET40">
            <v>0</v>
          </cell>
          <cell r="EU40">
            <v>795667.68435359886</v>
          </cell>
          <cell r="EV40">
            <v>792038.88435359893</v>
          </cell>
          <cell r="EW40">
            <v>4258.2735717935429</v>
          </cell>
          <cell r="EX40">
            <v>4180</v>
          </cell>
          <cell r="EY40">
            <v>0</v>
          </cell>
          <cell r="EZ40">
            <v>777480</v>
          </cell>
          <cell r="FA40">
            <v>0</v>
          </cell>
          <cell r="FB40">
            <v>795667.68435359886</v>
          </cell>
          <cell r="FC40">
            <v>798401.0759681249</v>
          </cell>
          <cell r="FD40">
            <v>2733.3916145260446</v>
          </cell>
          <cell r="FE40">
            <v>798401.0759681249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J41"/>
          <cell r="K41">
            <v>3823</v>
          </cell>
          <cell r="L41">
            <v>115204</v>
          </cell>
          <cell r="M41"/>
          <cell r="N41"/>
          <cell r="O41">
            <v>7</v>
          </cell>
          <cell r="P41">
            <v>0</v>
          </cell>
          <cell r="Q41">
            <v>0</v>
          </cell>
          <cell r="R41">
            <v>1</v>
          </cell>
          <cell r="S41">
            <v>59</v>
          </cell>
          <cell r="T41">
            <v>374</v>
          </cell>
          <cell r="U41">
            <v>433</v>
          </cell>
          <cell r="V41">
            <v>434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434</v>
          </cell>
          <cell r="AF41">
            <v>1368757.8800000001</v>
          </cell>
          <cell r="AG41">
            <v>0</v>
          </cell>
          <cell r="AH41">
            <v>0</v>
          </cell>
          <cell r="AI41">
            <v>0</v>
          </cell>
          <cell r="AJ41">
            <v>1368757.8800000001</v>
          </cell>
          <cell r="AK41">
            <v>48.110854503464104</v>
          </cell>
          <cell r="AL41">
            <v>21577.718244803651</v>
          </cell>
          <cell r="AM41">
            <v>0</v>
          </cell>
          <cell r="AN41">
            <v>0</v>
          </cell>
          <cell r="AO41">
            <v>21577.718244803651</v>
          </cell>
          <cell r="AP41">
            <v>55.743119266055047</v>
          </cell>
          <cell r="AQ41">
            <v>16026.146788990825</v>
          </cell>
          <cell r="AR41">
            <v>0</v>
          </cell>
          <cell r="AS41">
            <v>0</v>
          </cell>
          <cell r="AT41">
            <v>16026.146788990825</v>
          </cell>
          <cell r="AU41">
            <v>393.90762124711318</v>
          </cell>
          <cell r="AV41">
            <v>0</v>
          </cell>
          <cell r="AW41">
            <v>23.053117782909926</v>
          </cell>
          <cell r="AX41">
            <v>5225.6807390300219</v>
          </cell>
          <cell r="AY41">
            <v>7.0161662817551935</v>
          </cell>
          <cell r="AZ41">
            <v>1934.1465588914543</v>
          </cell>
          <cell r="BA41">
            <v>3.0069284064665118</v>
          </cell>
          <cell r="BB41">
            <v>1134.0630484988449</v>
          </cell>
          <cell r="BC41">
            <v>7.0161662817551935</v>
          </cell>
          <cell r="BD41">
            <v>2954.7882678983819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11248.678614318704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11248.678614318704</v>
          </cell>
          <cell r="BZ41">
            <v>48852.543648113184</v>
          </cell>
          <cell r="CA41">
            <v>0</v>
          </cell>
          <cell r="CB41">
            <v>48852.543648113184</v>
          </cell>
          <cell r="CC41">
            <v>122.31978319783197</v>
          </cell>
          <cell r="CD41">
            <v>96509.085745257442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96509.085745257442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18.616621983914197</v>
          </cell>
          <cell r="CX41">
            <v>10387.144235924927</v>
          </cell>
          <cell r="CY41">
            <v>0</v>
          </cell>
          <cell r="CZ41">
            <v>0</v>
          </cell>
          <cell r="DA41">
            <v>10387.144235924927</v>
          </cell>
          <cell r="DB41">
            <v>1524506.6536292955</v>
          </cell>
          <cell r="DC41">
            <v>0</v>
          </cell>
          <cell r="DD41">
            <v>1524506.6536292955</v>
          </cell>
          <cell r="DE41">
            <v>135933</v>
          </cell>
          <cell r="DF41">
            <v>0</v>
          </cell>
          <cell r="DG41">
            <v>135933</v>
          </cell>
          <cell r="DH41">
            <v>62</v>
          </cell>
          <cell r="DI41">
            <v>0.41212406955445502</v>
          </cell>
          <cell r="DJ41">
            <v>0</v>
          </cell>
          <cell r="DK41">
            <v>0.41212406955445502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8265.6</v>
          </cell>
          <cell r="EB41">
            <v>8396.7999999999993</v>
          </cell>
          <cell r="EC41">
            <v>131.19999999999891</v>
          </cell>
          <cell r="ED41">
            <v>0</v>
          </cell>
          <cell r="EE41">
            <v>8527.9999999999982</v>
          </cell>
          <cell r="EF41">
            <v>8527.9999999999982</v>
          </cell>
          <cell r="EG41">
            <v>0</v>
          </cell>
          <cell r="EH41"/>
          <cell r="EI41">
            <v>0</v>
          </cell>
          <cell r="EJ41">
            <v>0</v>
          </cell>
          <cell r="EK41">
            <v>0</v>
          </cell>
          <cell r="EL41"/>
          <cell r="EM41">
            <v>0</v>
          </cell>
          <cell r="EN41">
            <v>0</v>
          </cell>
          <cell r="EO41">
            <v>0</v>
          </cell>
          <cell r="EP41">
            <v>144461</v>
          </cell>
          <cell r="EQ41">
            <v>0</v>
          </cell>
          <cell r="ER41">
            <v>144461</v>
          </cell>
          <cell r="ES41">
            <v>1668967.6536292955</v>
          </cell>
          <cell r="ET41">
            <v>0</v>
          </cell>
          <cell r="EU41">
            <v>1668967.6536292955</v>
          </cell>
          <cell r="EV41">
            <v>1660439.6536292955</v>
          </cell>
          <cell r="EW41">
            <v>3825.89781942234</v>
          </cell>
          <cell r="EX41">
            <v>4180</v>
          </cell>
          <cell r="EY41">
            <v>354.10218057765996</v>
          </cell>
          <cell r="EZ41">
            <v>1814120</v>
          </cell>
          <cell r="FA41">
            <v>153680.34637070447</v>
          </cell>
          <cell r="FB41">
            <v>1822648</v>
          </cell>
          <cell r="FC41">
            <v>1722374.0918206896</v>
          </cell>
          <cell r="FD41">
            <v>0</v>
          </cell>
          <cell r="FE41">
            <v>1822648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J42"/>
          <cell r="K42">
            <v>2640</v>
          </cell>
          <cell r="L42">
            <v>114929</v>
          </cell>
          <cell r="M42"/>
          <cell r="N42"/>
          <cell r="O42">
            <v>7</v>
          </cell>
          <cell r="P42">
            <v>0</v>
          </cell>
          <cell r="Q42">
            <v>0</v>
          </cell>
          <cell r="R42">
            <v>0</v>
          </cell>
          <cell r="S42">
            <v>25</v>
          </cell>
          <cell r="T42">
            <v>143</v>
          </cell>
          <cell r="U42">
            <v>168</v>
          </cell>
          <cell r="V42">
            <v>168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168</v>
          </cell>
          <cell r="AF42">
            <v>529841.76</v>
          </cell>
          <cell r="AG42">
            <v>0</v>
          </cell>
          <cell r="AH42">
            <v>0</v>
          </cell>
          <cell r="AI42">
            <v>0</v>
          </cell>
          <cell r="AJ42">
            <v>529841.76</v>
          </cell>
          <cell r="AK42">
            <v>11.999999999999995</v>
          </cell>
          <cell r="AL42">
            <v>5381.9999999999973</v>
          </cell>
          <cell r="AM42">
            <v>0</v>
          </cell>
          <cell r="AN42">
            <v>0</v>
          </cell>
          <cell r="AO42">
            <v>5381.9999999999973</v>
          </cell>
          <cell r="AP42">
            <v>20.511627906976742</v>
          </cell>
          <cell r="AQ42">
            <v>5897.093023255813</v>
          </cell>
          <cell r="AR42">
            <v>0</v>
          </cell>
          <cell r="AS42">
            <v>0</v>
          </cell>
          <cell r="AT42">
            <v>5897.093023255813</v>
          </cell>
          <cell r="AU42">
            <v>150.00000000000003</v>
          </cell>
          <cell r="AV42">
            <v>0</v>
          </cell>
          <cell r="AW42">
            <v>9.0000000000000053</v>
          </cell>
          <cell r="AX42">
            <v>2040.1200000000013</v>
          </cell>
          <cell r="AY42">
            <v>9.0000000000000053</v>
          </cell>
          <cell r="AZ42">
            <v>2481.0300000000016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4521.1500000000033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4521.1500000000033</v>
          </cell>
          <cell r="BZ42">
            <v>15800.243023255813</v>
          </cell>
          <cell r="CA42">
            <v>0</v>
          </cell>
          <cell r="CB42">
            <v>15800.243023255813</v>
          </cell>
          <cell r="CC42">
            <v>30.760563380281692</v>
          </cell>
          <cell r="CD42">
            <v>24269.776901408452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24269.776901408452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2.3496503496503518</v>
          </cell>
          <cell r="CX42">
            <v>1310.9874125874139</v>
          </cell>
          <cell r="CY42">
            <v>0</v>
          </cell>
          <cell r="CZ42">
            <v>0</v>
          </cell>
          <cell r="DA42">
            <v>1310.9874125874139</v>
          </cell>
          <cell r="DB42">
            <v>571222.76733725169</v>
          </cell>
          <cell r="DC42">
            <v>0</v>
          </cell>
          <cell r="DD42">
            <v>571222.76733725169</v>
          </cell>
          <cell r="DE42">
            <v>135933</v>
          </cell>
          <cell r="DF42">
            <v>0</v>
          </cell>
          <cell r="DG42">
            <v>135933</v>
          </cell>
          <cell r="DH42">
            <v>24</v>
          </cell>
          <cell r="DI42">
            <v>1.9645136999999999</v>
          </cell>
          <cell r="DJ42">
            <v>0</v>
          </cell>
          <cell r="DK42">
            <v>1.9645136999999999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1.0156360164</v>
          </cell>
          <cell r="DS42">
            <v>11057.099175439856</v>
          </cell>
          <cell r="DT42">
            <v>0</v>
          </cell>
          <cell r="DU42">
            <v>11057.099175439856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13748</v>
          </cell>
          <cell r="EB42">
            <v>13972</v>
          </cell>
          <cell r="EC42">
            <v>224</v>
          </cell>
          <cell r="ED42">
            <v>0</v>
          </cell>
          <cell r="EE42">
            <v>14196</v>
          </cell>
          <cell r="EF42">
            <v>14196</v>
          </cell>
          <cell r="EG42">
            <v>0</v>
          </cell>
          <cell r="EH42"/>
          <cell r="EI42">
            <v>0</v>
          </cell>
          <cell r="EJ42">
            <v>0</v>
          </cell>
          <cell r="EK42">
            <v>0</v>
          </cell>
          <cell r="EL42"/>
          <cell r="EM42">
            <v>0</v>
          </cell>
          <cell r="EN42">
            <v>0</v>
          </cell>
          <cell r="EO42">
            <v>0</v>
          </cell>
          <cell r="EP42">
            <v>161186.09917543986</v>
          </cell>
          <cell r="EQ42">
            <v>0</v>
          </cell>
          <cell r="ER42">
            <v>161186.09917543986</v>
          </cell>
          <cell r="ES42">
            <v>732408.8665126916</v>
          </cell>
          <cell r="ET42">
            <v>0</v>
          </cell>
          <cell r="EU42">
            <v>732408.8665126916</v>
          </cell>
          <cell r="EV42">
            <v>718212.8665126916</v>
          </cell>
          <cell r="EW42">
            <v>4275.0765863850693</v>
          </cell>
          <cell r="EX42">
            <v>4180</v>
          </cell>
          <cell r="EY42">
            <v>0</v>
          </cell>
          <cell r="EZ42">
            <v>702240</v>
          </cell>
          <cell r="FA42">
            <v>0</v>
          </cell>
          <cell r="FB42">
            <v>732408.8665126916</v>
          </cell>
          <cell r="FC42">
            <v>749786.28455717722</v>
          </cell>
          <cell r="FD42">
            <v>17377.418044485617</v>
          </cell>
          <cell r="FE42">
            <v>749786.28455717722</v>
          </cell>
        </row>
        <row r="43">
          <cell r="A43">
            <v>2250</v>
          </cell>
          <cell r="B43">
            <v>8812250</v>
          </cell>
          <cell r="C43"/>
          <cell r="D43"/>
          <cell r="E43" t="str">
            <v>Bocking Church Street Primary School</v>
          </cell>
          <cell r="F43" t="str">
            <v>P</v>
          </cell>
          <cell r="G43"/>
          <cell r="H43">
            <v>10028326</v>
          </cell>
          <cell r="I43" t="str">
            <v>Y</v>
          </cell>
          <cell r="J43"/>
          <cell r="K43">
            <v>2250</v>
          </cell>
          <cell r="L43">
            <v>114809</v>
          </cell>
          <cell r="M43"/>
          <cell r="N43"/>
          <cell r="O43">
            <v>7</v>
          </cell>
          <cell r="P43">
            <v>0</v>
          </cell>
          <cell r="Q43">
            <v>0</v>
          </cell>
          <cell r="R43">
            <v>0</v>
          </cell>
          <cell r="S43">
            <v>30</v>
          </cell>
          <cell r="T43">
            <v>179</v>
          </cell>
          <cell r="U43">
            <v>209</v>
          </cell>
          <cell r="V43">
            <v>209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209</v>
          </cell>
          <cell r="AF43">
            <v>659148.38</v>
          </cell>
          <cell r="AG43">
            <v>0</v>
          </cell>
          <cell r="AH43">
            <v>0</v>
          </cell>
          <cell r="AI43">
            <v>0</v>
          </cell>
          <cell r="AJ43">
            <v>659148.38</v>
          </cell>
          <cell r="AK43">
            <v>37.000000000000099</v>
          </cell>
          <cell r="AL43">
            <v>16594.500000000044</v>
          </cell>
          <cell r="AM43">
            <v>0</v>
          </cell>
          <cell r="AN43">
            <v>0</v>
          </cell>
          <cell r="AO43">
            <v>16594.500000000044</v>
          </cell>
          <cell r="AP43">
            <v>39.955882352941174</v>
          </cell>
          <cell r="AQ43">
            <v>11487.316176470587</v>
          </cell>
          <cell r="AR43">
            <v>0</v>
          </cell>
          <cell r="AS43">
            <v>0</v>
          </cell>
          <cell r="AT43">
            <v>11487.316176470587</v>
          </cell>
          <cell r="AU43">
            <v>162.77884615384619</v>
          </cell>
          <cell r="AV43">
            <v>0</v>
          </cell>
          <cell r="AW43">
            <v>1.0048076923076927</v>
          </cell>
          <cell r="AX43">
            <v>227.76980769230781</v>
          </cell>
          <cell r="AY43">
            <v>38.182692307692371</v>
          </cell>
          <cell r="AZ43">
            <v>10525.822788461557</v>
          </cell>
          <cell r="BA43">
            <v>7.0336538461538556</v>
          </cell>
          <cell r="BB43">
            <v>2652.7425480769266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13406.335144230792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13406.335144230792</v>
          </cell>
          <cell r="BZ43">
            <v>41488.151320701421</v>
          </cell>
          <cell r="CA43">
            <v>0</v>
          </cell>
          <cell r="CB43">
            <v>41488.151320701421</v>
          </cell>
          <cell r="CC43">
            <v>74.283132530120483</v>
          </cell>
          <cell r="CD43">
            <v>58608.648734939758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58608.648734939758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2.3615819209039572</v>
          </cell>
          <cell r="CX43">
            <v>1317.644632768363</v>
          </cell>
          <cell r="CY43">
            <v>0</v>
          </cell>
          <cell r="CZ43">
            <v>0</v>
          </cell>
          <cell r="DA43">
            <v>1317.644632768363</v>
          </cell>
          <cell r="DB43">
            <v>760562.82468840946</v>
          </cell>
          <cell r="DC43">
            <v>0</v>
          </cell>
          <cell r="DD43">
            <v>760562.82468840946</v>
          </cell>
          <cell r="DE43">
            <v>135933</v>
          </cell>
          <cell r="DF43">
            <v>0</v>
          </cell>
          <cell r="DG43">
            <v>135933</v>
          </cell>
          <cell r="DH43">
            <v>29.857142857142858</v>
          </cell>
          <cell r="DI43">
            <v>1.1058687967971501</v>
          </cell>
          <cell r="DJ43">
            <v>0</v>
          </cell>
          <cell r="DK43">
            <v>1.1058687967971501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9025.09</v>
          </cell>
          <cell r="EB43">
            <v>11851.25</v>
          </cell>
          <cell r="EC43">
            <v>2826.16</v>
          </cell>
          <cell r="ED43">
            <v>4533.6900000000005</v>
          </cell>
          <cell r="EE43">
            <v>19211.099999999999</v>
          </cell>
          <cell r="EF43">
            <v>19211.099999999999</v>
          </cell>
          <cell r="EG43">
            <v>0</v>
          </cell>
          <cell r="EH43"/>
          <cell r="EI43">
            <v>0</v>
          </cell>
          <cell r="EJ43">
            <v>0</v>
          </cell>
          <cell r="EK43">
            <v>0</v>
          </cell>
          <cell r="EL43"/>
          <cell r="EM43">
            <v>0</v>
          </cell>
          <cell r="EN43">
            <v>0</v>
          </cell>
          <cell r="EO43">
            <v>0</v>
          </cell>
          <cell r="EP43">
            <v>155144.1</v>
          </cell>
          <cell r="EQ43">
            <v>0</v>
          </cell>
          <cell r="ER43">
            <v>155144.1</v>
          </cell>
          <cell r="ES43">
            <v>915706.92468840943</v>
          </cell>
          <cell r="ET43">
            <v>0</v>
          </cell>
          <cell r="EU43">
            <v>915706.92468840943</v>
          </cell>
          <cell r="EV43">
            <v>896495.82468840946</v>
          </cell>
          <cell r="EW43">
            <v>4289.4537066431076</v>
          </cell>
          <cell r="EX43">
            <v>4180</v>
          </cell>
          <cell r="EY43">
            <v>0</v>
          </cell>
          <cell r="EZ43">
            <v>873620</v>
          </cell>
          <cell r="FA43">
            <v>0</v>
          </cell>
          <cell r="FB43">
            <v>915706.92468840943</v>
          </cell>
          <cell r="FC43">
            <v>914001.14787165215</v>
          </cell>
          <cell r="FD43">
            <v>0</v>
          </cell>
          <cell r="FE43">
            <v>915706.92468840943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J44"/>
          <cell r="K44">
            <v>2659</v>
          </cell>
          <cell r="L44">
            <v>114937</v>
          </cell>
          <cell r="M44"/>
          <cell r="N44"/>
          <cell r="O44">
            <v>7</v>
          </cell>
          <cell r="P44">
            <v>0</v>
          </cell>
          <cell r="Q44">
            <v>0</v>
          </cell>
          <cell r="R44">
            <v>0</v>
          </cell>
          <cell r="S44">
            <v>31</v>
          </cell>
          <cell r="T44">
            <v>196</v>
          </cell>
          <cell r="U44">
            <v>227</v>
          </cell>
          <cell r="V44">
            <v>227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227</v>
          </cell>
          <cell r="AF44">
            <v>715917.14</v>
          </cell>
          <cell r="AG44">
            <v>0</v>
          </cell>
          <cell r="AH44">
            <v>0</v>
          </cell>
          <cell r="AI44">
            <v>0</v>
          </cell>
          <cell r="AJ44">
            <v>715917.14</v>
          </cell>
          <cell r="AK44">
            <v>32.000000000000064</v>
          </cell>
          <cell r="AL44">
            <v>14352.000000000029</v>
          </cell>
          <cell r="AM44">
            <v>0</v>
          </cell>
          <cell r="AN44">
            <v>0</v>
          </cell>
          <cell r="AO44">
            <v>14352.000000000029</v>
          </cell>
          <cell r="AP44">
            <v>35.950226244343888</v>
          </cell>
          <cell r="AQ44">
            <v>10335.690045248868</v>
          </cell>
          <cell r="AR44">
            <v>0</v>
          </cell>
          <cell r="AS44">
            <v>0</v>
          </cell>
          <cell r="AT44">
            <v>10335.690045248868</v>
          </cell>
          <cell r="AU44">
            <v>127.0000000000001</v>
          </cell>
          <cell r="AV44">
            <v>0</v>
          </cell>
          <cell r="AW44">
            <v>98.999999999999957</v>
          </cell>
          <cell r="AX44">
            <v>22441.319999999992</v>
          </cell>
          <cell r="AY44">
            <v>1.0000000000000013</v>
          </cell>
          <cell r="AZ44">
            <v>275.67000000000036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22716.989999999994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22716.989999999994</v>
          </cell>
          <cell r="BZ44">
            <v>47404.680045248897</v>
          </cell>
          <cell r="CA44">
            <v>0</v>
          </cell>
          <cell r="CB44">
            <v>47404.680045248897</v>
          </cell>
          <cell r="CC44">
            <v>64.857142857142847</v>
          </cell>
          <cell r="CD44">
            <v>51171.637142857136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51171.637142857136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2.3163265306122538</v>
          </cell>
          <cell r="CX44">
            <v>1292.3943877551071</v>
          </cell>
          <cell r="CY44">
            <v>0</v>
          </cell>
          <cell r="CZ44">
            <v>0</v>
          </cell>
          <cell r="DA44">
            <v>1292.3943877551071</v>
          </cell>
          <cell r="DB44">
            <v>815785.8515758611</v>
          </cell>
          <cell r="DC44">
            <v>0</v>
          </cell>
          <cell r="DD44">
            <v>815785.8515758611</v>
          </cell>
          <cell r="DE44">
            <v>135933</v>
          </cell>
          <cell r="DF44">
            <v>0</v>
          </cell>
          <cell r="DG44">
            <v>135933</v>
          </cell>
          <cell r="DH44">
            <v>32.428571428571431</v>
          </cell>
          <cell r="DI44">
            <v>1.8931003192982501</v>
          </cell>
          <cell r="DJ44">
            <v>0</v>
          </cell>
          <cell r="DK44">
            <v>1.8931003192982501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H44"/>
          <cell r="EI44">
            <v>0</v>
          </cell>
          <cell r="EJ44">
            <v>0</v>
          </cell>
          <cell r="EK44">
            <v>0</v>
          </cell>
          <cell r="EL44"/>
          <cell r="EM44">
            <v>0</v>
          </cell>
          <cell r="EN44">
            <v>0</v>
          </cell>
          <cell r="EO44">
            <v>0</v>
          </cell>
          <cell r="EP44">
            <v>158396.25</v>
          </cell>
          <cell r="EQ44">
            <v>0</v>
          </cell>
          <cell r="ER44">
            <v>158396.25</v>
          </cell>
          <cell r="ES44">
            <v>974182.1015758611</v>
          </cell>
          <cell r="ET44">
            <v>0</v>
          </cell>
          <cell r="EU44">
            <v>974182.1015758611</v>
          </cell>
          <cell r="EV44">
            <v>951718.8515758611</v>
          </cell>
          <cell r="EW44">
            <v>4192.5940598055558</v>
          </cell>
          <cell r="EX44">
            <v>4180</v>
          </cell>
          <cell r="EY44">
            <v>0</v>
          </cell>
          <cell r="EZ44">
            <v>948860</v>
          </cell>
          <cell r="FA44">
            <v>0</v>
          </cell>
          <cell r="FB44">
            <v>974182.1015758611</v>
          </cell>
          <cell r="FC44">
            <v>979084.06282614381</v>
          </cell>
          <cell r="FD44">
            <v>4901.9612502827076</v>
          </cell>
          <cell r="FE44">
            <v>979084.06282614381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J45"/>
          <cell r="K45">
            <v>3018</v>
          </cell>
          <cell r="L45">
            <v>115072</v>
          </cell>
          <cell r="M45"/>
          <cell r="N45"/>
          <cell r="O45">
            <v>7</v>
          </cell>
          <cell r="P45">
            <v>0</v>
          </cell>
          <cell r="Q45">
            <v>0</v>
          </cell>
          <cell r="R45">
            <v>0</v>
          </cell>
          <cell r="S45">
            <v>30</v>
          </cell>
          <cell r="T45">
            <v>172</v>
          </cell>
          <cell r="U45">
            <v>202</v>
          </cell>
          <cell r="V45">
            <v>202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202</v>
          </cell>
          <cell r="AF45">
            <v>637071.64</v>
          </cell>
          <cell r="AG45">
            <v>0</v>
          </cell>
          <cell r="AH45">
            <v>0</v>
          </cell>
          <cell r="AI45">
            <v>0</v>
          </cell>
          <cell r="AJ45">
            <v>637071.64</v>
          </cell>
          <cell r="AK45">
            <v>9.9999999999999982</v>
          </cell>
          <cell r="AL45">
            <v>4484.9999999999991</v>
          </cell>
          <cell r="AM45">
            <v>0</v>
          </cell>
          <cell r="AN45">
            <v>0</v>
          </cell>
          <cell r="AO45">
            <v>4484.9999999999991</v>
          </cell>
          <cell r="AP45">
            <v>12.872549019607842</v>
          </cell>
          <cell r="AQ45">
            <v>3700.8578431372543</v>
          </cell>
          <cell r="AR45">
            <v>0</v>
          </cell>
          <cell r="AS45">
            <v>0</v>
          </cell>
          <cell r="AT45">
            <v>3700.8578431372543</v>
          </cell>
          <cell r="AU45">
            <v>191.99999999999991</v>
          </cell>
          <cell r="AV45">
            <v>0</v>
          </cell>
          <cell r="AW45">
            <v>0</v>
          </cell>
          <cell r="AX45">
            <v>0</v>
          </cell>
          <cell r="AY45">
            <v>6</v>
          </cell>
          <cell r="AZ45">
            <v>1654.02</v>
          </cell>
          <cell r="BA45">
            <v>0.99999999999999989</v>
          </cell>
          <cell r="BB45">
            <v>377.14999999999992</v>
          </cell>
          <cell r="BC45">
            <v>0.99999999999999989</v>
          </cell>
          <cell r="BD45">
            <v>421.13999999999993</v>
          </cell>
          <cell r="BE45">
            <v>0.99999999999999989</v>
          </cell>
          <cell r="BF45">
            <v>475.85999999999996</v>
          </cell>
          <cell r="BG45">
            <v>0.99999999999999989</v>
          </cell>
          <cell r="BH45">
            <v>707.26999999999987</v>
          </cell>
          <cell r="BI45">
            <v>3635.44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3635.44</v>
          </cell>
          <cell r="BZ45">
            <v>11821.297843137254</v>
          </cell>
          <cell r="CA45">
            <v>0</v>
          </cell>
          <cell r="CB45">
            <v>11821.297843137254</v>
          </cell>
          <cell r="CC45">
            <v>46.52121212121213</v>
          </cell>
          <cell r="CD45">
            <v>36704.77115151516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36704.77115151516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685597.70899465238</v>
          </cell>
          <cell r="DC45">
            <v>0</v>
          </cell>
          <cell r="DD45">
            <v>685597.70899465238</v>
          </cell>
          <cell r="DE45">
            <v>135933</v>
          </cell>
          <cell r="DF45">
            <v>0</v>
          </cell>
          <cell r="DG45">
            <v>135933</v>
          </cell>
          <cell r="DH45">
            <v>28.857142857142858</v>
          </cell>
          <cell r="DI45">
            <v>1.4561211180722899</v>
          </cell>
          <cell r="DJ45">
            <v>0</v>
          </cell>
          <cell r="DK45">
            <v>1.4561211180722899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27720</v>
          </cell>
          <cell r="EB45">
            <v>28160</v>
          </cell>
          <cell r="EC45">
            <v>440</v>
          </cell>
          <cell r="ED45">
            <v>0</v>
          </cell>
          <cell r="EE45">
            <v>28600</v>
          </cell>
          <cell r="EF45">
            <v>28600</v>
          </cell>
          <cell r="EG45">
            <v>0</v>
          </cell>
          <cell r="EH45"/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407253</v>
          </cell>
          <cell r="EQ45">
            <v>0</v>
          </cell>
          <cell r="ER45">
            <v>407253</v>
          </cell>
          <cell r="ES45">
            <v>1092850.7089946524</v>
          </cell>
          <cell r="ET45">
            <v>0</v>
          </cell>
          <cell r="EU45">
            <v>1092850.7089946524</v>
          </cell>
          <cell r="EV45">
            <v>821530.70899465238</v>
          </cell>
          <cell r="EW45">
            <v>4066.9837078943187</v>
          </cell>
          <cell r="EX45">
            <v>4180</v>
          </cell>
          <cell r="EY45">
            <v>113.01629210568126</v>
          </cell>
          <cell r="EZ45">
            <v>844360</v>
          </cell>
          <cell r="FA45">
            <v>22829.291005347623</v>
          </cell>
          <cell r="FB45">
            <v>1115680</v>
          </cell>
          <cell r="FC45">
            <v>1104955.1730897166</v>
          </cell>
          <cell r="FD45">
            <v>0</v>
          </cell>
          <cell r="FE45">
            <v>1115680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J46"/>
          <cell r="K46">
            <v>2044</v>
          </cell>
          <cell r="L46">
            <v>114735</v>
          </cell>
          <cell r="M46"/>
          <cell r="N46"/>
          <cell r="O46">
            <v>7</v>
          </cell>
          <cell r="P46">
            <v>0</v>
          </cell>
          <cell r="Q46">
            <v>0</v>
          </cell>
          <cell r="R46">
            <v>0</v>
          </cell>
          <cell r="S46">
            <v>13</v>
          </cell>
          <cell r="T46">
            <v>100</v>
          </cell>
          <cell r="U46">
            <v>113</v>
          </cell>
          <cell r="V46">
            <v>113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113</v>
          </cell>
          <cell r="AF46">
            <v>356381.66000000003</v>
          </cell>
          <cell r="AG46">
            <v>0</v>
          </cell>
          <cell r="AH46">
            <v>0</v>
          </cell>
          <cell r="AI46">
            <v>0</v>
          </cell>
          <cell r="AJ46">
            <v>356381.66000000003</v>
          </cell>
          <cell r="AK46">
            <v>10.999999999999996</v>
          </cell>
          <cell r="AL46">
            <v>4933.4999999999982</v>
          </cell>
          <cell r="AM46">
            <v>0</v>
          </cell>
          <cell r="AN46">
            <v>0</v>
          </cell>
          <cell r="AO46">
            <v>4933.4999999999982</v>
          </cell>
          <cell r="AP46">
            <v>10.999999999999996</v>
          </cell>
          <cell r="AQ46">
            <v>3162.4999999999991</v>
          </cell>
          <cell r="AR46">
            <v>0</v>
          </cell>
          <cell r="AS46">
            <v>0</v>
          </cell>
          <cell r="AT46">
            <v>3162.4999999999991</v>
          </cell>
          <cell r="AU46">
            <v>98.000000000000057</v>
          </cell>
          <cell r="AV46">
            <v>0</v>
          </cell>
          <cell r="AW46">
            <v>8.9999999999999947</v>
          </cell>
          <cell r="AX46">
            <v>2040.1199999999988</v>
          </cell>
          <cell r="AY46">
            <v>0</v>
          </cell>
          <cell r="AZ46">
            <v>0</v>
          </cell>
          <cell r="BA46">
            <v>2.0000000000000013</v>
          </cell>
          <cell r="BB46">
            <v>754.30000000000041</v>
          </cell>
          <cell r="BC46">
            <v>0.99999999999999956</v>
          </cell>
          <cell r="BD46">
            <v>421.13999999999982</v>
          </cell>
          <cell r="BE46">
            <v>3.0000000000000018</v>
          </cell>
          <cell r="BF46">
            <v>1427.5800000000008</v>
          </cell>
          <cell r="BG46">
            <v>0</v>
          </cell>
          <cell r="BH46">
            <v>0</v>
          </cell>
          <cell r="BI46">
            <v>4643.1399999999994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4643.1399999999994</v>
          </cell>
          <cell r="BZ46">
            <v>12739.139999999996</v>
          </cell>
          <cell r="CA46">
            <v>0</v>
          </cell>
          <cell r="CB46">
            <v>12739.139999999996</v>
          </cell>
          <cell r="CC46">
            <v>18.262626262626263</v>
          </cell>
          <cell r="CD46">
            <v>14409.029494949495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14409.029494949495</v>
          </cell>
          <cell r="CR46">
            <v>3.2199999999999953</v>
          </cell>
          <cell r="CS46">
            <v>1448.999999999998</v>
          </cell>
          <cell r="CT46">
            <v>0</v>
          </cell>
          <cell r="CU46">
            <v>0</v>
          </cell>
          <cell r="CV46">
            <v>1448.999999999998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384978.82949494955</v>
          </cell>
          <cell r="DC46">
            <v>0</v>
          </cell>
          <cell r="DD46">
            <v>384978.82949494955</v>
          </cell>
          <cell r="DE46">
            <v>135933</v>
          </cell>
          <cell r="DF46">
            <v>0</v>
          </cell>
          <cell r="DG46">
            <v>135933</v>
          </cell>
          <cell r="DH46">
            <v>16.142857142857142</v>
          </cell>
          <cell r="DI46">
            <v>1.4366365794117599</v>
          </cell>
          <cell r="DJ46">
            <v>2.0230769230769212</v>
          </cell>
          <cell r="DK46">
            <v>2.0230769230769212</v>
          </cell>
          <cell r="DL46">
            <v>11054.739652870492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11054.739652870492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12888.75</v>
          </cell>
          <cell r="EB46">
            <v>13098.75</v>
          </cell>
          <cell r="EC46">
            <v>210</v>
          </cell>
          <cell r="ED46">
            <v>0</v>
          </cell>
          <cell r="EE46">
            <v>13308.75</v>
          </cell>
          <cell r="EF46">
            <v>13308.75</v>
          </cell>
          <cell r="EG46">
            <v>0</v>
          </cell>
          <cell r="EH46"/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403016.48965287046</v>
          </cell>
          <cell r="EQ46">
            <v>0</v>
          </cell>
          <cell r="ER46">
            <v>403016.48965287046</v>
          </cell>
          <cell r="ES46">
            <v>787995.31914782</v>
          </cell>
          <cell r="ET46">
            <v>0</v>
          </cell>
          <cell r="EU46">
            <v>787995.31914782</v>
          </cell>
          <cell r="EV46">
            <v>531966.56914782</v>
          </cell>
          <cell r="EW46">
            <v>4707.668753520531</v>
          </cell>
          <cell r="EX46">
            <v>4180</v>
          </cell>
          <cell r="EY46">
            <v>0</v>
          </cell>
          <cell r="EZ46">
            <v>472340</v>
          </cell>
          <cell r="FA46">
            <v>0</v>
          </cell>
          <cell r="FB46">
            <v>787995.31914782</v>
          </cell>
          <cell r="FC46">
            <v>794901.89398666378</v>
          </cell>
          <cell r="FD46">
            <v>6906.5748388437787</v>
          </cell>
          <cell r="FE46">
            <v>794901.89398666378</v>
          </cell>
        </row>
        <row r="47">
          <cell r="A47">
            <v>2100</v>
          </cell>
          <cell r="B47">
            <v>8812100</v>
          </cell>
          <cell r="C47"/>
          <cell r="D47"/>
          <cell r="E47" t="str">
            <v>Braiswick Primary School</v>
          </cell>
          <cell r="F47" t="str">
            <v>P</v>
          </cell>
          <cell r="G47"/>
          <cell r="H47" t="str">
            <v/>
          </cell>
          <cell r="I47" t="str">
            <v>Y</v>
          </cell>
          <cell r="J47"/>
          <cell r="K47">
            <v>2100</v>
          </cell>
          <cell r="L47">
            <v>140396</v>
          </cell>
          <cell r="M47">
            <v>28</v>
          </cell>
          <cell r="N47"/>
          <cell r="O47">
            <v>7</v>
          </cell>
          <cell r="P47">
            <v>0</v>
          </cell>
          <cell r="Q47">
            <v>0</v>
          </cell>
          <cell r="R47">
            <v>0</v>
          </cell>
          <cell r="S47">
            <v>62.333333333333329</v>
          </cell>
          <cell r="T47">
            <v>325</v>
          </cell>
          <cell r="U47">
            <v>387.33333333333331</v>
          </cell>
          <cell r="V47">
            <v>387.33333333333331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387.33333333333331</v>
          </cell>
          <cell r="AF47">
            <v>1221579.6133333333</v>
          </cell>
          <cell r="AG47">
            <v>0</v>
          </cell>
          <cell r="AH47">
            <v>0</v>
          </cell>
          <cell r="AI47">
            <v>0</v>
          </cell>
          <cell r="AJ47">
            <v>1221579.6133333333</v>
          </cell>
          <cell r="AK47">
            <v>64.729559748427846</v>
          </cell>
          <cell r="AL47">
            <v>29031.207547169888</v>
          </cell>
          <cell r="AM47">
            <v>0</v>
          </cell>
          <cell r="AN47">
            <v>0</v>
          </cell>
          <cell r="AO47">
            <v>29031.207547169888</v>
          </cell>
          <cell r="AP47">
            <v>86.074074074074062</v>
          </cell>
          <cell r="AQ47">
            <v>24746.296296296292</v>
          </cell>
          <cell r="AR47">
            <v>0</v>
          </cell>
          <cell r="AS47">
            <v>0</v>
          </cell>
          <cell r="AT47">
            <v>24746.296296296292</v>
          </cell>
          <cell r="AU47">
            <v>352.88050314465391</v>
          </cell>
          <cell r="AV47">
            <v>0</v>
          </cell>
          <cell r="AW47">
            <v>13.572327044025172</v>
          </cell>
          <cell r="AX47">
            <v>3076.575094339626</v>
          </cell>
          <cell r="AY47">
            <v>6.2641509433962357</v>
          </cell>
          <cell r="AZ47">
            <v>1726.8384905660405</v>
          </cell>
          <cell r="BA47">
            <v>0</v>
          </cell>
          <cell r="BB47">
            <v>0</v>
          </cell>
          <cell r="BC47">
            <v>8.3522012578616351</v>
          </cell>
          <cell r="BD47">
            <v>3517.4460377358491</v>
          </cell>
          <cell r="BE47">
            <v>3.1320754716981138</v>
          </cell>
          <cell r="BF47">
            <v>1490.4294339622645</v>
          </cell>
          <cell r="BG47">
            <v>3.1320754716981138</v>
          </cell>
          <cell r="BH47">
            <v>2215.223018867925</v>
          </cell>
          <cell r="BI47">
            <v>12026.512075471706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12026.512075471706</v>
          </cell>
          <cell r="BZ47">
            <v>65804.01591893789</v>
          </cell>
          <cell r="CA47">
            <v>0</v>
          </cell>
          <cell r="CB47">
            <v>65804.01591893789</v>
          </cell>
          <cell r="CC47">
            <v>89.283615819209032</v>
          </cell>
          <cell r="CD47">
            <v>70443.880045197729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70443.880045197729</v>
          </cell>
          <cell r="CR47">
            <v>16.432955974842894</v>
          </cell>
          <cell r="CS47">
            <v>7394.8301886793024</v>
          </cell>
          <cell r="CT47">
            <v>0</v>
          </cell>
          <cell r="CU47">
            <v>0</v>
          </cell>
          <cell r="CV47">
            <v>7394.8301886793024</v>
          </cell>
          <cell r="CW47">
            <v>33.576883384932927</v>
          </cell>
          <cell r="CX47">
            <v>18734.222084623329</v>
          </cell>
          <cell r="CY47">
            <v>0</v>
          </cell>
          <cell r="CZ47">
            <v>0</v>
          </cell>
          <cell r="DA47">
            <v>18734.222084623329</v>
          </cell>
          <cell r="DB47">
            <v>1383956.5615707715</v>
          </cell>
          <cell r="DC47">
            <v>0</v>
          </cell>
          <cell r="DD47">
            <v>1383956.5615707715</v>
          </cell>
          <cell r="DE47">
            <v>135933</v>
          </cell>
          <cell r="DF47">
            <v>0</v>
          </cell>
          <cell r="DG47">
            <v>135933</v>
          </cell>
          <cell r="DH47">
            <v>55.333333333333329</v>
          </cell>
          <cell r="DI47">
            <v>0.77015569314079402</v>
          </cell>
          <cell r="DJ47">
            <v>0</v>
          </cell>
          <cell r="DK47">
            <v>0.77015569314079402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13192.144000000002</v>
          </cell>
          <cell r="EG47">
            <v>0</v>
          </cell>
          <cell r="EH47"/>
          <cell r="EI47">
            <v>0</v>
          </cell>
          <cell r="EJ47">
            <v>0</v>
          </cell>
          <cell r="EK47">
            <v>0</v>
          </cell>
          <cell r="EL47"/>
          <cell r="EM47">
            <v>0</v>
          </cell>
          <cell r="EN47">
            <v>0</v>
          </cell>
          <cell r="EO47">
            <v>0</v>
          </cell>
          <cell r="EP47">
            <v>149125.144</v>
          </cell>
          <cell r="EQ47">
            <v>0</v>
          </cell>
          <cell r="ER47">
            <v>149125.144</v>
          </cell>
          <cell r="ES47">
            <v>1533081.7055707716</v>
          </cell>
          <cell r="ET47">
            <v>0</v>
          </cell>
          <cell r="EU47">
            <v>1533081.7055707716</v>
          </cell>
          <cell r="EV47">
            <v>1519889.5615707715</v>
          </cell>
          <cell r="EW47">
            <v>3923.9833775493244</v>
          </cell>
          <cell r="EX47">
            <v>4180</v>
          </cell>
          <cell r="EY47">
            <v>256.01662245067564</v>
          </cell>
          <cell r="EZ47">
            <v>1619053.3333333333</v>
          </cell>
          <cell r="FA47">
            <v>99163.771762561752</v>
          </cell>
          <cell r="FB47">
            <v>1632245.4773333333</v>
          </cell>
          <cell r="FC47">
            <v>1531156.5304877029</v>
          </cell>
          <cell r="FD47">
            <v>0</v>
          </cell>
          <cell r="FE47">
            <v>1632245.4773333333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J48"/>
          <cell r="K48">
            <v>2068</v>
          </cell>
          <cell r="L48">
            <v>114755</v>
          </cell>
          <cell r="M48"/>
          <cell r="N48"/>
          <cell r="O48">
            <v>7</v>
          </cell>
          <cell r="P48">
            <v>0</v>
          </cell>
          <cell r="Q48">
            <v>0</v>
          </cell>
          <cell r="R48">
            <v>0</v>
          </cell>
          <cell r="S48">
            <v>91</v>
          </cell>
          <cell r="T48">
            <v>571</v>
          </cell>
          <cell r="U48">
            <v>662</v>
          </cell>
          <cell r="V48">
            <v>662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662</v>
          </cell>
          <cell r="AF48">
            <v>2087828.84</v>
          </cell>
          <cell r="AG48">
            <v>0</v>
          </cell>
          <cell r="AH48">
            <v>0</v>
          </cell>
          <cell r="AI48">
            <v>0</v>
          </cell>
          <cell r="AJ48">
            <v>2087828.84</v>
          </cell>
          <cell r="AK48">
            <v>138.99999999999969</v>
          </cell>
          <cell r="AL48">
            <v>62341.499999999862</v>
          </cell>
          <cell r="AM48">
            <v>0</v>
          </cell>
          <cell r="AN48">
            <v>0</v>
          </cell>
          <cell r="AO48">
            <v>62341.499999999862</v>
          </cell>
          <cell r="AP48">
            <v>141.78582202111613</v>
          </cell>
          <cell r="AQ48">
            <v>40763.42383107089</v>
          </cell>
          <cell r="AR48">
            <v>0</v>
          </cell>
          <cell r="AS48">
            <v>0</v>
          </cell>
          <cell r="AT48">
            <v>40763.42383107089</v>
          </cell>
          <cell r="AU48">
            <v>439.66414523449311</v>
          </cell>
          <cell r="AV48">
            <v>0</v>
          </cell>
          <cell r="AW48">
            <v>183.27685325264764</v>
          </cell>
          <cell r="AX48">
            <v>41545.19709531017</v>
          </cell>
          <cell r="AY48">
            <v>0</v>
          </cell>
          <cell r="AZ48">
            <v>0</v>
          </cell>
          <cell r="BA48">
            <v>5.0075642965204228</v>
          </cell>
          <cell r="BB48">
            <v>1888.6028744326773</v>
          </cell>
          <cell r="BC48">
            <v>9.0136157337367742</v>
          </cell>
          <cell r="BD48">
            <v>3795.9941301059048</v>
          </cell>
          <cell r="BE48">
            <v>18.027231467473548</v>
          </cell>
          <cell r="BF48">
            <v>8578.4383661119628</v>
          </cell>
          <cell r="BG48">
            <v>7.0105900151285665</v>
          </cell>
          <cell r="BH48">
            <v>4958.379999999981</v>
          </cell>
          <cell r="BI48">
            <v>60766.612465960701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60766.612465960701</v>
          </cell>
          <cell r="BZ48">
            <v>163871.53629703145</v>
          </cell>
          <cell r="CA48">
            <v>0</v>
          </cell>
          <cell r="CB48">
            <v>163871.53629703145</v>
          </cell>
          <cell r="CC48">
            <v>195.45869947275921</v>
          </cell>
          <cell r="CD48">
            <v>154214.95929701228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154214.95929701228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11.593695271453621</v>
          </cell>
          <cell r="CX48">
            <v>6468.7022767075487</v>
          </cell>
          <cell r="CY48">
            <v>0</v>
          </cell>
          <cell r="CZ48">
            <v>0</v>
          </cell>
          <cell r="DA48">
            <v>6468.7022767075487</v>
          </cell>
          <cell r="DB48">
            <v>2412384.0378707512</v>
          </cell>
          <cell r="DC48">
            <v>0</v>
          </cell>
          <cell r="DD48">
            <v>2412384.0378707512</v>
          </cell>
          <cell r="DE48">
            <v>135933</v>
          </cell>
          <cell r="DF48">
            <v>0</v>
          </cell>
          <cell r="DG48">
            <v>135933</v>
          </cell>
          <cell r="DH48">
            <v>94.571428571428569</v>
          </cell>
          <cell r="DI48">
            <v>2.4045460290780101</v>
          </cell>
          <cell r="DJ48">
            <v>0</v>
          </cell>
          <cell r="DK48">
            <v>2.4045460290780101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50904</v>
          </cell>
          <cell r="EB48">
            <v>51712</v>
          </cell>
          <cell r="EC48">
            <v>808</v>
          </cell>
          <cell r="ED48">
            <v>0</v>
          </cell>
          <cell r="EE48">
            <v>52520</v>
          </cell>
          <cell r="EF48">
            <v>52520</v>
          </cell>
          <cell r="EG48">
            <v>0</v>
          </cell>
          <cell r="EH48"/>
          <cell r="EI48">
            <v>0</v>
          </cell>
          <cell r="EJ48">
            <v>0</v>
          </cell>
          <cell r="EK48">
            <v>0</v>
          </cell>
          <cell r="EL48"/>
          <cell r="EM48">
            <v>0</v>
          </cell>
          <cell r="EN48">
            <v>0</v>
          </cell>
          <cell r="EO48">
            <v>0</v>
          </cell>
          <cell r="EP48">
            <v>188453</v>
          </cell>
          <cell r="EQ48">
            <v>0</v>
          </cell>
          <cell r="ER48">
            <v>188453</v>
          </cell>
          <cell r="ES48">
            <v>2600837.0378707512</v>
          </cell>
          <cell r="ET48">
            <v>0</v>
          </cell>
          <cell r="EU48">
            <v>2600837.0378707512</v>
          </cell>
          <cell r="EV48">
            <v>2548317.0378707512</v>
          </cell>
          <cell r="EW48">
            <v>3849.4215073576302</v>
          </cell>
          <cell r="EX48">
            <v>4180</v>
          </cell>
          <cell r="EY48">
            <v>330.57849264236984</v>
          </cell>
          <cell r="EZ48">
            <v>2767160</v>
          </cell>
          <cell r="FA48">
            <v>218842.96212924877</v>
          </cell>
          <cell r="FB48">
            <v>2819680</v>
          </cell>
          <cell r="FC48">
            <v>2670397.9156959276</v>
          </cell>
          <cell r="FD48">
            <v>0</v>
          </cell>
          <cell r="FE48">
            <v>2819680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J49"/>
          <cell r="K49">
            <v>2015</v>
          </cell>
          <cell r="L49">
            <v>132164</v>
          </cell>
          <cell r="M49">
            <v>25</v>
          </cell>
          <cell r="N49"/>
          <cell r="O49">
            <v>7</v>
          </cell>
          <cell r="P49">
            <v>0</v>
          </cell>
          <cell r="Q49">
            <v>0</v>
          </cell>
          <cell r="R49">
            <v>1</v>
          </cell>
          <cell r="S49">
            <v>104.58333333333333</v>
          </cell>
          <cell r="T49">
            <v>412</v>
          </cell>
          <cell r="U49">
            <v>516.58333333333337</v>
          </cell>
          <cell r="V49">
            <v>517.58333333333337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517.58333333333337</v>
          </cell>
          <cell r="AF49">
            <v>1632364.6683333335</v>
          </cell>
          <cell r="AG49">
            <v>0</v>
          </cell>
          <cell r="AH49">
            <v>0</v>
          </cell>
          <cell r="AI49">
            <v>0</v>
          </cell>
          <cell r="AJ49">
            <v>1632364.6683333335</v>
          </cell>
          <cell r="AK49">
            <v>19.589807436918971</v>
          </cell>
          <cell r="AL49">
            <v>8786.0286354581585</v>
          </cell>
          <cell r="AM49">
            <v>0</v>
          </cell>
          <cell r="AN49">
            <v>0</v>
          </cell>
          <cell r="AO49">
            <v>8786.0286354581585</v>
          </cell>
          <cell r="AP49">
            <v>45.547333333333334</v>
          </cell>
          <cell r="AQ49">
            <v>13094.858333333334</v>
          </cell>
          <cell r="AR49">
            <v>0</v>
          </cell>
          <cell r="AS49">
            <v>0</v>
          </cell>
          <cell r="AT49">
            <v>13094.858333333334</v>
          </cell>
          <cell r="AU49">
            <v>378.39259628154031</v>
          </cell>
          <cell r="AV49">
            <v>0</v>
          </cell>
          <cell r="AW49">
            <v>9.2793824701195025</v>
          </cell>
          <cell r="AX49">
            <v>2103.450418326689</v>
          </cell>
          <cell r="AY49">
            <v>116.50780212483374</v>
          </cell>
          <cell r="AZ49">
            <v>32117.70581175292</v>
          </cell>
          <cell r="BA49">
            <v>1.031042496679947</v>
          </cell>
          <cell r="BB49">
            <v>388.85767762284195</v>
          </cell>
          <cell r="BC49">
            <v>0</v>
          </cell>
          <cell r="BD49">
            <v>0</v>
          </cell>
          <cell r="BE49">
            <v>2.0620849933598939</v>
          </cell>
          <cell r="BF49">
            <v>981.26376494023918</v>
          </cell>
          <cell r="BG49">
            <v>10.31042496679947</v>
          </cell>
          <cell r="BH49">
            <v>7292.2542662682608</v>
          </cell>
          <cell r="BI49">
            <v>42883.53193891095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42883.53193891095</v>
          </cell>
          <cell r="BZ49">
            <v>64764.418907702442</v>
          </cell>
          <cell r="CA49">
            <v>0</v>
          </cell>
          <cell r="CB49">
            <v>64764.418907702442</v>
          </cell>
          <cell r="CC49">
            <v>104.8968888888889</v>
          </cell>
          <cell r="CD49">
            <v>82762.596364444456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82762.596364444456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5.0373073803730737</v>
          </cell>
          <cell r="CX49">
            <v>2810.5656528791569</v>
          </cell>
          <cell r="CY49">
            <v>0</v>
          </cell>
          <cell r="CZ49">
            <v>0</v>
          </cell>
          <cell r="DA49">
            <v>2810.5656528791569</v>
          </cell>
          <cell r="DB49">
            <v>1782702.2492583594</v>
          </cell>
          <cell r="DC49">
            <v>0</v>
          </cell>
          <cell r="DD49">
            <v>1782702.2492583594</v>
          </cell>
          <cell r="DE49">
            <v>135933</v>
          </cell>
          <cell r="DF49">
            <v>0</v>
          </cell>
          <cell r="DG49">
            <v>135933</v>
          </cell>
          <cell r="DH49">
            <v>73.94047619047619</v>
          </cell>
          <cell r="DI49">
            <v>0.76750149855855798</v>
          </cell>
          <cell r="DJ49">
            <v>0</v>
          </cell>
          <cell r="DK49">
            <v>0.76750149855855798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1.0156360164</v>
          </cell>
          <cell r="DS49">
            <v>29999.81222302181</v>
          </cell>
          <cell r="DT49">
            <v>0</v>
          </cell>
          <cell r="DU49">
            <v>29999.81222302181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31459.69</v>
          </cell>
          <cell r="EB49">
            <v>36608</v>
          </cell>
          <cell r="EC49">
            <v>5148.3100000000013</v>
          </cell>
          <cell r="ED49">
            <v>0.15999999999985448</v>
          </cell>
          <cell r="EE49">
            <v>41756.47</v>
          </cell>
          <cell r="EF49">
            <v>41756.47</v>
          </cell>
          <cell r="EG49">
            <v>0</v>
          </cell>
          <cell r="EH49"/>
          <cell r="EI49">
            <v>0</v>
          </cell>
          <cell r="EJ49">
            <v>0</v>
          </cell>
          <cell r="EK49">
            <v>0</v>
          </cell>
          <cell r="EL49"/>
          <cell r="EM49">
            <v>0</v>
          </cell>
          <cell r="EN49">
            <v>0</v>
          </cell>
          <cell r="EO49">
            <v>0</v>
          </cell>
          <cell r="EP49">
            <v>207689.28222302182</v>
          </cell>
          <cell r="EQ49">
            <v>0</v>
          </cell>
          <cell r="ER49">
            <v>207689.28222302182</v>
          </cell>
          <cell r="ES49">
            <v>1990391.5314813813</v>
          </cell>
          <cell r="ET49">
            <v>0</v>
          </cell>
          <cell r="EU49">
            <v>1990391.5314813813</v>
          </cell>
          <cell r="EV49">
            <v>1948635.0614813813</v>
          </cell>
          <cell r="EW49">
            <v>3764.8721200735104</v>
          </cell>
          <cell r="EX49">
            <v>4180</v>
          </cell>
          <cell r="EY49">
            <v>415.12787992648964</v>
          </cell>
          <cell r="EZ49">
            <v>2163498.3333333335</v>
          </cell>
          <cell r="FA49">
            <v>214863.27185195219</v>
          </cell>
          <cell r="FB49">
            <v>2205254.8033333337</v>
          </cell>
          <cell r="FC49">
            <v>2080062.8786617471</v>
          </cell>
          <cell r="FD49">
            <v>0</v>
          </cell>
          <cell r="FE49">
            <v>2205254.8033333337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J50"/>
          <cell r="K50">
            <v>5280</v>
          </cell>
          <cell r="L50">
            <v>131219</v>
          </cell>
          <cell r="M50"/>
          <cell r="N50"/>
          <cell r="O50">
            <v>7</v>
          </cell>
          <cell r="P50">
            <v>0</v>
          </cell>
          <cell r="Q50">
            <v>0</v>
          </cell>
          <cell r="R50">
            <v>2</v>
          </cell>
          <cell r="S50">
            <v>58</v>
          </cell>
          <cell r="T50">
            <v>344</v>
          </cell>
          <cell r="U50">
            <v>402</v>
          </cell>
          <cell r="V50">
            <v>404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404</v>
          </cell>
          <cell r="AF50">
            <v>1274143.28</v>
          </cell>
          <cell r="AG50">
            <v>0</v>
          </cell>
          <cell r="AH50">
            <v>0</v>
          </cell>
          <cell r="AI50">
            <v>0</v>
          </cell>
          <cell r="AJ50">
            <v>1274143.28</v>
          </cell>
          <cell r="AK50">
            <v>95.472636815920396</v>
          </cell>
          <cell r="AL50">
            <v>42819.477611940296</v>
          </cell>
          <cell r="AM50">
            <v>0</v>
          </cell>
          <cell r="AN50">
            <v>0</v>
          </cell>
          <cell r="AO50">
            <v>42819.477611940296</v>
          </cell>
          <cell r="AP50">
            <v>95.472636815920396</v>
          </cell>
          <cell r="AQ50">
            <v>27448.383084577115</v>
          </cell>
          <cell r="AR50">
            <v>0</v>
          </cell>
          <cell r="AS50">
            <v>0</v>
          </cell>
          <cell r="AT50">
            <v>27448.383084577115</v>
          </cell>
          <cell r="AU50">
            <v>292.1695760598505</v>
          </cell>
          <cell r="AV50">
            <v>0</v>
          </cell>
          <cell r="AW50">
            <v>14.104738154613477</v>
          </cell>
          <cell r="AX50">
            <v>3197.2620448877828</v>
          </cell>
          <cell r="AY50">
            <v>82.613466334164656</v>
          </cell>
          <cell r="AZ50">
            <v>22774.054264339171</v>
          </cell>
          <cell r="BA50">
            <v>7.0523690773067385</v>
          </cell>
          <cell r="BB50">
            <v>2659.8009975062364</v>
          </cell>
          <cell r="BC50">
            <v>4.0299251870324184</v>
          </cell>
          <cell r="BD50">
            <v>1697.1626932668325</v>
          </cell>
          <cell r="BE50">
            <v>4.0299251870324184</v>
          </cell>
          <cell r="BF50">
            <v>1917.6801995012468</v>
          </cell>
          <cell r="BG50">
            <v>0</v>
          </cell>
          <cell r="BH50">
            <v>0</v>
          </cell>
          <cell r="BI50">
            <v>32245.960199501271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32245.960199501271</v>
          </cell>
          <cell r="BZ50">
            <v>102513.82089601867</v>
          </cell>
          <cell r="CA50">
            <v>0</v>
          </cell>
          <cell r="CB50">
            <v>102513.82089601867</v>
          </cell>
          <cell r="CC50">
            <v>118.39274924471299</v>
          </cell>
          <cell r="CD50">
            <v>93410.695226586104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93410.695226586104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46.976744186046567</v>
          </cell>
          <cell r="CX50">
            <v>26210.674418604685</v>
          </cell>
          <cell r="CY50">
            <v>0</v>
          </cell>
          <cell r="CZ50">
            <v>0</v>
          </cell>
          <cell r="DA50">
            <v>26210.674418604685</v>
          </cell>
          <cell r="DB50">
            <v>1496278.4705412097</v>
          </cell>
          <cell r="DC50">
            <v>0</v>
          </cell>
          <cell r="DD50">
            <v>1496278.4705412097</v>
          </cell>
          <cell r="DE50">
            <v>135933</v>
          </cell>
          <cell r="DF50">
            <v>0</v>
          </cell>
          <cell r="DG50">
            <v>135933</v>
          </cell>
          <cell r="DH50">
            <v>57.714285714285715</v>
          </cell>
          <cell r="DI50">
            <v>0.52349705818181802</v>
          </cell>
          <cell r="DJ50">
            <v>0</v>
          </cell>
          <cell r="DK50">
            <v>0.52349705818181802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10015.83</v>
          </cell>
          <cell r="EB50">
            <v>10188.799999999999</v>
          </cell>
          <cell r="EC50">
            <v>172.96999999999935</v>
          </cell>
          <cell r="ED50">
            <v>0</v>
          </cell>
          <cell r="EE50">
            <v>10361.769999999999</v>
          </cell>
          <cell r="EF50">
            <v>10361.769999999999</v>
          </cell>
          <cell r="EG50">
            <v>0</v>
          </cell>
          <cell r="EH50"/>
          <cell r="EI50">
            <v>0</v>
          </cell>
          <cell r="EJ50">
            <v>0</v>
          </cell>
          <cell r="EK50">
            <v>0</v>
          </cell>
          <cell r="EL50"/>
          <cell r="EM50">
            <v>0</v>
          </cell>
          <cell r="EN50">
            <v>0</v>
          </cell>
          <cell r="EO50">
            <v>0</v>
          </cell>
          <cell r="EP50">
            <v>146294.76999999999</v>
          </cell>
          <cell r="EQ50">
            <v>0</v>
          </cell>
          <cell r="ER50">
            <v>146294.76999999999</v>
          </cell>
          <cell r="ES50">
            <v>1642573.2405412097</v>
          </cell>
          <cell r="ET50">
            <v>0</v>
          </cell>
          <cell r="EU50">
            <v>1642573.2405412097</v>
          </cell>
          <cell r="EV50">
            <v>1632211.4705412097</v>
          </cell>
          <cell r="EW50">
            <v>4040.1274023297269</v>
          </cell>
          <cell r="EX50">
            <v>4180</v>
          </cell>
          <cell r="EY50">
            <v>139.87259767027308</v>
          </cell>
          <cell r="EZ50">
            <v>1688720</v>
          </cell>
          <cell r="FA50">
            <v>56508.529458790319</v>
          </cell>
          <cell r="FB50">
            <v>1699081.77</v>
          </cell>
          <cell r="FC50">
            <v>1616041.4923190242</v>
          </cell>
          <cell r="FD50">
            <v>0</v>
          </cell>
          <cell r="FE50">
            <v>1699081.77</v>
          </cell>
        </row>
        <row r="51">
          <cell r="A51">
            <v>2024</v>
          </cell>
          <cell r="B51">
            <v>8812024</v>
          </cell>
          <cell r="C51"/>
          <cell r="D51"/>
          <cell r="E51" t="str">
            <v>Briscoe Primary School &amp; Nursery Academy</v>
          </cell>
          <cell r="F51" t="str">
            <v>P</v>
          </cell>
          <cell r="G51"/>
          <cell r="H51" t="str">
            <v/>
          </cell>
          <cell r="I51" t="str">
            <v>Y</v>
          </cell>
          <cell r="J51"/>
          <cell r="K51">
            <v>2024</v>
          </cell>
          <cell r="L51">
            <v>138404</v>
          </cell>
          <cell r="M51"/>
          <cell r="N51"/>
          <cell r="O51">
            <v>7</v>
          </cell>
          <cell r="P51">
            <v>0</v>
          </cell>
          <cell r="Q51">
            <v>0</v>
          </cell>
          <cell r="R51">
            <v>0</v>
          </cell>
          <cell r="S51">
            <v>45</v>
          </cell>
          <cell r="T51">
            <v>256</v>
          </cell>
          <cell r="U51">
            <v>301</v>
          </cell>
          <cell r="V51">
            <v>301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301</v>
          </cell>
          <cell r="AF51">
            <v>949299.82000000007</v>
          </cell>
          <cell r="AG51">
            <v>0</v>
          </cell>
          <cell r="AH51">
            <v>0</v>
          </cell>
          <cell r="AI51">
            <v>0</v>
          </cell>
          <cell r="AJ51">
            <v>949299.82000000007</v>
          </cell>
          <cell r="AK51">
            <v>120.00000000000001</v>
          </cell>
          <cell r="AL51">
            <v>53820.000000000007</v>
          </cell>
          <cell r="AM51">
            <v>0</v>
          </cell>
          <cell r="AN51">
            <v>0</v>
          </cell>
          <cell r="AO51">
            <v>53820.000000000007</v>
          </cell>
          <cell r="AP51">
            <v>132.31879194630872</v>
          </cell>
          <cell r="AQ51">
            <v>38041.652684563756</v>
          </cell>
          <cell r="AR51">
            <v>0</v>
          </cell>
          <cell r="AS51">
            <v>0</v>
          </cell>
          <cell r="AT51">
            <v>38041.652684563756</v>
          </cell>
          <cell r="AU51">
            <v>16.999999999999993</v>
          </cell>
          <cell r="AV51">
            <v>0</v>
          </cell>
          <cell r="AW51">
            <v>13.999999999999988</v>
          </cell>
          <cell r="AX51">
            <v>3173.5199999999973</v>
          </cell>
          <cell r="AY51">
            <v>59.999999999999858</v>
          </cell>
          <cell r="AZ51">
            <v>16540.199999999961</v>
          </cell>
          <cell r="BA51">
            <v>29.999999999999989</v>
          </cell>
          <cell r="BB51">
            <v>11314.499999999995</v>
          </cell>
          <cell r="BC51">
            <v>89.000000000000128</v>
          </cell>
          <cell r="BD51">
            <v>37481.46000000005</v>
          </cell>
          <cell r="BE51">
            <v>72.000000000000014</v>
          </cell>
          <cell r="BF51">
            <v>34261.920000000006</v>
          </cell>
          <cell r="BG51">
            <v>19.000000000000011</v>
          </cell>
          <cell r="BH51">
            <v>13438.130000000006</v>
          </cell>
          <cell r="BI51">
            <v>116209.73000000001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116209.73000000001</v>
          </cell>
          <cell r="BZ51">
            <v>208071.38268456378</v>
          </cell>
          <cell r="CA51">
            <v>0</v>
          </cell>
          <cell r="CB51">
            <v>208071.38268456378</v>
          </cell>
          <cell r="CC51">
            <v>83.409638554216869</v>
          </cell>
          <cell r="CD51">
            <v>65809.370722891574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65809.370722891574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10.58203125</v>
          </cell>
          <cell r="CX51">
            <v>5904.2443359375002</v>
          </cell>
          <cell r="CY51">
            <v>0</v>
          </cell>
          <cell r="CZ51">
            <v>0</v>
          </cell>
          <cell r="DA51">
            <v>5904.2443359375002</v>
          </cell>
          <cell r="DB51">
            <v>1229084.8177433929</v>
          </cell>
          <cell r="DC51">
            <v>0</v>
          </cell>
          <cell r="DD51">
            <v>1229084.8177433929</v>
          </cell>
          <cell r="DE51">
            <v>135933</v>
          </cell>
          <cell r="DF51">
            <v>0</v>
          </cell>
          <cell r="DG51">
            <v>135933</v>
          </cell>
          <cell r="DH51">
            <v>43</v>
          </cell>
          <cell r="DI51">
            <v>0.35990014025973999</v>
          </cell>
          <cell r="DJ51">
            <v>0</v>
          </cell>
          <cell r="DK51">
            <v>0.35990014025973999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1.0156360164</v>
          </cell>
          <cell r="DS51">
            <v>21343.440984527911</v>
          </cell>
          <cell r="DT51">
            <v>0</v>
          </cell>
          <cell r="DU51">
            <v>21343.440984527911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H51"/>
          <cell r="EI51">
            <v>0</v>
          </cell>
          <cell r="EJ51">
            <v>0</v>
          </cell>
          <cell r="EK51">
            <v>0</v>
          </cell>
          <cell r="EL51"/>
          <cell r="EM51">
            <v>0</v>
          </cell>
          <cell r="EN51">
            <v>0</v>
          </cell>
          <cell r="EO51">
            <v>0</v>
          </cell>
          <cell r="EP51">
            <v>166495.54098452791</v>
          </cell>
          <cell r="EQ51">
            <v>0</v>
          </cell>
          <cell r="ER51">
            <v>166495.54098452791</v>
          </cell>
          <cell r="ES51">
            <v>1395580.3587279208</v>
          </cell>
          <cell r="ET51">
            <v>0</v>
          </cell>
          <cell r="EU51">
            <v>1395580.3587279208</v>
          </cell>
          <cell r="EV51">
            <v>1386361.2587279207</v>
          </cell>
          <cell r="EW51">
            <v>4605.8513579000692</v>
          </cell>
          <cell r="EX51">
            <v>4180</v>
          </cell>
          <cell r="EY51">
            <v>0</v>
          </cell>
          <cell r="EZ51">
            <v>1258180</v>
          </cell>
          <cell r="FA51">
            <v>0</v>
          </cell>
          <cell r="FB51">
            <v>1395580.3587279208</v>
          </cell>
          <cell r="FC51">
            <v>1361937.6491009765</v>
          </cell>
          <cell r="FD51">
            <v>0</v>
          </cell>
          <cell r="FE51">
            <v>1395580.3587279208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J52"/>
          <cell r="K52">
            <v>5252</v>
          </cell>
          <cell r="L52">
            <v>115292</v>
          </cell>
          <cell r="M52">
            <v>15</v>
          </cell>
          <cell r="N52"/>
          <cell r="O52">
            <v>7</v>
          </cell>
          <cell r="P52">
            <v>0</v>
          </cell>
          <cell r="Q52">
            <v>0</v>
          </cell>
          <cell r="R52">
            <v>0</v>
          </cell>
          <cell r="S52">
            <v>67.75</v>
          </cell>
          <cell r="T52">
            <v>282</v>
          </cell>
          <cell r="U52">
            <v>349.75</v>
          </cell>
          <cell r="V52">
            <v>349.75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349.75</v>
          </cell>
          <cell r="AF52">
            <v>1103048.5450000002</v>
          </cell>
          <cell r="AG52">
            <v>0</v>
          </cell>
          <cell r="AH52">
            <v>0</v>
          </cell>
          <cell r="AI52">
            <v>0</v>
          </cell>
          <cell r="AJ52">
            <v>1103048.5450000002</v>
          </cell>
          <cell r="AK52">
            <v>64.616568914956048</v>
          </cell>
          <cell r="AL52">
            <v>28980.531158357786</v>
          </cell>
          <cell r="AM52">
            <v>0</v>
          </cell>
          <cell r="AN52">
            <v>0</v>
          </cell>
          <cell r="AO52">
            <v>28980.531158357786</v>
          </cell>
          <cell r="AP52">
            <v>64.616568914956048</v>
          </cell>
          <cell r="AQ52">
            <v>18577.263563049863</v>
          </cell>
          <cell r="AR52">
            <v>0</v>
          </cell>
          <cell r="AS52">
            <v>0</v>
          </cell>
          <cell r="AT52">
            <v>18577.263563049863</v>
          </cell>
          <cell r="AU52">
            <v>307.57426470588223</v>
          </cell>
          <cell r="AV52">
            <v>0</v>
          </cell>
          <cell r="AW52">
            <v>32.917647058823519</v>
          </cell>
          <cell r="AX52">
            <v>7461.7722352941155</v>
          </cell>
          <cell r="AY52">
            <v>0</v>
          </cell>
          <cell r="AZ52">
            <v>0</v>
          </cell>
          <cell r="BA52">
            <v>7.2007352941176315</v>
          </cell>
          <cell r="BB52">
            <v>2715.7573161764644</v>
          </cell>
          <cell r="BC52">
            <v>2.0573529411764704</v>
          </cell>
          <cell r="BD52">
            <v>866.43361764705867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11043.963169117638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11043.963169117638</v>
          </cell>
          <cell r="BZ52">
            <v>58601.757890525289</v>
          </cell>
          <cell r="CA52">
            <v>0</v>
          </cell>
          <cell r="CB52">
            <v>58601.757890525289</v>
          </cell>
          <cell r="CC52">
            <v>101.06844106463878</v>
          </cell>
          <cell r="CD52">
            <v>79741.989315589351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79741.989315589351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11.1622340425532</v>
          </cell>
          <cell r="CX52">
            <v>6227.968484042558</v>
          </cell>
          <cell r="CY52">
            <v>0</v>
          </cell>
          <cell r="CZ52">
            <v>0</v>
          </cell>
          <cell r="DA52">
            <v>6227.968484042558</v>
          </cell>
          <cell r="DB52">
            <v>1247620.2606901575</v>
          </cell>
          <cell r="DC52">
            <v>0</v>
          </cell>
          <cell r="DD52">
            <v>1247620.2606901575</v>
          </cell>
          <cell r="DE52">
            <v>135933</v>
          </cell>
          <cell r="DF52">
            <v>0</v>
          </cell>
          <cell r="DG52">
            <v>135933</v>
          </cell>
          <cell r="DH52">
            <v>49.964285714285715</v>
          </cell>
          <cell r="DI52">
            <v>0.93144069466357304</v>
          </cell>
          <cell r="DJ52">
            <v>0</v>
          </cell>
          <cell r="DK52">
            <v>0.93144069466357304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5140.8</v>
          </cell>
          <cell r="EB52">
            <v>5222.3999999999996</v>
          </cell>
          <cell r="EC52">
            <v>81.599999999999454</v>
          </cell>
          <cell r="ED52">
            <v>0</v>
          </cell>
          <cell r="EE52">
            <v>5303.9999999999991</v>
          </cell>
          <cell r="EF52">
            <v>5303.9999999999991</v>
          </cell>
          <cell r="EG52">
            <v>0</v>
          </cell>
          <cell r="EH52"/>
          <cell r="EI52">
            <v>0</v>
          </cell>
          <cell r="EJ52">
            <v>0</v>
          </cell>
          <cell r="EK52">
            <v>0</v>
          </cell>
          <cell r="EL52"/>
          <cell r="EM52">
            <v>0</v>
          </cell>
          <cell r="EN52">
            <v>0</v>
          </cell>
          <cell r="EO52">
            <v>0</v>
          </cell>
          <cell r="EP52">
            <v>141237</v>
          </cell>
          <cell r="EQ52">
            <v>0</v>
          </cell>
          <cell r="ER52">
            <v>141237</v>
          </cell>
          <cell r="ES52">
            <v>1388857.2606901575</v>
          </cell>
          <cell r="ET52">
            <v>0</v>
          </cell>
          <cell r="EU52">
            <v>1388857.2606901575</v>
          </cell>
          <cell r="EV52">
            <v>1383553.2606901575</v>
          </cell>
          <cell r="EW52">
            <v>3955.8349126237526</v>
          </cell>
          <cell r="EX52">
            <v>4180</v>
          </cell>
          <cell r="EY52">
            <v>224.16508737624736</v>
          </cell>
          <cell r="EZ52">
            <v>1461955</v>
          </cell>
          <cell r="FA52">
            <v>78401.739309842465</v>
          </cell>
          <cell r="FB52">
            <v>1467259</v>
          </cell>
          <cell r="FC52">
            <v>1388869.3833886613</v>
          </cell>
          <cell r="FD52">
            <v>0</v>
          </cell>
          <cell r="FE52">
            <v>1467259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J53"/>
          <cell r="K53">
            <v>2069</v>
          </cell>
          <cell r="L53">
            <v>114756</v>
          </cell>
          <cell r="M53"/>
          <cell r="N53"/>
          <cell r="O53">
            <v>3</v>
          </cell>
          <cell r="P53">
            <v>0</v>
          </cell>
          <cell r="Q53">
            <v>0</v>
          </cell>
          <cell r="R53">
            <v>0</v>
          </cell>
          <cell r="S53">
            <v>52</v>
          </cell>
          <cell r="T53">
            <v>115</v>
          </cell>
          <cell r="U53">
            <v>167</v>
          </cell>
          <cell r="V53">
            <v>167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167</v>
          </cell>
          <cell r="AF53">
            <v>526687.94000000006</v>
          </cell>
          <cell r="AG53">
            <v>0</v>
          </cell>
          <cell r="AH53">
            <v>0</v>
          </cell>
          <cell r="AI53">
            <v>0</v>
          </cell>
          <cell r="AJ53">
            <v>526687.94000000006</v>
          </cell>
          <cell r="AK53">
            <v>28.999999999999929</v>
          </cell>
          <cell r="AL53">
            <v>13006.499999999967</v>
          </cell>
          <cell r="AM53">
            <v>0</v>
          </cell>
          <cell r="AN53">
            <v>0</v>
          </cell>
          <cell r="AO53">
            <v>13006.499999999967</v>
          </cell>
          <cell r="AP53">
            <v>28.999999999999929</v>
          </cell>
          <cell r="AQ53">
            <v>8337.49999999998</v>
          </cell>
          <cell r="AR53">
            <v>0</v>
          </cell>
          <cell r="AS53">
            <v>0</v>
          </cell>
          <cell r="AT53">
            <v>8337.49999999998</v>
          </cell>
          <cell r="AU53">
            <v>153.00000000000006</v>
          </cell>
          <cell r="AV53">
            <v>0</v>
          </cell>
          <cell r="AW53">
            <v>5.999999999999992</v>
          </cell>
          <cell r="AX53">
            <v>1360.0799999999983</v>
          </cell>
          <cell r="AY53">
            <v>0</v>
          </cell>
          <cell r="AZ53">
            <v>0</v>
          </cell>
          <cell r="BA53">
            <v>1.9999999999999973</v>
          </cell>
          <cell r="BB53">
            <v>754.29999999999893</v>
          </cell>
          <cell r="BC53">
            <v>1.9999999999999973</v>
          </cell>
          <cell r="BD53">
            <v>842.27999999999884</v>
          </cell>
          <cell r="BE53">
            <v>1.9999999999999973</v>
          </cell>
          <cell r="BF53">
            <v>951.71999999999878</v>
          </cell>
          <cell r="BG53">
            <v>1.9999999999999973</v>
          </cell>
          <cell r="BH53">
            <v>1414.5399999999981</v>
          </cell>
          <cell r="BI53">
            <v>5322.9199999999928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5322.9199999999928</v>
          </cell>
          <cell r="BZ53">
            <v>26666.91999999994</v>
          </cell>
          <cell r="CA53">
            <v>0</v>
          </cell>
          <cell r="CB53">
            <v>26666.91999999994</v>
          </cell>
          <cell r="CC53">
            <v>41.065573770491802</v>
          </cell>
          <cell r="CD53">
            <v>32400.327049180327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32400.327049180327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7.2608695652173889</v>
          </cell>
          <cell r="CX53">
            <v>4051.2021739130423</v>
          </cell>
          <cell r="CY53">
            <v>0</v>
          </cell>
          <cell r="CZ53">
            <v>0</v>
          </cell>
          <cell r="DA53">
            <v>4051.2021739130423</v>
          </cell>
          <cell r="DB53">
            <v>589806.3892230934</v>
          </cell>
          <cell r="DC53">
            <v>0</v>
          </cell>
          <cell r="DD53">
            <v>589806.3892230934</v>
          </cell>
          <cell r="DE53">
            <v>135933</v>
          </cell>
          <cell r="DF53">
            <v>0</v>
          </cell>
          <cell r="DG53">
            <v>135933</v>
          </cell>
          <cell r="DH53">
            <v>55.666666666666664</v>
          </cell>
          <cell r="DI53">
            <v>0.725097179365079</v>
          </cell>
          <cell r="DJ53">
            <v>0</v>
          </cell>
          <cell r="DK53">
            <v>0.725097179365079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14894.33</v>
          </cell>
          <cell r="EB53">
            <v>16591.75</v>
          </cell>
          <cell r="EC53">
            <v>1697.42</v>
          </cell>
          <cell r="ED53">
            <v>0</v>
          </cell>
          <cell r="EE53">
            <v>18289.169999999998</v>
          </cell>
          <cell r="EF53">
            <v>18289.169999999998</v>
          </cell>
          <cell r="EG53">
            <v>0</v>
          </cell>
          <cell r="EH53"/>
          <cell r="EI53">
            <v>0</v>
          </cell>
          <cell r="EJ53">
            <v>0</v>
          </cell>
          <cell r="EK53">
            <v>0</v>
          </cell>
          <cell r="EL53"/>
          <cell r="EM53">
            <v>0</v>
          </cell>
          <cell r="EN53">
            <v>0</v>
          </cell>
          <cell r="EO53">
            <v>0</v>
          </cell>
          <cell r="EP53">
            <v>154222.16999999998</v>
          </cell>
          <cell r="EQ53">
            <v>0</v>
          </cell>
          <cell r="ER53">
            <v>154222.16999999998</v>
          </cell>
          <cell r="ES53">
            <v>744028.55922309333</v>
          </cell>
          <cell r="ET53">
            <v>0</v>
          </cell>
          <cell r="EU53">
            <v>744028.55922309333</v>
          </cell>
          <cell r="EV53">
            <v>725739.3892230934</v>
          </cell>
          <cell r="EW53">
            <v>4345.7448456472657</v>
          </cell>
          <cell r="EX53">
            <v>4180</v>
          </cell>
          <cell r="EY53">
            <v>0</v>
          </cell>
          <cell r="EZ53">
            <v>698060</v>
          </cell>
          <cell r="FA53">
            <v>0</v>
          </cell>
          <cell r="FB53">
            <v>744028.55922309333</v>
          </cell>
          <cell r="FC53">
            <v>753438.56325360574</v>
          </cell>
          <cell r="FD53">
            <v>9410.004030512413</v>
          </cell>
          <cell r="FE53">
            <v>753438.56325360574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J54"/>
          <cell r="K54">
            <v>2073</v>
          </cell>
          <cell r="L54">
            <v>114759</v>
          </cell>
          <cell r="M54"/>
          <cell r="N54"/>
          <cell r="O54">
            <v>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210</v>
          </cell>
          <cell r="U54">
            <v>210</v>
          </cell>
          <cell r="V54">
            <v>210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210</v>
          </cell>
          <cell r="AF54">
            <v>662302.20000000007</v>
          </cell>
          <cell r="AG54">
            <v>0</v>
          </cell>
          <cell r="AH54">
            <v>0</v>
          </cell>
          <cell r="AI54">
            <v>0</v>
          </cell>
          <cell r="AJ54">
            <v>662302.20000000007</v>
          </cell>
          <cell r="AK54">
            <v>26.000000000000039</v>
          </cell>
          <cell r="AL54">
            <v>11661.000000000018</v>
          </cell>
          <cell r="AM54">
            <v>0</v>
          </cell>
          <cell r="AN54">
            <v>0</v>
          </cell>
          <cell r="AO54">
            <v>11661.000000000018</v>
          </cell>
          <cell r="AP54">
            <v>30.14354066985646</v>
          </cell>
          <cell r="AQ54">
            <v>8666.2679425837323</v>
          </cell>
          <cell r="AR54">
            <v>0</v>
          </cell>
          <cell r="AS54">
            <v>0</v>
          </cell>
          <cell r="AT54">
            <v>8666.2679425837323</v>
          </cell>
          <cell r="AU54">
            <v>198.89423076923086</v>
          </cell>
          <cell r="AV54">
            <v>0</v>
          </cell>
          <cell r="AW54">
            <v>3.0288461538461489</v>
          </cell>
          <cell r="AX54">
            <v>686.57884615384501</v>
          </cell>
          <cell r="AY54">
            <v>4.0384615384615321</v>
          </cell>
          <cell r="AZ54">
            <v>1113.2826923076907</v>
          </cell>
          <cell r="BA54">
            <v>0</v>
          </cell>
          <cell r="BB54">
            <v>0</v>
          </cell>
          <cell r="BC54">
            <v>1.009615384615385</v>
          </cell>
          <cell r="BD54">
            <v>425.18942307692322</v>
          </cell>
          <cell r="BE54">
            <v>2.0192307692307701</v>
          </cell>
          <cell r="BF54">
            <v>960.87115384615424</v>
          </cell>
          <cell r="BG54">
            <v>1.009615384615385</v>
          </cell>
          <cell r="BH54">
            <v>714.0706730769233</v>
          </cell>
          <cell r="BI54">
            <v>3899.9927884615367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3899.9927884615367</v>
          </cell>
          <cell r="BZ54">
            <v>24227.260731045284</v>
          </cell>
          <cell r="CA54">
            <v>0</v>
          </cell>
          <cell r="CB54">
            <v>24227.260731045284</v>
          </cell>
          <cell r="CC54">
            <v>51.40625</v>
          </cell>
          <cell r="CD54">
            <v>40559.017187500001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40559.017187500001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1.9999999999999991</v>
          </cell>
          <cell r="CX54">
            <v>1115.8999999999996</v>
          </cell>
          <cell r="CY54">
            <v>0</v>
          </cell>
          <cell r="CZ54">
            <v>0</v>
          </cell>
          <cell r="DA54">
            <v>1115.8999999999996</v>
          </cell>
          <cell r="DB54">
            <v>728204.37791854539</v>
          </cell>
          <cell r="DC54">
            <v>0</v>
          </cell>
          <cell r="DD54">
            <v>728204.37791854539</v>
          </cell>
          <cell r="DE54">
            <v>135933</v>
          </cell>
          <cell r="DF54">
            <v>0</v>
          </cell>
          <cell r="DG54">
            <v>135933</v>
          </cell>
          <cell r="DH54">
            <v>52.5</v>
          </cell>
          <cell r="DI54">
            <v>0.69346306011560699</v>
          </cell>
          <cell r="DJ54">
            <v>0</v>
          </cell>
          <cell r="DK54">
            <v>0.69346306011560699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18978.330000000002</v>
          </cell>
          <cell r="EB54">
            <v>20334.25</v>
          </cell>
          <cell r="EC54">
            <v>1355.9199999999983</v>
          </cell>
          <cell r="ED54">
            <v>0</v>
          </cell>
          <cell r="EE54">
            <v>21690.17</v>
          </cell>
          <cell r="EF54">
            <v>21690.17</v>
          </cell>
          <cell r="EG54">
            <v>0</v>
          </cell>
          <cell r="EH54"/>
          <cell r="EI54">
            <v>0</v>
          </cell>
          <cell r="EJ54">
            <v>0</v>
          </cell>
          <cell r="EK54">
            <v>0</v>
          </cell>
          <cell r="EL54"/>
          <cell r="EM54">
            <v>0</v>
          </cell>
          <cell r="EN54">
            <v>0</v>
          </cell>
          <cell r="EO54">
            <v>0</v>
          </cell>
          <cell r="EP54">
            <v>157623.16999999998</v>
          </cell>
          <cell r="EQ54">
            <v>0</v>
          </cell>
          <cell r="ER54">
            <v>157623.16999999998</v>
          </cell>
          <cell r="ES54">
            <v>885827.54791854532</v>
          </cell>
          <cell r="ET54">
            <v>0</v>
          </cell>
          <cell r="EU54">
            <v>885827.54791854532</v>
          </cell>
          <cell r="EV54">
            <v>864137.37791854539</v>
          </cell>
          <cell r="EW54">
            <v>4114.9398948502158</v>
          </cell>
          <cell r="EX54">
            <v>4180</v>
          </cell>
          <cell r="EY54">
            <v>65.060105149784249</v>
          </cell>
          <cell r="EZ54">
            <v>877800</v>
          </cell>
          <cell r="FA54">
            <v>13662.62208145461</v>
          </cell>
          <cell r="FB54">
            <v>899490.16999999993</v>
          </cell>
          <cell r="FC54">
            <v>891645.27906359336</v>
          </cell>
          <cell r="FD54">
            <v>0</v>
          </cell>
          <cell r="FE54">
            <v>899490.16999999993</v>
          </cell>
        </row>
        <row r="55">
          <cell r="A55">
            <v>2973</v>
          </cell>
          <cell r="B55">
            <v>8812973</v>
          </cell>
          <cell r="C55"/>
          <cell r="D55"/>
          <cell r="E55" t="str">
            <v>Buckhurst Hill Community Primary School</v>
          </cell>
          <cell r="F55" t="str">
            <v>P</v>
          </cell>
          <cell r="G55"/>
          <cell r="H55" t="str">
            <v/>
          </cell>
          <cell r="I55" t="str">
            <v>Y</v>
          </cell>
          <cell r="J55"/>
          <cell r="K55">
            <v>2973</v>
          </cell>
          <cell r="L55">
            <v>147561</v>
          </cell>
          <cell r="M55"/>
          <cell r="N55"/>
          <cell r="O55">
            <v>7</v>
          </cell>
          <cell r="P55">
            <v>0</v>
          </cell>
          <cell r="Q55">
            <v>0</v>
          </cell>
          <cell r="R55">
            <v>2</v>
          </cell>
          <cell r="S55">
            <v>60</v>
          </cell>
          <cell r="T55">
            <v>337</v>
          </cell>
          <cell r="U55">
            <v>397</v>
          </cell>
          <cell r="V55">
            <v>399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399</v>
          </cell>
          <cell r="AF55">
            <v>1258374.1800000002</v>
          </cell>
          <cell r="AG55">
            <v>0</v>
          </cell>
          <cell r="AH55">
            <v>0</v>
          </cell>
          <cell r="AI55">
            <v>0</v>
          </cell>
          <cell r="AJ55">
            <v>1258374.1800000002</v>
          </cell>
          <cell r="AK55">
            <v>31.156171284634777</v>
          </cell>
          <cell r="AL55">
            <v>13973.542821158697</v>
          </cell>
          <cell r="AM55">
            <v>0</v>
          </cell>
          <cell r="AN55">
            <v>0</v>
          </cell>
          <cell r="AO55">
            <v>13973.542821158697</v>
          </cell>
          <cell r="AP55">
            <v>31.156171284634777</v>
          </cell>
          <cell r="AQ55">
            <v>8957.3992443324987</v>
          </cell>
          <cell r="AR55">
            <v>0</v>
          </cell>
          <cell r="AS55">
            <v>0</v>
          </cell>
          <cell r="AT55">
            <v>8957.3992443324987</v>
          </cell>
          <cell r="AU55">
            <v>390.91898734177215</v>
          </cell>
          <cell r="AV55">
            <v>0</v>
          </cell>
          <cell r="AW55">
            <v>0</v>
          </cell>
          <cell r="AX55">
            <v>0</v>
          </cell>
          <cell r="AY55">
            <v>5.0506329113924187</v>
          </cell>
          <cell r="AZ55">
            <v>1392.3079746835481</v>
          </cell>
          <cell r="BA55">
            <v>0</v>
          </cell>
          <cell r="BB55">
            <v>0</v>
          </cell>
          <cell r="BC55">
            <v>3.0303797468354432</v>
          </cell>
          <cell r="BD55">
            <v>1276.2141265822786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2668.5221012658267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2668.5221012658267</v>
          </cell>
          <cell r="BZ55">
            <v>25599.464166757021</v>
          </cell>
          <cell r="CA55">
            <v>0</v>
          </cell>
          <cell r="CB55">
            <v>25599.464166757021</v>
          </cell>
          <cell r="CC55">
            <v>91.594339622641513</v>
          </cell>
          <cell r="CD55">
            <v>72267.018018867922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72267.018018867922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47.359050445103797</v>
          </cell>
          <cell r="CX55">
            <v>26423.982195845667</v>
          </cell>
          <cell r="CY55">
            <v>0</v>
          </cell>
          <cell r="CZ55">
            <v>0</v>
          </cell>
          <cell r="DA55">
            <v>26423.982195845667</v>
          </cell>
          <cell r="DB55">
            <v>1382664.6443814705</v>
          </cell>
          <cell r="DC55">
            <v>0</v>
          </cell>
          <cell r="DD55">
            <v>1382664.6443814705</v>
          </cell>
          <cell r="DE55">
            <v>135933</v>
          </cell>
          <cell r="DF55">
            <v>0</v>
          </cell>
          <cell r="DG55">
            <v>135933</v>
          </cell>
          <cell r="DH55">
            <v>57</v>
          </cell>
          <cell r="DI55">
            <v>0.69201883342175097</v>
          </cell>
          <cell r="DJ55">
            <v>0</v>
          </cell>
          <cell r="DK55">
            <v>0.69201883342175097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1.0156360164</v>
          </cell>
          <cell r="DS55">
            <v>23744.817672550053</v>
          </cell>
          <cell r="DT55">
            <v>0</v>
          </cell>
          <cell r="DU55">
            <v>23744.817672550053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H55"/>
          <cell r="EI55">
            <v>0</v>
          </cell>
          <cell r="EJ55">
            <v>0</v>
          </cell>
          <cell r="EK55">
            <v>0</v>
          </cell>
          <cell r="EL55"/>
          <cell r="EM55">
            <v>0</v>
          </cell>
          <cell r="EN55">
            <v>0</v>
          </cell>
          <cell r="EO55">
            <v>0</v>
          </cell>
          <cell r="EP55">
            <v>168699.41767255004</v>
          </cell>
          <cell r="EQ55">
            <v>0</v>
          </cell>
          <cell r="ER55">
            <v>168699.41767255004</v>
          </cell>
          <cell r="ES55">
            <v>1551364.0620540206</v>
          </cell>
          <cell r="ET55">
            <v>0</v>
          </cell>
          <cell r="EU55">
            <v>1551364.0620540206</v>
          </cell>
          <cell r="EV55">
            <v>1542342.4620540205</v>
          </cell>
          <cell r="EW55">
            <v>3865.519955022608</v>
          </cell>
          <cell r="EX55">
            <v>4180</v>
          </cell>
          <cell r="EY55">
            <v>314.48004497739203</v>
          </cell>
          <cell r="EZ55">
            <v>1667820</v>
          </cell>
          <cell r="FA55">
            <v>125477.53794597951</v>
          </cell>
          <cell r="FB55">
            <v>1676841.6</v>
          </cell>
          <cell r="FC55">
            <v>1576703.1839018676</v>
          </cell>
          <cell r="FD55">
            <v>0</v>
          </cell>
          <cell r="FE55">
            <v>1676841.6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J56"/>
          <cell r="K56">
            <v>3008</v>
          </cell>
          <cell r="L56">
            <v>115067</v>
          </cell>
          <cell r="M56"/>
          <cell r="N56"/>
          <cell r="O56">
            <v>7</v>
          </cell>
          <cell r="P56">
            <v>0</v>
          </cell>
          <cell r="Q56">
            <v>0</v>
          </cell>
          <cell r="R56">
            <v>0</v>
          </cell>
          <cell r="S56">
            <v>7</v>
          </cell>
          <cell r="T56">
            <v>55</v>
          </cell>
          <cell r="U56">
            <v>62</v>
          </cell>
          <cell r="V56">
            <v>62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62</v>
          </cell>
          <cell r="AF56">
            <v>195536.84</v>
          </cell>
          <cell r="AG56">
            <v>0</v>
          </cell>
          <cell r="AH56">
            <v>0</v>
          </cell>
          <cell r="AI56">
            <v>0</v>
          </cell>
          <cell r="AJ56">
            <v>195536.84</v>
          </cell>
          <cell r="AK56">
            <v>2.9999999999999969</v>
          </cell>
          <cell r="AL56">
            <v>1345.4999999999986</v>
          </cell>
          <cell r="AM56">
            <v>0</v>
          </cell>
          <cell r="AN56">
            <v>0</v>
          </cell>
          <cell r="AO56">
            <v>1345.4999999999986</v>
          </cell>
          <cell r="AP56">
            <v>4.4285714285714279</v>
          </cell>
          <cell r="AQ56">
            <v>1273.2142857142856</v>
          </cell>
          <cell r="AR56">
            <v>0</v>
          </cell>
          <cell r="AS56">
            <v>0</v>
          </cell>
          <cell r="AT56">
            <v>1273.2142857142856</v>
          </cell>
          <cell r="AU56">
            <v>56.000000000000007</v>
          </cell>
          <cell r="AV56">
            <v>0</v>
          </cell>
          <cell r="AW56">
            <v>5.0000000000000018</v>
          </cell>
          <cell r="AX56">
            <v>1133.4000000000005</v>
          </cell>
          <cell r="AY56">
            <v>0</v>
          </cell>
          <cell r="AZ56">
            <v>0</v>
          </cell>
          <cell r="BA56">
            <v>0.99999999999999889</v>
          </cell>
          <cell r="BB56">
            <v>377.14999999999958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1510.5500000000002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1510.5500000000002</v>
          </cell>
          <cell r="BZ56">
            <v>4129.2642857142846</v>
          </cell>
          <cell r="CA56">
            <v>0</v>
          </cell>
          <cell r="CB56">
            <v>4129.2642857142846</v>
          </cell>
          <cell r="CC56">
            <v>13.777777777777777</v>
          </cell>
          <cell r="CD56">
            <v>10870.528888888888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10870.528888888888</v>
          </cell>
          <cell r="CR56">
            <v>1.280000000000002</v>
          </cell>
          <cell r="CS56">
            <v>576.00000000000091</v>
          </cell>
          <cell r="CT56">
            <v>0</v>
          </cell>
          <cell r="CU56">
            <v>0</v>
          </cell>
          <cell r="CV56">
            <v>576.00000000000091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211112.63317460316</v>
          </cell>
          <cell r="DC56">
            <v>0</v>
          </cell>
          <cell r="DD56">
            <v>211112.63317460316</v>
          </cell>
          <cell r="DE56">
            <v>135933</v>
          </cell>
          <cell r="DF56">
            <v>0</v>
          </cell>
          <cell r="DG56">
            <v>135933</v>
          </cell>
          <cell r="DH56">
            <v>8.8571428571428577</v>
          </cell>
          <cell r="DI56">
            <v>1.99030956046512</v>
          </cell>
          <cell r="DJ56">
            <v>0</v>
          </cell>
          <cell r="DK56">
            <v>1.99030956046512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8491.2999999999993</v>
          </cell>
          <cell r="EB56">
            <v>8491.2999999999993</v>
          </cell>
          <cell r="EC56">
            <v>0</v>
          </cell>
          <cell r="ED56">
            <v>0</v>
          </cell>
          <cell r="EE56">
            <v>8491.2999999999993</v>
          </cell>
          <cell r="EF56">
            <v>8491.2999999999993</v>
          </cell>
          <cell r="EG56">
            <v>0</v>
          </cell>
          <cell r="EH56"/>
          <cell r="EI56">
            <v>0</v>
          </cell>
          <cell r="EJ56">
            <v>0</v>
          </cell>
          <cell r="EK56">
            <v>0</v>
          </cell>
          <cell r="EL56"/>
          <cell r="EM56">
            <v>0</v>
          </cell>
          <cell r="EN56">
            <v>0</v>
          </cell>
          <cell r="EO56">
            <v>0</v>
          </cell>
          <cell r="EP56">
            <v>144424.29999999999</v>
          </cell>
          <cell r="EQ56">
            <v>0</v>
          </cell>
          <cell r="ER56">
            <v>144424.29999999999</v>
          </cell>
          <cell r="ES56">
            <v>355536.93317460315</v>
          </cell>
          <cell r="ET56">
            <v>0</v>
          </cell>
          <cell r="EU56">
            <v>355536.93317460315</v>
          </cell>
          <cell r="EV56">
            <v>347045.63317460316</v>
          </cell>
          <cell r="EW56">
            <v>5597.5102124935993</v>
          </cell>
          <cell r="EX56">
            <v>4180</v>
          </cell>
          <cell r="EY56">
            <v>0</v>
          </cell>
          <cell r="EZ56">
            <v>259160</v>
          </cell>
          <cell r="FA56">
            <v>0</v>
          </cell>
          <cell r="FB56">
            <v>355536.93317460315</v>
          </cell>
          <cell r="FC56">
            <v>380367.67974576994</v>
          </cell>
          <cell r="FD56">
            <v>24830.74657116679</v>
          </cell>
          <cell r="FE56">
            <v>380367.67974576994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J57"/>
          <cell r="K57">
            <v>2310</v>
          </cell>
          <cell r="L57">
            <v>114821</v>
          </cell>
          <cell r="M57"/>
          <cell r="N57"/>
          <cell r="O57">
            <v>7</v>
          </cell>
          <cell r="P57">
            <v>0</v>
          </cell>
          <cell r="Q57">
            <v>0</v>
          </cell>
          <cell r="R57">
            <v>0</v>
          </cell>
          <cell r="S57">
            <v>60</v>
          </cell>
          <cell r="T57">
            <v>361</v>
          </cell>
          <cell r="U57">
            <v>421</v>
          </cell>
          <cell r="V57">
            <v>421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421</v>
          </cell>
          <cell r="AF57">
            <v>1327758.22</v>
          </cell>
          <cell r="AG57">
            <v>0</v>
          </cell>
          <cell r="AH57">
            <v>0</v>
          </cell>
          <cell r="AI57">
            <v>0</v>
          </cell>
          <cell r="AJ57">
            <v>1327758.22</v>
          </cell>
          <cell r="AK57">
            <v>76.999999999999957</v>
          </cell>
          <cell r="AL57">
            <v>34534.499999999978</v>
          </cell>
          <cell r="AM57">
            <v>0</v>
          </cell>
          <cell r="AN57">
            <v>0</v>
          </cell>
          <cell r="AO57">
            <v>34534.499999999978</v>
          </cell>
          <cell r="AP57">
            <v>76.999999999999957</v>
          </cell>
          <cell r="AQ57">
            <v>22137.499999999989</v>
          </cell>
          <cell r="AR57">
            <v>0</v>
          </cell>
          <cell r="AS57">
            <v>0</v>
          </cell>
          <cell r="AT57">
            <v>22137.499999999989</v>
          </cell>
          <cell r="AU57">
            <v>343.81666666666678</v>
          </cell>
          <cell r="AV57">
            <v>0</v>
          </cell>
          <cell r="AW57">
            <v>21.05</v>
          </cell>
          <cell r="AX57">
            <v>4771.6140000000005</v>
          </cell>
          <cell r="AY57">
            <v>56.133333333333191</v>
          </cell>
          <cell r="AZ57">
            <v>15474.275999999962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20245.889999999963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20245.889999999963</v>
          </cell>
          <cell r="BZ57">
            <v>76917.889999999927</v>
          </cell>
          <cell r="CA57">
            <v>0</v>
          </cell>
          <cell r="CB57">
            <v>76917.889999999927</v>
          </cell>
          <cell r="CC57">
            <v>81.828169014084509</v>
          </cell>
          <cell r="CD57">
            <v>64561.607070422535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64561.607070422535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1.1662049861495825</v>
          </cell>
          <cell r="CX57">
            <v>650.68407202215963</v>
          </cell>
          <cell r="CY57">
            <v>0</v>
          </cell>
          <cell r="CZ57">
            <v>0</v>
          </cell>
          <cell r="DA57">
            <v>650.68407202215963</v>
          </cell>
          <cell r="DB57">
            <v>1469888.4011424445</v>
          </cell>
          <cell r="DC57">
            <v>0</v>
          </cell>
          <cell r="DD57">
            <v>1469888.4011424445</v>
          </cell>
          <cell r="DE57">
            <v>135933</v>
          </cell>
          <cell r="DF57">
            <v>0</v>
          </cell>
          <cell r="DG57">
            <v>135933</v>
          </cell>
          <cell r="DH57">
            <v>60.142857142857146</v>
          </cell>
          <cell r="DI57">
            <v>0.67209790238907796</v>
          </cell>
          <cell r="DJ57">
            <v>0</v>
          </cell>
          <cell r="DK57">
            <v>0.67209790238907796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38304</v>
          </cell>
          <cell r="EB57">
            <v>38912</v>
          </cell>
          <cell r="EC57">
            <v>608</v>
          </cell>
          <cell r="ED57">
            <v>0</v>
          </cell>
          <cell r="EE57">
            <v>39520</v>
          </cell>
          <cell r="EF57">
            <v>39520</v>
          </cell>
          <cell r="EG57">
            <v>0</v>
          </cell>
          <cell r="EH57"/>
          <cell r="EI57">
            <v>0</v>
          </cell>
          <cell r="EJ57">
            <v>0</v>
          </cell>
          <cell r="EK57">
            <v>0</v>
          </cell>
          <cell r="EL57"/>
          <cell r="EM57">
            <v>0</v>
          </cell>
          <cell r="EN57">
            <v>0</v>
          </cell>
          <cell r="EO57">
            <v>0</v>
          </cell>
          <cell r="EP57">
            <v>175453</v>
          </cell>
          <cell r="EQ57">
            <v>0</v>
          </cell>
          <cell r="ER57">
            <v>175453</v>
          </cell>
          <cell r="ES57">
            <v>1645341.4011424445</v>
          </cell>
          <cell r="ET57">
            <v>0</v>
          </cell>
          <cell r="EU57">
            <v>1645341.4011424445</v>
          </cell>
          <cell r="EV57">
            <v>1605821.4011424445</v>
          </cell>
          <cell r="EW57">
            <v>3814.3026155402481</v>
          </cell>
          <cell r="EX57">
            <v>4180</v>
          </cell>
          <cell r="EY57">
            <v>365.6973844597519</v>
          </cell>
          <cell r="EZ57">
            <v>1759780</v>
          </cell>
          <cell r="FA57">
            <v>153958.59885755554</v>
          </cell>
          <cell r="FB57">
            <v>1799300</v>
          </cell>
          <cell r="FC57">
            <v>1700611.7387277512</v>
          </cell>
          <cell r="FD57">
            <v>0</v>
          </cell>
          <cell r="FE57">
            <v>1799300</v>
          </cell>
        </row>
        <row r="58">
          <cell r="A58">
            <v>2085</v>
          </cell>
          <cell r="B58">
            <v>8812085</v>
          </cell>
          <cell r="C58"/>
          <cell r="D58"/>
          <cell r="E58" t="str">
            <v>Burrsville Infant Academy</v>
          </cell>
          <cell r="F58" t="str">
            <v>P</v>
          </cell>
          <cell r="G58"/>
          <cell r="H58" t="str">
            <v/>
          </cell>
          <cell r="I58" t="str">
            <v>Y</v>
          </cell>
          <cell r="J58"/>
          <cell r="K58">
            <v>2085</v>
          </cell>
          <cell r="L58">
            <v>139808</v>
          </cell>
          <cell r="M58"/>
          <cell r="N58"/>
          <cell r="O58">
            <v>3</v>
          </cell>
          <cell r="P58">
            <v>0</v>
          </cell>
          <cell r="Q58">
            <v>0</v>
          </cell>
          <cell r="R58">
            <v>0</v>
          </cell>
          <cell r="S58">
            <v>60</v>
          </cell>
          <cell r="T58">
            <v>120</v>
          </cell>
          <cell r="U58">
            <v>180</v>
          </cell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567687.6</v>
          </cell>
          <cell r="AG58">
            <v>0</v>
          </cell>
          <cell r="AH58">
            <v>0</v>
          </cell>
          <cell r="AI58">
            <v>0</v>
          </cell>
          <cell r="AJ58">
            <v>567687.6</v>
          </cell>
          <cell r="AK58">
            <v>57.999999999999964</v>
          </cell>
          <cell r="AL58">
            <v>26012.999999999985</v>
          </cell>
          <cell r="AM58">
            <v>0</v>
          </cell>
          <cell r="AN58">
            <v>0</v>
          </cell>
          <cell r="AO58">
            <v>26012.999999999985</v>
          </cell>
          <cell r="AP58">
            <v>57.999999999999964</v>
          </cell>
          <cell r="AQ58">
            <v>16674.999999999989</v>
          </cell>
          <cell r="AR58">
            <v>0</v>
          </cell>
          <cell r="AS58">
            <v>0</v>
          </cell>
          <cell r="AT58">
            <v>16674.999999999989</v>
          </cell>
          <cell r="AU58">
            <v>4.0449438202247281</v>
          </cell>
          <cell r="AV58">
            <v>0</v>
          </cell>
          <cell r="AW58">
            <v>70.786516853932554</v>
          </cell>
          <cell r="AX58">
            <v>16045.887640449431</v>
          </cell>
          <cell r="AY58">
            <v>0</v>
          </cell>
          <cell r="AZ58">
            <v>0</v>
          </cell>
          <cell r="BA58">
            <v>38.426966292134878</v>
          </cell>
          <cell r="BB58">
            <v>14492.730337078669</v>
          </cell>
          <cell r="BC58">
            <v>29.325842696629259</v>
          </cell>
          <cell r="BD58">
            <v>12350.285393258446</v>
          </cell>
          <cell r="BE58">
            <v>12.134831460674167</v>
          </cell>
          <cell r="BF58">
            <v>5774.4808988764098</v>
          </cell>
          <cell r="BG58">
            <v>25.280898876404461</v>
          </cell>
          <cell r="BH58">
            <v>17880.421348314583</v>
          </cell>
          <cell r="BI58">
            <v>66543.805617977545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66543.805617977545</v>
          </cell>
          <cell r="BZ58">
            <v>109231.80561797752</v>
          </cell>
          <cell r="CA58">
            <v>0</v>
          </cell>
          <cell r="CB58">
            <v>109231.80561797752</v>
          </cell>
          <cell r="CC58">
            <v>51.864406779661017</v>
          </cell>
          <cell r="CD58">
            <v>40920.498305084744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40920.498305084744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836.92499999999973</v>
          </cell>
          <cell r="CY58">
            <v>0</v>
          </cell>
          <cell r="CZ58">
            <v>0</v>
          </cell>
          <cell r="DA58">
            <v>836.92499999999973</v>
          </cell>
          <cell r="DB58">
            <v>718676.8289230623</v>
          </cell>
          <cell r="DC58">
            <v>0</v>
          </cell>
          <cell r="DD58">
            <v>718676.8289230623</v>
          </cell>
          <cell r="DE58">
            <v>135933</v>
          </cell>
          <cell r="DF58">
            <v>0</v>
          </cell>
          <cell r="DG58">
            <v>135933</v>
          </cell>
          <cell r="DH58">
            <v>60</v>
          </cell>
          <cell r="DI58">
            <v>0.704896643434343</v>
          </cell>
          <cell r="DJ58">
            <v>0</v>
          </cell>
          <cell r="DK58">
            <v>0.704896643434343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H58"/>
          <cell r="EI58">
            <v>0</v>
          </cell>
          <cell r="EJ58">
            <v>0</v>
          </cell>
          <cell r="EK58">
            <v>0</v>
          </cell>
          <cell r="EL58"/>
          <cell r="EM58">
            <v>0</v>
          </cell>
          <cell r="EN58">
            <v>0</v>
          </cell>
          <cell r="EO58">
            <v>0</v>
          </cell>
          <cell r="EP58">
            <v>139391.954</v>
          </cell>
          <cell r="EQ58">
            <v>0</v>
          </cell>
          <cell r="ER58">
            <v>139391.954</v>
          </cell>
          <cell r="ES58">
            <v>858068.78292306233</v>
          </cell>
          <cell r="ET58">
            <v>0</v>
          </cell>
          <cell r="EU58">
            <v>858068.78292306233</v>
          </cell>
          <cell r="EV58">
            <v>854609.8289230623</v>
          </cell>
          <cell r="EW58">
            <v>4747.8323829059018</v>
          </cell>
          <cell r="EX58">
            <v>4180</v>
          </cell>
          <cell r="EY58">
            <v>0</v>
          </cell>
          <cell r="EZ58">
            <v>752400</v>
          </cell>
          <cell r="FA58">
            <v>0</v>
          </cell>
          <cell r="FB58">
            <v>858068.78292306233</v>
          </cell>
          <cell r="FC58">
            <v>839905.52776217088</v>
          </cell>
          <cell r="FD58">
            <v>0</v>
          </cell>
          <cell r="FE58">
            <v>858068.78292306233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J59"/>
          <cell r="K59">
            <v>5236</v>
          </cell>
          <cell r="L59">
            <v>115276</v>
          </cell>
          <cell r="M59"/>
          <cell r="N59"/>
          <cell r="O59">
            <v>3</v>
          </cell>
          <cell r="P59">
            <v>0</v>
          </cell>
          <cell r="Q59">
            <v>0</v>
          </cell>
          <cell r="R59">
            <v>1</v>
          </cell>
          <cell r="S59">
            <v>121</v>
          </cell>
          <cell r="T59">
            <v>235</v>
          </cell>
          <cell r="U59">
            <v>356</v>
          </cell>
          <cell r="V59">
            <v>357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357</v>
          </cell>
          <cell r="AF59">
            <v>1125913.74</v>
          </cell>
          <cell r="AG59">
            <v>0</v>
          </cell>
          <cell r="AH59">
            <v>0</v>
          </cell>
          <cell r="AI59">
            <v>0</v>
          </cell>
          <cell r="AJ59">
            <v>1125913.74</v>
          </cell>
          <cell r="AK59">
            <v>5.0140449438202177</v>
          </cell>
          <cell r="AL59">
            <v>2248.7991573033678</v>
          </cell>
          <cell r="AM59">
            <v>0</v>
          </cell>
          <cell r="AN59">
            <v>0</v>
          </cell>
          <cell r="AO59">
            <v>2248.7991573033678</v>
          </cell>
          <cell r="AP59">
            <v>5.0140449438202177</v>
          </cell>
          <cell r="AQ59">
            <v>1441.5379213483127</v>
          </cell>
          <cell r="AR59">
            <v>0</v>
          </cell>
          <cell r="AS59">
            <v>0</v>
          </cell>
          <cell r="AT59">
            <v>1441.5379213483127</v>
          </cell>
          <cell r="AU59">
            <v>351.98595505617965</v>
          </cell>
          <cell r="AV59">
            <v>0</v>
          </cell>
          <cell r="AW59">
            <v>0</v>
          </cell>
          <cell r="AX59">
            <v>0</v>
          </cell>
          <cell r="AY59">
            <v>4.011235955056188</v>
          </cell>
          <cell r="AZ59">
            <v>1105.7774157303395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1.0028089887640435</v>
          </cell>
          <cell r="BH59">
            <v>709.25671348314495</v>
          </cell>
          <cell r="BI59">
            <v>1815.0341292134844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1815.0341292134844</v>
          </cell>
          <cell r="BZ59">
            <v>5505.3712078651652</v>
          </cell>
          <cell r="CA59">
            <v>0</v>
          </cell>
          <cell r="CB59">
            <v>5505.3712078651652</v>
          </cell>
          <cell r="CC59">
            <v>83.3</v>
          </cell>
          <cell r="CD59">
            <v>65722.866999999998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65722.866999999998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15.191489361702127</v>
          </cell>
          <cell r="CX59">
            <v>8476.0914893617028</v>
          </cell>
          <cell r="CY59">
            <v>0</v>
          </cell>
          <cell r="CZ59">
            <v>0</v>
          </cell>
          <cell r="DA59">
            <v>8476.0914893617028</v>
          </cell>
          <cell r="DB59">
            <v>1205618.0696972269</v>
          </cell>
          <cell r="DC59">
            <v>0</v>
          </cell>
          <cell r="DD59">
            <v>1205618.0696972269</v>
          </cell>
          <cell r="DE59">
            <v>135933</v>
          </cell>
          <cell r="DF59">
            <v>0</v>
          </cell>
          <cell r="DG59">
            <v>135933</v>
          </cell>
          <cell r="DH59">
            <v>119</v>
          </cell>
          <cell r="DI59">
            <v>0.87105292923076905</v>
          </cell>
          <cell r="DJ59">
            <v>0</v>
          </cell>
          <cell r="DK59">
            <v>0.87105292923076905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1.0156360164</v>
          </cell>
          <cell r="DS59">
            <v>20976.514527223393</v>
          </cell>
          <cell r="DT59">
            <v>0</v>
          </cell>
          <cell r="DU59">
            <v>20976.514527223393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4788</v>
          </cell>
          <cell r="EB59">
            <v>4864</v>
          </cell>
          <cell r="EC59">
            <v>76</v>
          </cell>
          <cell r="ED59">
            <v>0</v>
          </cell>
          <cell r="EE59">
            <v>4940</v>
          </cell>
          <cell r="EF59">
            <v>4940</v>
          </cell>
          <cell r="EG59">
            <v>0</v>
          </cell>
          <cell r="EH59"/>
          <cell r="EI59">
            <v>0</v>
          </cell>
          <cell r="EJ59">
            <v>0</v>
          </cell>
          <cell r="EK59">
            <v>0</v>
          </cell>
          <cell r="EL59"/>
          <cell r="EM59">
            <v>0</v>
          </cell>
          <cell r="EN59">
            <v>0</v>
          </cell>
          <cell r="EO59">
            <v>0</v>
          </cell>
          <cell r="EP59">
            <v>161849.51452722339</v>
          </cell>
          <cell r="EQ59">
            <v>0</v>
          </cell>
          <cell r="ER59">
            <v>161849.51452722339</v>
          </cell>
          <cell r="ES59">
            <v>1367467.5842244502</v>
          </cell>
          <cell r="ET59">
            <v>0</v>
          </cell>
          <cell r="EU59">
            <v>1367467.5842244502</v>
          </cell>
          <cell r="EV59">
            <v>1362527.5842244502</v>
          </cell>
          <cell r="EW59">
            <v>3816.6038773794121</v>
          </cell>
          <cell r="EX59">
            <v>4180</v>
          </cell>
          <cell r="EY59">
            <v>363.3961226205879</v>
          </cell>
          <cell r="EZ59">
            <v>1492260</v>
          </cell>
          <cell r="FA59">
            <v>129732.41577554983</v>
          </cell>
          <cell r="FB59">
            <v>1497200</v>
          </cell>
          <cell r="FC59">
            <v>1417504.1812589678</v>
          </cell>
          <cell r="FD59">
            <v>0</v>
          </cell>
          <cell r="FE59">
            <v>1497200</v>
          </cell>
        </row>
        <row r="60">
          <cell r="A60">
            <v>5238</v>
          </cell>
          <cell r="B60">
            <v>8815238</v>
          </cell>
          <cell r="C60"/>
          <cell r="D60"/>
          <cell r="E60" t="str">
            <v>Buttsbury Junior School</v>
          </cell>
          <cell r="F60" t="str">
            <v>P</v>
          </cell>
          <cell r="G60"/>
          <cell r="H60" t="str">
            <v/>
          </cell>
          <cell r="I60" t="str">
            <v>Y</v>
          </cell>
          <cell r="J60"/>
          <cell r="K60">
            <v>5238</v>
          </cell>
          <cell r="L60">
            <v>136734</v>
          </cell>
          <cell r="M60"/>
          <cell r="N60"/>
          <cell r="O60">
            <v>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507</v>
          </cell>
          <cell r="U60">
            <v>507</v>
          </cell>
          <cell r="V60">
            <v>507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507</v>
          </cell>
          <cell r="AF60">
            <v>1598986.74</v>
          </cell>
          <cell r="AG60">
            <v>0</v>
          </cell>
          <cell r="AH60">
            <v>0</v>
          </cell>
          <cell r="AI60">
            <v>0</v>
          </cell>
          <cell r="AJ60">
            <v>1598986.74</v>
          </cell>
          <cell r="AK60">
            <v>6.9999999999999893</v>
          </cell>
          <cell r="AL60">
            <v>3139.499999999995</v>
          </cell>
          <cell r="AM60">
            <v>0</v>
          </cell>
          <cell r="AN60">
            <v>0</v>
          </cell>
          <cell r="AO60">
            <v>3139.499999999995</v>
          </cell>
          <cell r="AP60">
            <v>15.059405940594059</v>
          </cell>
          <cell r="AQ60">
            <v>4329.5792079207922</v>
          </cell>
          <cell r="AR60">
            <v>0</v>
          </cell>
          <cell r="AS60">
            <v>0</v>
          </cell>
          <cell r="AT60">
            <v>4329.5792079207922</v>
          </cell>
          <cell r="AU60">
            <v>488.96442687747054</v>
          </cell>
          <cell r="AV60">
            <v>0</v>
          </cell>
          <cell r="AW60">
            <v>2.0039525691699582</v>
          </cell>
          <cell r="AX60">
            <v>454.25596837944613</v>
          </cell>
          <cell r="AY60">
            <v>15.029644268774726</v>
          </cell>
          <cell r="AZ60">
            <v>4143.2220355731288</v>
          </cell>
          <cell r="BA60">
            <v>0</v>
          </cell>
          <cell r="BB60">
            <v>0</v>
          </cell>
          <cell r="BC60">
            <v>1.0019762845849818</v>
          </cell>
          <cell r="BD60">
            <v>421.97229249011923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5019.4502964426938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5019.4502964426938</v>
          </cell>
          <cell r="BZ60">
            <v>12488.529504363481</v>
          </cell>
          <cell r="CA60">
            <v>0</v>
          </cell>
          <cell r="CB60">
            <v>12488.529504363481</v>
          </cell>
          <cell r="CC60">
            <v>127.77217741935483</v>
          </cell>
          <cell r="CD60">
            <v>100810.97026209677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100810.97026209677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0.99999999999999833</v>
          </cell>
          <cell r="CX60">
            <v>557.94999999999914</v>
          </cell>
          <cell r="CY60">
            <v>0</v>
          </cell>
          <cell r="CZ60">
            <v>0</v>
          </cell>
          <cell r="DA60">
            <v>557.94999999999914</v>
          </cell>
          <cell r="DB60">
            <v>1712844.1897664601</v>
          </cell>
          <cell r="DC60">
            <v>0</v>
          </cell>
          <cell r="DD60">
            <v>1712844.1897664601</v>
          </cell>
          <cell r="DE60">
            <v>135933</v>
          </cell>
          <cell r="DF60">
            <v>0</v>
          </cell>
          <cell r="DG60">
            <v>135933</v>
          </cell>
          <cell r="DH60">
            <v>126.75</v>
          </cell>
          <cell r="DI60">
            <v>0.93977934125560503</v>
          </cell>
          <cell r="DJ60">
            <v>0</v>
          </cell>
          <cell r="DK60">
            <v>0.93977934125560503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1.0156360164</v>
          </cell>
          <cell r="DS60">
            <v>28907.510459134297</v>
          </cell>
          <cell r="DT60">
            <v>0</v>
          </cell>
          <cell r="DU60">
            <v>28907.510459134297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H60"/>
          <cell r="EI60">
            <v>0</v>
          </cell>
          <cell r="EJ60">
            <v>0</v>
          </cell>
          <cell r="EK60">
            <v>0</v>
          </cell>
          <cell r="EL60"/>
          <cell r="EM60">
            <v>0</v>
          </cell>
          <cell r="EN60">
            <v>0</v>
          </cell>
          <cell r="EO60">
            <v>0</v>
          </cell>
          <cell r="EP60">
            <v>171508.86245913431</v>
          </cell>
          <cell r="EQ60">
            <v>0</v>
          </cell>
          <cell r="ER60">
            <v>171508.86245913431</v>
          </cell>
          <cell r="ES60">
            <v>1884353.0522255944</v>
          </cell>
          <cell r="ET60">
            <v>0</v>
          </cell>
          <cell r="EU60">
            <v>1884353.0522255944</v>
          </cell>
          <cell r="EV60">
            <v>1877684.7002255945</v>
          </cell>
          <cell r="EW60">
            <v>3703.5201187881548</v>
          </cell>
          <cell r="EX60">
            <v>4180</v>
          </cell>
          <cell r="EY60">
            <v>476.47988121184517</v>
          </cell>
          <cell r="EZ60">
            <v>2119260</v>
          </cell>
          <cell r="FA60">
            <v>241575.29977440555</v>
          </cell>
          <cell r="FB60">
            <v>2125928.352</v>
          </cell>
          <cell r="FC60">
            <v>2008664.0198772412</v>
          </cell>
          <cell r="FD60">
            <v>0</v>
          </cell>
          <cell r="FE60">
            <v>2125928.352</v>
          </cell>
        </row>
        <row r="61">
          <cell r="A61">
            <v>2128</v>
          </cell>
          <cell r="B61">
            <v>8812128</v>
          </cell>
          <cell r="C61"/>
          <cell r="D61"/>
          <cell r="E61" t="str">
            <v>Camulos Academy</v>
          </cell>
          <cell r="F61" t="str">
            <v>P</v>
          </cell>
          <cell r="G61"/>
          <cell r="H61" t="str">
            <v/>
          </cell>
          <cell r="I61" t="str">
            <v>Y</v>
          </cell>
          <cell r="J61"/>
          <cell r="K61">
            <v>2128</v>
          </cell>
          <cell r="L61">
            <v>141950</v>
          </cell>
          <cell r="M61">
            <v>25</v>
          </cell>
          <cell r="N61"/>
          <cell r="O61">
            <v>7</v>
          </cell>
          <cell r="P61">
            <v>0</v>
          </cell>
          <cell r="Q61">
            <v>0</v>
          </cell>
          <cell r="R61">
            <v>0</v>
          </cell>
          <cell r="S61">
            <v>75.583333333333329</v>
          </cell>
          <cell r="T61">
            <v>312</v>
          </cell>
          <cell r="U61">
            <v>387.58333333333331</v>
          </cell>
          <cell r="V61">
            <v>387.58333333333331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387.58333333333331</v>
          </cell>
          <cell r="AF61">
            <v>1222368.0683333334</v>
          </cell>
          <cell r="AG61">
            <v>0</v>
          </cell>
          <cell r="AH61">
            <v>0</v>
          </cell>
          <cell r="AI61">
            <v>0</v>
          </cell>
          <cell r="AJ61">
            <v>1222368.0683333334</v>
          </cell>
          <cell r="AK61">
            <v>72.736818588025088</v>
          </cell>
          <cell r="AL61">
            <v>32622.463136729253</v>
          </cell>
          <cell r="AM61">
            <v>0</v>
          </cell>
          <cell r="AN61">
            <v>0</v>
          </cell>
          <cell r="AO61">
            <v>32622.463136729253</v>
          </cell>
          <cell r="AP61">
            <v>77.763535031847141</v>
          </cell>
          <cell r="AQ61">
            <v>22357.016321656054</v>
          </cell>
          <cell r="AR61">
            <v>0</v>
          </cell>
          <cell r="AS61">
            <v>0</v>
          </cell>
          <cell r="AT61">
            <v>22357.016321656054</v>
          </cell>
          <cell r="AU61">
            <v>354.15296495956881</v>
          </cell>
          <cell r="AV61">
            <v>0</v>
          </cell>
          <cell r="AW61">
            <v>7.3128930817610112</v>
          </cell>
          <cell r="AX61">
            <v>1657.6866037735861</v>
          </cell>
          <cell r="AY61">
            <v>15.67048517520216</v>
          </cell>
          <cell r="AZ61">
            <v>4319.8826482479799</v>
          </cell>
          <cell r="BA61">
            <v>1.0446990116801427</v>
          </cell>
          <cell r="BB61">
            <v>394.00823225516581</v>
          </cell>
          <cell r="BC61">
            <v>2.0893980233602893</v>
          </cell>
          <cell r="BD61">
            <v>879.92908355795225</v>
          </cell>
          <cell r="BE61">
            <v>5.2234950584007329</v>
          </cell>
          <cell r="BF61">
            <v>2485.6523584905726</v>
          </cell>
          <cell r="BG61">
            <v>2.0893980233602893</v>
          </cell>
          <cell r="BH61">
            <v>1477.7685399820318</v>
          </cell>
          <cell r="BI61">
            <v>11214.927466307288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11214.927466307288</v>
          </cell>
          <cell r="BZ61">
            <v>66194.406924692594</v>
          </cell>
          <cell r="CA61">
            <v>0</v>
          </cell>
          <cell r="CB61">
            <v>66194.406924692594</v>
          </cell>
          <cell r="CC61">
            <v>105.08421361502349</v>
          </cell>
          <cell r="CD61">
            <v>82910.393700117376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82910.393700117376</v>
          </cell>
          <cell r="CR61">
            <v>16.230701519213522</v>
          </cell>
          <cell r="CS61">
            <v>7303.8156836460848</v>
          </cell>
          <cell r="CT61">
            <v>0</v>
          </cell>
          <cell r="CU61">
            <v>0</v>
          </cell>
          <cell r="CV61">
            <v>7303.8156836460848</v>
          </cell>
          <cell r="CW61">
            <v>37.267628205128219</v>
          </cell>
          <cell r="CX61">
            <v>20793.473157051292</v>
          </cell>
          <cell r="CY61">
            <v>0</v>
          </cell>
          <cell r="CZ61">
            <v>0</v>
          </cell>
          <cell r="DA61">
            <v>20793.473157051292</v>
          </cell>
          <cell r="DB61">
            <v>1399570.1577988409</v>
          </cell>
          <cell r="DC61">
            <v>0</v>
          </cell>
          <cell r="DD61">
            <v>1399570.1577988409</v>
          </cell>
          <cell r="DE61">
            <v>135933</v>
          </cell>
          <cell r="DF61">
            <v>0</v>
          </cell>
          <cell r="DG61">
            <v>135933</v>
          </cell>
          <cell r="DH61">
            <v>55.369047619047613</v>
          </cell>
          <cell r="DI61">
            <v>0.55991705700934602</v>
          </cell>
          <cell r="DJ61">
            <v>0</v>
          </cell>
          <cell r="DK61">
            <v>0.55991705700934602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H61"/>
          <cell r="EI61">
            <v>0</v>
          </cell>
          <cell r="EJ61">
            <v>0</v>
          </cell>
          <cell r="EK61">
            <v>0</v>
          </cell>
          <cell r="EL61"/>
          <cell r="EM61">
            <v>0</v>
          </cell>
          <cell r="EN61">
            <v>0</v>
          </cell>
          <cell r="EO61">
            <v>0</v>
          </cell>
          <cell r="EP61">
            <v>142982.9</v>
          </cell>
          <cell r="EQ61">
            <v>0</v>
          </cell>
          <cell r="ER61">
            <v>142982.9</v>
          </cell>
          <cell r="ES61">
            <v>1542553.0577988408</v>
          </cell>
          <cell r="ET61">
            <v>0</v>
          </cell>
          <cell r="EU61">
            <v>1542553.0577988408</v>
          </cell>
          <cell r="EV61">
            <v>1535503.1577988409</v>
          </cell>
          <cell r="EW61">
            <v>3961.7368079092867</v>
          </cell>
          <cell r="EX61">
            <v>4180</v>
          </cell>
          <cell r="EY61">
            <v>218.26319209071335</v>
          </cell>
          <cell r="EZ61">
            <v>1620098.3333333333</v>
          </cell>
          <cell r="FA61">
            <v>84595.175534492359</v>
          </cell>
          <cell r="FB61">
            <v>1627148.2333333332</v>
          </cell>
          <cell r="FC61">
            <v>1523100.5865278973</v>
          </cell>
          <cell r="FD61">
            <v>0</v>
          </cell>
          <cell r="FE61">
            <v>1627148.2333333332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J62"/>
          <cell r="K62">
            <v>3103</v>
          </cell>
          <cell r="L62">
            <v>115091</v>
          </cell>
          <cell r="M62"/>
          <cell r="N62"/>
          <cell r="O62">
            <v>7</v>
          </cell>
          <cell r="P62">
            <v>0</v>
          </cell>
          <cell r="Q62">
            <v>0</v>
          </cell>
          <cell r="R62">
            <v>0</v>
          </cell>
          <cell r="S62">
            <v>14</v>
          </cell>
          <cell r="T62">
            <v>96</v>
          </cell>
          <cell r="U62">
            <v>110</v>
          </cell>
          <cell r="V62">
            <v>110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110</v>
          </cell>
          <cell r="AF62">
            <v>346920.2</v>
          </cell>
          <cell r="AG62">
            <v>0</v>
          </cell>
          <cell r="AH62">
            <v>0</v>
          </cell>
          <cell r="AI62">
            <v>0</v>
          </cell>
          <cell r="AJ62">
            <v>346920.2</v>
          </cell>
          <cell r="AK62">
            <v>17.00000000000005</v>
          </cell>
          <cell r="AL62">
            <v>7624.5000000000227</v>
          </cell>
          <cell r="AM62">
            <v>0</v>
          </cell>
          <cell r="AN62">
            <v>0</v>
          </cell>
          <cell r="AO62">
            <v>7624.5000000000227</v>
          </cell>
          <cell r="AP62">
            <v>17.711864406779661</v>
          </cell>
          <cell r="AQ62">
            <v>5092.1610169491523</v>
          </cell>
          <cell r="AR62">
            <v>0</v>
          </cell>
          <cell r="AS62">
            <v>0</v>
          </cell>
          <cell r="AT62">
            <v>5092.1610169491523</v>
          </cell>
          <cell r="AU62">
            <v>101.99999999999997</v>
          </cell>
          <cell r="AV62">
            <v>0</v>
          </cell>
          <cell r="AW62">
            <v>0</v>
          </cell>
          <cell r="AX62">
            <v>0</v>
          </cell>
          <cell r="AY62">
            <v>4.0000000000000036</v>
          </cell>
          <cell r="AZ62">
            <v>1102.680000000001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4.0000000000000036</v>
          </cell>
          <cell r="BF62">
            <v>1903.4400000000016</v>
          </cell>
          <cell r="BG62">
            <v>0</v>
          </cell>
          <cell r="BH62">
            <v>0</v>
          </cell>
          <cell r="BI62">
            <v>3006.1200000000026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3006.1200000000026</v>
          </cell>
          <cell r="BZ62">
            <v>15722.781016949179</v>
          </cell>
          <cell r="CA62">
            <v>0</v>
          </cell>
          <cell r="CB62">
            <v>15722.781016949179</v>
          </cell>
          <cell r="CC62">
            <v>21.770833333333332</v>
          </cell>
          <cell r="CD62">
            <v>17176.969791666666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17176.969791666666</v>
          </cell>
          <cell r="CR62">
            <v>8.3999999999999595</v>
          </cell>
          <cell r="CS62">
            <v>3779.9999999999818</v>
          </cell>
          <cell r="CT62">
            <v>0</v>
          </cell>
          <cell r="CU62">
            <v>0</v>
          </cell>
          <cell r="CV62">
            <v>3779.9999999999818</v>
          </cell>
          <cell r="CW62">
            <v>1.145833333333337</v>
          </cell>
          <cell r="CX62">
            <v>639.31770833333542</v>
          </cell>
          <cell r="CY62">
            <v>0</v>
          </cell>
          <cell r="CZ62">
            <v>0</v>
          </cell>
          <cell r="DA62">
            <v>639.31770833333542</v>
          </cell>
          <cell r="DB62">
            <v>384239.26851694915</v>
          </cell>
          <cell r="DC62">
            <v>0</v>
          </cell>
          <cell r="DD62">
            <v>384239.26851694915</v>
          </cell>
          <cell r="DE62">
            <v>135933</v>
          </cell>
          <cell r="DF62">
            <v>0</v>
          </cell>
          <cell r="DG62">
            <v>135933</v>
          </cell>
          <cell r="DH62">
            <v>15.714285714285714</v>
          </cell>
          <cell r="DI62">
            <v>2.2268607184000002</v>
          </cell>
          <cell r="DJ62">
            <v>0</v>
          </cell>
          <cell r="DK62">
            <v>2.2268607184000002</v>
          </cell>
          <cell r="DL62">
            <v>11955.941255006674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11955.941255006674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15466.5</v>
          </cell>
          <cell r="EB62">
            <v>15718.5</v>
          </cell>
          <cell r="EC62">
            <v>252</v>
          </cell>
          <cell r="ED62">
            <v>0</v>
          </cell>
          <cell r="EE62">
            <v>15970.5</v>
          </cell>
          <cell r="EF62">
            <v>15970.5</v>
          </cell>
          <cell r="EG62">
            <v>0</v>
          </cell>
          <cell r="EH62"/>
          <cell r="EI62">
            <v>0</v>
          </cell>
          <cell r="EJ62">
            <v>0</v>
          </cell>
          <cell r="EK62">
            <v>0</v>
          </cell>
          <cell r="EL62"/>
          <cell r="EM62">
            <v>0</v>
          </cell>
          <cell r="EN62">
            <v>0</v>
          </cell>
          <cell r="EO62">
            <v>0</v>
          </cell>
          <cell r="EP62">
            <v>163859.44125500668</v>
          </cell>
          <cell r="EQ62">
            <v>0</v>
          </cell>
          <cell r="ER62">
            <v>163859.44125500668</v>
          </cell>
          <cell r="ES62">
            <v>548098.70977195585</v>
          </cell>
          <cell r="ET62">
            <v>0</v>
          </cell>
          <cell r="EU62">
            <v>548098.70977195585</v>
          </cell>
          <cell r="EV62">
            <v>532128.20977195585</v>
          </cell>
          <cell r="EW62">
            <v>4837.5291797450536</v>
          </cell>
          <cell r="EX62">
            <v>4180</v>
          </cell>
          <cell r="EY62">
            <v>0</v>
          </cell>
          <cell r="EZ62">
            <v>459800</v>
          </cell>
          <cell r="FA62">
            <v>0</v>
          </cell>
          <cell r="FB62">
            <v>548098.70977195585</v>
          </cell>
          <cell r="FC62">
            <v>536820.0693297534</v>
          </cell>
          <cell r="FD62">
            <v>0</v>
          </cell>
          <cell r="FE62">
            <v>548098.70977195585</v>
          </cell>
        </row>
        <row r="63">
          <cell r="A63">
            <v>2025</v>
          </cell>
          <cell r="B63">
            <v>8812025</v>
          </cell>
          <cell r="C63"/>
          <cell r="D63"/>
          <cell r="E63" t="str">
            <v>Cann Hall Primary School</v>
          </cell>
          <cell r="F63" t="str">
            <v>P</v>
          </cell>
          <cell r="G63"/>
          <cell r="H63" t="str">
            <v/>
          </cell>
          <cell r="I63" t="str">
            <v>Y</v>
          </cell>
          <cell r="J63"/>
          <cell r="K63">
            <v>2025</v>
          </cell>
          <cell r="L63">
            <v>138911</v>
          </cell>
          <cell r="M63"/>
          <cell r="N63"/>
          <cell r="O63">
            <v>7</v>
          </cell>
          <cell r="P63">
            <v>0</v>
          </cell>
          <cell r="Q63">
            <v>0</v>
          </cell>
          <cell r="R63">
            <v>1</v>
          </cell>
          <cell r="S63">
            <v>60</v>
          </cell>
          <cell r="T63">
            <v>386</v>
          </cell>
          <cell r="U63">
            <v>446</v>
          </cell>
          <cell r="V63">
            <v>447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447</v>
          </cell>
          <cell r="AF63">
            <v>1409757.54</v>
          </cell>
          <cell r="AG63">
            <v>0</v>
          </cell>
          <cell r="AH63">
            <v>0</v>
          </cell>
          <cell r="AI63">
            <v>0</v>
          </cell>
          <cell r="AJ63">
            <v>1409757.54</v>
          </cell>
          <cell r="AK63">
            <v>67.150224215246737</v>
          </cell>
          <cell r="AL63">
            <v>30116.875560538163</v>
          </cell>
          <cell r="AM63">
            <v>0</v>
          </cell>
          <cell r="AN63">
            <v>0</v>
          </cell>
          <cell r="AO63">
            <v>30116.875560538163</v>
          </cell>
          <cell r="AP63">
            <v>83.8125</v>
          </cell>
          <cell r="AQ63">
            <v>24096.09375</v>
          </cell>
          <cell r="AR63">
            <v>0</v>
          </cell>
          <cell r="AS63">
            <v>0</v>
          </cell>
          <cell r="AT63">
            <v>24096.09375</v>
          </cell>
          <cell r="AU63">
            <v>12.053932584269679</v>
          </cell>
          <cell r="AV63">
            <v>0</v>
          </cell>
          <cell r="AW63">
            <v>145.65168539325865</v>
          </cell>
          <cell r="AX63">
            <v>33016.324044943867</v>
          </cell>
          <cell r="AY63">
            <v>0</v>
          </cell>
          <cell r="AZ63">
            <v>0</v>
          </cell>
          <cell r="BA63">
            <v>108.48539325842691</v>
          </cell>
          <cell r="BB63">
            <v>40915.266067415709</v>
          </cell>
          <cell r="BC63">
            <v>100.44943820224697</v>
          </cell>
          <cell r="BD63">
            <v>42303.276404494289</v>
          </cell>
          <cell r="BE63">
            <v>33.148314606741572</v>
          </cell>
          <cell r="BF63">
            <v>15773.956988764045</v>
          </cell>
          <cell r="BG63">
            <v>47.211235955056232</v>
          </cell>
          <cell r="BH63">
            <v>33391.090853932619</v>
          </cell>
          <cell r="BI63">
            <v>165399.91435955052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165399.91435955052</v>
          </cell>
          <cell r="BZ63">
            <v>219612.88367008866</v>
          </cell>
          <cell r="CA63">
            <v>0</v>
          </cell>
          <cell r="CB63">
            <v>219612.88367008866</v>
          </cell>
          <cell r="CC63">
            <v>135.13953488372093</v>
          </cell>
          <cell r="CD63">
            <v>106623.74162790697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106623.74162790697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1.1640625000000016</v>
          </cell>
          <cell r="CX63">
            <v>649.48867187500093</v>
          </cell>
          <cell r="CY63">
            <v>0</v>
          </cell>
          <cell r="CZ63">
            <v>0</v>
          </cell>
          <cell r="DA63">
            <v>649.48867187500093</v>
          </cell>
          <cell r="DB63">
            <v>1736643.6539698706</v>
          </cell>
          <cell r="DC63">
            <v>0</v>
          </cell>
          <cell r="DD63">
            <v>1736643.6539698706</v>
          </cell>
          <cell r="DE63">
            <v>135933</v>
          </cell>
          <cell r="DF63">
            <v>0</v>
          </cell>
          <cell r="DG63">
            <v>135933</v>
          </cell>
          <cell r="DH63">
            <v>63.857142857142854</v>
          </cell>
          <cell r="DI63">
            <v>0.45421367847222199</v>
          </cell>
          <cell r="DJ63">
            <v>0</v>
          </cell>
          <cell r="DK63">
            <v>0.45421367847222199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H63"/>
          <cell r="EI63">
            <v>0</v>
          </cell>
          <cell r="EJ63">
            <v>0</v>
          </cell>
          <cell r="EK63">
            <v>0</v>
          </cell>
          <cell r="EL63"/>
          <cell r="EM63">
            <v>0</v>
          </cell>
          <cell r="EN63">
            <v>0</v>
          </cell>
          <cell r="EO63">
            <v>0</v>
          </cell>
          <cell r="EP63">
            <v>142835</v>
          </cell>
          <cell r="EQ63">
            <v>0</v>
          </cell>
          <cell r="ER63">
            <v>142835</v>
          </cell>
          <cell r="ES63">
            <v>1879478.6539698706</v>
          </cell>
          <cell r="ET63">
            <v>0</v>
          </cell>
          <cell r="EU63">
            <v>1879478.6539698706</v>
          </cell>
          <cell r="EV63">
            <v>1872576.6539698706</v>
          </cell>
          <cell r="EW63">
            <v>4189.2095167111202</v>
          </cell>
          <cell r="EX63">
            <v>4180</v>
          </cell>
          <cell r="EY63">
            <v>0</v>
          </cell>
          <cell r="EZ63">
            <v>1868460</v>
          </cell>
          <cell r="FA63">
            <v>0</v>
          </cell>
          <cell r="FB63">
            <v>1879478.6539698706</v>
          </cell>
          <cell r="FC63">
            <v>1843176.721770488</v>
          </cell>
          <cell r="FD63">
            <v>0</v>
          </cell>
          <cell r="FE63">
            <v>1879478.6539698706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J64"/>
          <cell r="K64">
            <v>2751</v>
          </cell>
          <cell r="L64">
            <v>114980</v>
          </cell>
          <cell r="M64"/>
          <cell r="N64"/>
          <cell r="O64">
            <v>3</v>
          </cell>
          <cell r="P64">
            <v>0</v>
          </cell>
          <cell r="Q64">
            <v>0</v>
          </cell>
          <cell r="R64">
            <v>0</v>
          </cell>
          <cell r="S64">
            <v>60</v>
          </cell>
          <cell r="T64">
            <v>120</v>
          </cell>
          <cell r="U64">
            <v>180</v>
          </cell>
          <cell r="V64">
            <v>180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180</v>
          </cell>
          <cell r="AF64">
            <v>567687.6</v>
          </cell>
          <cell r="AG64">
            <v>0</v>
          </cell>
          <cell r="AH64">
            <v>0</v>
          </cell>
          <cell r="AI64">
            <v>0</v>
          </cell>
          <cell r="AJ64">
            <v>567687.6</v>
          </cell>
          <cell r="AK64">
            <v>37.999999999999979</v>
          </cell>
          <cell r="AL64">
            <v>17042.999999999989</v>
          </cell>
          <cell r="AM64">
            <v>0</v>
          </cell>
          <cell r="AN64">
            <v>0</v>
          </cell>
          <cell r="AO64">
            <v>17042.999999999989</v>
          </cell>
          <cell r="AP64">
            <v>47.734806629834253</v>
          </cell>
          <cell r="AQ64">
            <v>13723.756906077348</v>
          </cell>
          <cell r="AR64">
            <v>0</v>
          </cell>
          <cell r="AS64">
            <v>0</v>
          </cell>
          <cell r="AT64">
            <v>13723.756906077348</v>
          </cell>
          <cell r="AU64">
            <v>95.000000000000043</v>
          </cell>
          <cell r="AV64">
            <v>0</v>
          </cell>
          <cell r="AW64">
            <v>28.000000000000082</v>
          </cell>
          <cell r="AX64">
            <v>6347.0400000000191</v>
          </cell>
          <cell r="AY64">
            <v>19.000000000000078</v>
          </cell>
          <cell r="AZ64">
            <v>5237.7300000000223</v>
          </cell>
          <cell r="BA64">
            <v>19.000000000000078</v>
          </cell>
          <cell r="BB64">
            <v>7165.8500000000295</v>
          </cell>
          <cell r="BC64">
            <v>0</v>
          </cell>
          <cell r="BD64">
            <v>0</v>
          </cell>
          <cell r="BE64">
            <v>14.999999999999995</v>
          </cell>
          <cell r="BF64">
            <v>7137.8999999999978</v>
          </cell>
          <cell r="BG64">
            <v>3.9999999999999956</v>
          </cell>
          <cell r="BH64">
            <v>2829.0799999999967</v>
          </cell>
          <cell r="BI64">
            <v>28717.600000000064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28717.600000000064</v>
          </cell>
          <cell r="BZ64">
            <v>59484.356906077403</v>
          </cell>
          <cell r="CA64">
            <v>0</v>
          </cell>
          <cell r="CB64">
            <v>59484.356906077403</v>
          </cell>
          <cell r="CC64">
            <v>36.610169491525426</v>
          </cell>
          <cell r="CD64">
            <v>28885.057627118647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28885.057627118647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7.5000000000000062</v>
          </cell>
          <cell r="CX64">
            <v>4184.6250000000036</v>
          </cell>
          <cell r="CY64">
            <v>0</v>
          </cell>
          <cell r="CZ64">
            <v>0</v>
          </cell>
          <cell r="DA64">
            <v>4184.6250000000036</v>
          </cell>
          <cell r="DB64">
            <v>660241.63953319611</v>
          </cell>
          <cell r="DC64">
            <v>0</v>
          </cell>
          <cell r="DD64">
            <v>660241.63953319611</v>
          </cell>
          <cell r="DE64">
            <v>135933</v>
          </cell>
          <cell r="DF64">
            <v>0</v>
          </cell>
          <cell r="DG64">
            <v>135933</v>
          </cell>
          <cell r="DH64">
            <v>60</v>
          </cell>
          <cell r="DI64">
            <v>0.3634867625</v>
          </cell>
          <cell r="DJ64">
            <v>0</v>
          </cell>
          <cell r="DK64">
            <v>0.3634867625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12902.4</v>
          </cell>
          <cell r="EB64">
            <v>13107.2</v>
          </cell>
          <cell r="EC64">
            <v>204.80000000000109</v>
          </cell>
          <cell r="ED64">
            <v>0</v>
          </cell>
          <cell r="EE64">
            <v>13312.000000000002</v>
          </cell>
          <cell r="EF64">
            <v>13312.000000000002</v>
          </cell>
          <cell r="EG64">
            <v>0</v>
          </cell>
          <cell r="EH64"/>
          <cell r="EI64">
            <v>0</v>
          </cell>
          <cell r="EJ64">
            <v>0</v>
          </cell>
          <cell r="EK64">
            <v>0</v>
          </cell>
          <cell r="EL64"/>
          <cell r="EM64">
            <v>0</v>
          </cell>
          <cell r="EN64">
            <v>0</v>
          </cell>
          <cell r="EO64">
            <v>0</v>
          </cell>
          <cell r="EP64">
            <v>149245</v>
          </cell>
          <cell r="EQ64">
            <v>0</v>
          </cell>
          <cell r="ER64">
            <v>149245</v>
          </cell>
          <cell r="ES64">
            <v>809486.63953319611</v>
          </cell>
          <cell r="ET64">
            <v>0</v>
          </cell>
          <cell r="EU64">
            <v>809486.63953319611</v>
          </cell>
          <cell r="EV64">
            <v>796174.63953319611</v>
          </cell>
          <cell r="EW64">
            <v>4423.1924418510898</v>
          </cell>
          <cell r="EX64">
            <v>4180</v>
          </cell>
          <cell r="EY64">
            <v>0</v>
          </cell>
          <cell r="EZ64">
            <v>752400</v>
          </cell>
          <cell r="FA64">
            <v>0</v>
          </cell>
          <cell r="FB64">
            <v>809486.63953319611</v>
          </cell>
          <cell r="FC64">
            <v>823412.4894120167</v>
          </cell>
          <cell r="FD64">
            <v>13925.849878820591</v>
          </cell>
          <cell r="FE64">
            <v>823412.4894120167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J65"/>
          <cell r="K65">
            <v>2311</v>
          </cell>
          <cell r="L65">
            <v>114822</v>
          </cell>
          <cell r="M65"/>
          <cell r="N65"/>
          <cell r="O65">
            <v>4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239</v>
          </cell>
          <cell r="U65">
            <v>239</v>
          </cell>
          <cell r="V65">
            <v>239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239</v>
          </cell>
          <cell r="AF65">
            <v>753762.98</v>
          </cell>
          <cell r="AG65">
            <v>0</v>
          </cell>
          <cell r="AH65">
            <v>0</v>
          </cell>
          <cell r="AI65">
            <v>0</v>
          </cell>
          <cell r="AJ65">
            <v>753762.98</v>
          </cell>
          <cell r="AK65">
            <v>38.000000000000099</v>
          </cell>
          <cell r="AL65">
            <v>17043.000000000044</v>
          </cell>
          <cell r="AM65">
            <v>0</v>
          </cell>
          <cell r="AN65">
            <v>0</v>
          </cell>
          <cell r="AO65">
            <v>17043.000000000044</v>
          </cell>
          <cell r="AP65">
            <v>74.070247933884303</v>
          </cell>
          <cell r="AQ65">
            <v>21295.196280991739</v>
          </cell>
          <cell r="AR65">
            <v>0</v>
          </cell>
          <cell r="AS65">
            <v>0</v>
          </cell>
          <cell r="AT65">
            <v>21295.196280991739</v>
          </cell>
          <cell r="AU65">
            <v>120.99999999999999</v>
          </cell>
          <cell r="AV65">
            <v>0</v>
          </cell>
          <cell r="AW65">
            <v>31.999999999999918</v>
          </cell>
          <cell r="AX65">
            <v>7253.759999999982</v>
          </cell>
          <cell r="AY65">
            <v>25.999999999999979</v>
          </cell>
          <cell r="AZ65">
            <v>7167.4199999999946</v>
          </cell>
          <cell r="BA65">
            <v>24</v>
          </cell>
          <cell r="BB65">
            <v>9051.5999999999985</v>
          </cell>
          <cell r="BC65">
            <v>0</v>
          </cell>
          <cell r="BD65">
            <v>0</v>
          </cell>
          <cell r="BE65">
            <v>28.99999999999995</v>
          </cell>
          <cell r="BF65">
            <v>13799.939999999977</v>
          </cell>
          <cell r="BG65">
            <v>7.0000000000000018</v>
          </cell>
          <cell r="BH65">
            <v>4950.8900000000012</v>
          </cell>
          <cell r="BI65">
            <v>42223.609999999957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42223.609999999957</v>
          </cell>
          <cell r="BZ65">
            <v>80561.806280991732</v>
          </cell>
          <cell r="CA65">
            <v>0</v>
          </cell>
          <cell r="CB65">
            <v>80561.806280991732</v>
          </cell>
          <cell r="CC65">
            <v>69.582278481012651</v>
          </cell>
          <cell r="CD65">
            <v>54899.721898734169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54899.721898734169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889224.50817972596</v>
          </cell>
          <cell r="DC65">
            <v>0</v>
          </cell>
          <cell r="DD65">
            <v>889224.50817972596</v>
          </cell>
          <cell r="DE65">
            <v>135933</v>
          </cell>
          <cell r="DF65">
            <v>0</v>
          </cell>
          <cell r="DG65">
            <v>135933</v>
          </cell>
          <cell r="DH65">
            <v>59.75</v>
          </cell>
          <cell r="DI65">
            <v>0.37816521888888899</v>
          </cell>
          <cell r="DJ65">
            <v>0</v>
          </cell>
          <cell r="DK65">
            <v>0.37816521888888899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19353.599999999999</v>
          </cell>
          <cell r="EB65">
            <v>19660.8</v>
          </cell>
          <cell r="EC65">
            <v>307.20000000000073</v>
          </cell>
          <cell r="ED65">
            <v>0</v>
          </cell>
          <cell r="EE65">
            <v>19968</v>
          </cell>
          <cell r="EF65">
            <v>19968</v>
          </cell>
          <cell r="EG65">
            <v>0</v>
          </cell>
          <cell r="EH65"/>
          <cell r="EI65">
            <v>0</v>
          </cell>
          <cell r="EJ65">
            <v>0</v>
          </cell>
          <cell r="EK65">
            <v>0</v>
          </cell>
          <cell r="EL65"/>
          <cell r="EM65">
            <v>0</v>
          </cell>
          <cell r="EN65">
            <v>0</v>
          </cell>
          <cell r="EO65">
            <v>0</v>
          </cell>
          <cell r="EP65">
            <v>155901</v>
          </cell>
          <cell r="EQ65">
            <v>0</v>
          </cell>
          <cell r="ER65">
            <v>155901</v>
          </cell>
          <cell r="ES65">
            <v>1045125.508179726</v>
          </cell>
          <cell r="ET65">
            <v>0</v>
          </cell>
          <cell r="EU65">
            <v>1045125.508179726</v>
          </cell>
          <cell r="EV65">
            <v>1025157.508179726</v>
          </cell>
          <cell r="EW65">
            <v>4289.3619589109876</v>
          </cell>
          <cell r="EX65">
            <v>4180</v>
          </cell>
          <cell r="EY65">
            <v>0</v>
          </cell>
          <cell r="EZ65">
            <v>999020</v>
          </cell>
          <cell r="FA65">
            <v>0</v>
          </cell>
          <cell r="FB65">
            <v>1045125.508179726</v>
          </cell>
          <cell r="FC65">
            <v>1062336.1882606249</v>
          </cell>
          <cell r="FD65">
            <v>17210.680080898921</v>
          </cell>
          <cell r="FE65">
            <v>1062336.1882606249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J66"/>
          <cell r="K66">
            <v>5249</v>
          </cell>
          <cell r="L66">
            <v>115289</v>
          </cell>
          <cell r="M66"/>
          <cell r="N66"/>
          <cell r="O66">
            <v>7</v>
          </cell>
          <cell r="P66">
            <v>0</v>
          </cell>
          <cell r="Q66">
            <v>0</v>
          </cell>
          <cell r="R66">
            <v>0</v>
          </cell>
          <cell r="S66">
            <v>45</v>
          </cell>
          <cell r="T66">
            <v>269</v>
          </cell>
          <cell r="U66">
            <v>314</v>
          </cell>
          <cell r="V66">
            <v>314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314</v>
          </cell>
          <cell r="AF66">
            <v>990299.4800000001</v>
          </cell>
          <cell r="AG66">
            <v>0</v>
          </cell>
          <cell r="AH66">
            <v>0</v>
          </cell>
          <cell r="AI66">
            <v>0</v>
          </cell>
          <cell r="AJ66">
            <v>990299.4800000001</v>
          </cell>
          <cell r="AK66">
            <v>16.999999999999989</v>
          </cell>
          <cell r="AL66">
            <v>7624.4999999999955</v>
          </cell>
          <cell r="AM66">
            <v>0</v>
          </cell>
          <cell r="AN66">
            <v>0</v>
          </cell>
          <cell r="AO66">
            <v>7624.4999999999955</v>
          </cell>
          <cell r="AP66">
            <v>21.067092651757189</v>
          </cell>
          <cell r="AQ66">
            <v>6056.7891373801922</v>
          </cell>
          <cell r="AR66">
            <v>0</v>
          </cell>
          <cell r="AS66">
            <v>0</v>
          </cell>
          <cell r="AT66">
            <v>6056.7891373801922</v>
          </cell>
          <cell r="AU66">
            <v>222.00000000000011</v>
          </cell>
          <cell r="AV66">
            <v>0</v>
          </cell>
          <cell r="AW66">
            <v>50.999999999999972</v>
          </cell>
          <cell r="AX66">
            <v>11560.679999999993</v>
          </cell>
          <cell r="AY66">
            <v>8.9999999999999982</v>
          </cell>
          <cell r="AZ66">
            <v>2481.0299999999997</v>
          </cell>
          <cell r="BA66">
            <v>6.0000000000000098</v>
          </cell>
          <cell r="BB66">
            <v>2262.9000000000037</v>
          </cell>
          <cell r="BC66">
            <v>25.999999999999989</v>
          </cell>
          <cell r="BD66">
            <v>10949.639999999996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27254.249999999993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27254.249999999993</v>
          </cell>
          <cell r="BZ66">
            <v>40935.539137380183</v>
          </cell>
          <cell r="CA66">
            <v>0</v>
          </cell>
          <cell r="CB66">
            <v>40935.539137380183</v>
          </cell>
          <cell r="CC66">
            <v>64.007692307692309</v>
          </cell>
          <cell r="CD66">
            <v>50501.429153846155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50501.429153846155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9.3382899628252911</v>
          </cell>
          <cell r="CX66">
            <v>5210.298884758372</v>
          </cell>
          <cell r="CY66">
            <v>0</v>
          </cell>
          <cell r="CZ66">
            <v>0</v>
          </cell>
          <cell r="DA66">
            <v>5210.298884758372</v>
          </cell>
          <cell r="DB66">
            <v>1086946.7471759848</v>
          </cell>
          <cell r="DC66">
            <v>0</v>
          </cell>
          <cell r="DD66">
            <v>1086946.7471759848</v>
          </cell>
          <cell r="DE66">
            <v>135933</v>
          </cell>
          <cell r="DF66">
            <v>0</v>
          </cell>
          <cell r="DG66">
            <v>135933</v>
          </cell>
          <cell r="DH66">
            <v>44.857142857142854</v>
          </cell>
          <cell r="DI66">
            <v>0.42949081434977598</v>
          </cell>
          <cell r="DJ66">
            <v>0</v>
          </cell>
          <cell r="DK66">
            <v>0.42949081434977598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4788</v>
          </cell>
          <cell r="EB66">
            <v>4864</v>
          </cell>
          <cell r="EC66">
            <v>76</v>
          </cell>
          <cell r="ED66">
            <v>0</v>
          </cell>
          <cell r="EE66">
            <v>4940</v>
          </cell>
          <cell r="EF66">
            <v>4940</v>
          </cell>
          <cell r="EG66">
            <v>0</v>
          </cell>
          <cell r="EH66"/>
          <cell r="EI66">
            <v>0</v>
          </cell>
          <cell r="EJ66">
            <v>0</v>
          </cell>
          <cell r="EK66">
            <v>0</v>
          </cell>
          <cell r="EL66"/>
          <cell r="EM66">
            <v>0</v>
          </cell>
          <cell r="EN66">
            <v>0</v>
          </cell>
          <cell r="EO66">
            <v>0</v>
          </cell>
          <cell r="EP66">
            <v>140873</v>
          </cell>
          <cell r="EQ66">
            <v>0</v>
          </cell>
          <cell r="ER66">
            <v>140873</v>
          </cell>
          <cell r="ES66">
            <v>1227819.7471759848</v>
          </cell>
          <cell r="ET66">
            <v>0</v>
          </cell>
          <cell r="EU66">
            <v>1227819.7471759848</v>
          </cell>
          <cell r="EV66">
            <v>1222879.7471759848</v>
          </cell>
          <cell r="EW66">
            <v>3894.5214878216075</v>
          </cell>
          <cell r="EX66">
            <v>4180</v>
          </cell>
          <cell r="EY66">
            <v>285.47851217839252</v>
          </cell>
          <cell r="EZ66">
            <v>1312520</v>
          </cell>
          <cell r="FA66">
            <v>89640.252824015217</v>
          </cell>
          <cell r="FB66">
            <v>1317460</v>
          </cell>
          <cell r="FC66">
            <v>1248181.3166</v>
          </cell>
          <cell r="FD66">
            <v>0</v>
          </cell>
          <cell r="FE66">
            <v>1317460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J67"/>
          <cell r="K67">
            <v>3826</v>
          </cell>
          <cell r="L67">
            <v>133661</v>
          </cell>
          <cell r="M67"/>
          <cell r="N67"/>
          <cell r="O67">
            <v>7</v>
          </cell>
          <cell r="P67">
            <v>0</v>
          </cell>
          <cell r="Q67">
            <v>0</v>
          </cell>
          <cell r="R67">
            <v>0</v>
          </cell>
          <cell r="S67">
            <v>30</v>
          </cell>
          <cell r="T67">
            <v>209</v>
          </cell>
          <cell r="U67">
            <v>239</v>
          </cell>
          <cell r="V67">
            <v>239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239</v>
          </cell>
          <cell r="AF67">
            <v>753762.98</v>
          </cell>
          <cell r="AG67">
            <v>0</v>
          </cell>
          <cell r="AH67">
            <v>0</v>
          </cell>
          <cell r="AI67">
            <v>0</v>
          </cell>
          <cell r="AJ67">
            <v>753762.98</v>
          </cell>
          <cell r="AK67">
            <v>19</v>
          </cell>
          <cell r="AL67">
            <v>8521.5</v>
          </cell>
          <cell r="AM67">
            <v>0</v>
          </cell>
          <cell r="AN67">
            <v>0</v>
          </cell>
          <cell r="AO67">
            <v>8521.5</v>
          </cell>
          <cell r="AP67">
            <v>20.912499999999998</v>
          </cell>
          <cell r="AQ67">
            <v>6012.3437499999991</v>
          </cell>
          <cell r="AR67">
            <v>0</v>
          </cell>
          <cell r="AS67">
            <v>0</v>
          </cell>
          <cell r="AT67">
            <v>6012.3437499999991</v>
          </cell>
          <cell r="AU67">
            <v>226.99999999999989</v>
          </cell>
          <cell r="AV67">
            <v>0</v>
          </cell>
          <cell r="AW67">
            <v>6.0000000000000115</v>
          </cell>
          <cell r="AX67">
            <v>1360.0800000000027</v>
          </cell>
          <cell r="AY67">
            <v>2.9999999999999938</v>
          </cell>
          <cell r="AZ67">
            <v>827.00999999999829</v>
          </cell>
          <cell r="BA67">
            <v>0.99999999999999944</v>
          </cell>
          <cell r="BB67">
            <v>377.14999999999975</v>
          </cell>
          <cell r="BC67">
            <v>1.9999999999999989</v>
          </cell>
          <cell r="BD67">
            <v>842.27999999999952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3406.5200000000004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3406.5200000000004</v>
          </cell>
          <cell r="BZ67">
            <v>17940.36375</v>
          </cell>
          <cell r="CA67">
            <v>0</v>
          </cell>
          <cell r="CB67">
            <v>17940.36375</v>
          </cell>
          <cell r="CC67">
            <v>47.338164251207729</v>
          </cell>
          <cell r="CD67">
            <v>37349.338212560389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37349.338212560389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2.2870813397129179</v>
          </cell>
          <cell r="CX67">
            <v>1276.0770334928227</v>
          </cell>
          <cell r="CY67">
            <v>0</v>
          </cell>
          <cell r="CZ67">
            <v>0</v>
          </cell>
          <cell r="DA67">
            <v>1276.0770334928227</v>
          </cell>
          <cell r="DB67">
            <v>810328.75899605325</v>
          </cell>
          <cell r="DC67">
            <v>0</v>
          </cell>
          <cell r="DD67">
            <v>810328.75899605325</v>
          </cell>
          <cell r="DE67">
            <v>135933</v>
          </cell>
          <cell r="DF67">
            <v>0</v>
          </cell>
          <cell r="DG67">
            <v>135933</v>
          </cell>
          <cell r="DH67">
            <v>34.142857142857146</v>
          </cell>
          <cell r="DI67">
            <v>0.39521885906432802</v>
          </cell>
          <cell r="DJ67">
            <v>0</v>
          </cell>
          <cell r="DK67">
            <v>0.39521885906432802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33012</v>
          </cell>
          <cell r="EB67">
            <v>33536</v>
          </cell>
          <cell r="EC67">
            <v>524</v>
          </cell>
          <cell r="ED67">
            <v>0</v>
          </cell>
          <cell r="EE67">
            <v>34060</v>
          </cell>
          <cell r="EF67">
            <v>34060</v>
          </cell>
          <cell r="EG67">
            <v>0</v>
          </cell>
          <cell r="EH67"/>
          <cell r="EI67">
            <v>0</v>
          </cell>
          <cell r="EJ67">
            <v>0</v>
          </cell>
          <cell r="EK67">
            <v>0</v>
          </cell>
          <cell r="EL67"/>
          <cell r="EM67">
            <v>0</v>
          </cell>
          <cell r="EN67">
            <v>0</v>
          </cell>
          <cell r="EO67">
            <v>0</v>
          </cell>
          <cell r="EP67">
            <v>169993</v>
          </cell>
          <cell r="EQ67">
            <v>0</v>
          </cell>
          <cell r="ER67">
            <v>169993</v>
          </cell>
          <cell r="ES67">
            <v>980321.75899605325</v>
          </cell>
          <cell r="ET67">
            <v>0</v>
          </cell>
          <cell r="EU67">
            <v>980321.75899605325</v>
          </cell>
          <cell r="EV67">
            <v>946261.75899605325</v>
          </cell>
          <cell r="EW67">
            <v>3959.2542217408086</v>
          </cell>
          <cell r="EX67">
            <v>4180</v>
          </cell>
          <cell r="EY67">
            <v>220.74577825919141</v>
          </cell>
          <cell r="EZ67">
            <v>999020</v>
          </cell>
          <cell r="FA67">
            <v>52758.24100394675</v>
          </cell>
          <cell r="FB67">
            <v>1033080</v>
          </cell>
          <cell r="FC67">
            <v>996337.13076666696</v>
          </cell>
          <cell r="FD67">
            <v>0</v>
          </cell>
          <cell r="FE67">
            <v>1033080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J68"/>
          <cell r="K68">
            <v>3019</v>
          </cell>
          <cell r="L68">
            <v>115073</v>
          </cell>
          <cell r="M68"/>
          <cell r="N68"/>
          <cell r="O68">
            <v>7</v>
          </cell>
          <cell r="P68">
            <v>0</v>
          </cell>
          <cell r="Q68">
            <v>0</v>
          </cell>
          <cell r="R68">
            <v>0</v>
          </cell>
          <cell r="S68">
            <v>11</v>
          </cell>
          <cell r="T68">
            <v>90</v>
          </cell>
          <cell r="U68">
            <v>101</v>
          </cell>
          <cell r="V68">
            <v>101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101</v>
          </cell>
          <cell r="AF68">
            <v>318535.82</v>
          </cell>
          <cell r="AG68">
            <v>0</v>
          </cell>
          <cell r="AH68">
            <v>0</v>
          </cell>
          <cell r="AI68">
            <v>0</v>
          </cell>
          <cell r="AJ68">
            <v>318535.82</v>
          </cell>
          <cell r="AK68">
            <v>4.9999999999999991</v>
          </cell>
          <cell r="AL68">
            <v>2242.4999999999995</v>
          </cell>
          <cell r="AM68">
            <v>0</v>
          </cell>
          <cell r="AN68">
            <v>0</v>
          </cell>
          <cell r="AO68">
            <v>2242.4999999999995</v>
          </cell>
          <cell r="AP68">
            <v>8.4166666666666661</v>
          </cell>
          <cell r="AQ68">
            <v>2419.7916666666665</v>
          </cell>
          <cell r="AR68">
            <v>0</v>
          </cell>
          <cell r="AS68">
            <v>0</v>
          </cell>
          <cell r="AT68">
            <v>2419.7916666666665</v>
          </cell>
          <cell r="AU68">
            <v>98.98</v>
          </cell>
          <cell r="AV68">
            <v>0</v>
          </cell>
          <cell r="AW68">
            <v>2.02</v>
          </cell>
          <cell r="AX68">
            <v>457.89359999999999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457.89359999999999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457.89359999999999</v>
          </cell>
          <cell r="BZ68">
            <v>5120.1852666666664</v>
          </cell>
          <cell r="CA68">
            <v>0</v>
          </cell>
          <cell r="CB68">
            <v>5120.1852666666664</v>
          </cell>
          <cell r="CC68">
            <v>20.44047619047619</v>
          </cell>
          <cell r="CD68">
            <v>16127.33130952381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16127.33130952381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339783.33657619049</v>
          </cell>
          <cell r="DC68">
            <v>0</v>
          </cell>
          <cell r="DD68">
            <v>339783.33657619049</v>
          </cell>
          <cell r="DE68">
            <v>135933</v>
          </cell>
          <cell r="DF68">
            <v>0</v>
          </cell>
          <cell r="DG68">
            <v>135933</v>
          </cell>
          <cell r="DH68">
            <v>14.428571428571429</v>
          </cell>
          <cell r="DI68">
            <v>1.6177015397727299</v>
          </cell>
          <cell r="DJ68">
            <v>2.2754385964912269</v>
          </cell>
          <cell r="DK68">
            <v>2.2754385964912269</v>
          </cell>
          <cell r="DL68">
            <v>14659.546061415216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14659.546061415216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5520.07</v>
          </cell>
          <cell r="EB68">
            <v>9106.75</v>
          </cell>
          <cell r="EC68">
            <v>3586.6800000000003</v>
          </cell>
          <cell r="ED68">
            <v>2714.84</v>
          </cell>
          <cell r="EE68">
            <v>15408.27</v>
          </cell>
          <cell r="EF68">
            <v>15408.27</v>
          </cell>
          <cell r="EG68">
            <v>0</v>
          </cell>
          <cell r="EH68"/>
          <cell r="EI68">
            <v>0</v>
          </cell>
          <cell r="EJ68">
            <v>0</v>
          </cell>
          <cell r="EK68">
            <v>0</v>
          </cell>
          <cell r="EL68"/>
          <cell r="EM68">
            <v>0</v>
          </cell>
          <cell r="EN68">
            <v>0</v>
          </cell>
          <cell r="EO68">
            <v>0</v>
          </cell>
          <cell r="EP68">
            <v>166000.81606141521</v>
          </cell>
          <cell r="EQ68">
            <v>0</v>
          </cell>
          <cell r="ER68">
            <v>166000.81606141521</v>
          </cell>
          <cell r="ES68">
            <v>505784.15263760567</v>
          </cell>
          <cell r="ET68">
            <v>0</v>
          </cell>
          <cell r="EU68">
            <v>505784.15263760567</v>
          </cell>
          <cell r="EV68">
            <v>490375.88263760571</v>
          </cell>
          <cell r="EW68">
            <v>4855.2067587881756</v>
          </cell>
          <cell r="EX68">
            <v>4180</v>
          </cell>
          <cell r="EY68">
            <v>0</v>
          </cell>
          <cell r="EZ68">
            <v>422180</v>
          </cell>
          <cell r="FA68">
            <v>0</v>
          </cell>
          <cell r="FB68">
            <v>505784.15263760567</v>
          </cell>
          <cell r="FC68">
            <v>510055.36795043782</v>
          </cell>
          <cell r="FD68">
            <v>4271.2153128321515</v>
          </cell>
          <cell r="FE68">
            <v>510055.36795043782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J69"/>
          <cell r="K69">
            <v>5261</v>
          </cell>
          <cell r="L69">
            <v>115301</v>
          </cell>
          <cell r="M69"/>
          <cell r="N69"/>
          <cell r="O69">
            <v>7</v>
          </cell>
          <cell r="P69">
            <v>0</v>
          </cell>
          <cell r="Q69">
            <v>0</v>
          </cell>
          <cell r="R69">
            <v>0</v>
          </cell>
          <cell r="S69">
            <v>59</v>
          </cell>
          <cell r="T69">
            <v>349</v>
          </cell>
          <cell r="U69">
            <v>408</v>
          </cell>
          <cell r="V69">
            <v>408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408</v>
          </cell>
          <cell r="AF69">
            <v>1286758.56</v>
          </cell>
          <cell r="AG69">
            <v>0</v>
          </cell>
          <cell r="AH69">
            <v>0</v>
          </cell>
          <cell r="AI69">
            <v>0</v>
          </cell>
          <cell r="AJ69">
            <v>1286758.56</v>
          </cell>
          <cell r="AK69">
            <v>83.000000000000156</v>
          </cell>
          <cell r="AL69">
            <v>37225.500000000073</v>
          </cell>
          <cell r="AM69">
            <v>0</v>
          </cell>
          <cell r="AN69">
            <v>0</v>
          </cell>
          <cell r="AO69">
            <v>37225.500000000073</v>
          </cell>
          <cell r="AP69">
            <v>95.884892086330936</v>
          </cell>
          <cell r="AQ69">
            <v>27566.906474820145</v>
          </cell>
          <cell r="AR69">
            <v>0</v>
          </cell>
          <cell r="AS69">
            <v>0</v>
          </cell>
          <cell r="AT69">
            <v>27566.906474820145</v>
          </cell>
          <cell r="AU69">
            <v>117.00000000000001</v>
          </cell>
          <cell r="AV69">
            <v>0</v>
          </cell>
          <cell r="AW69">
            <v>88.000000000000028</v>
          </cell>
          <cell r="AX69">
            <v>19947.840000000007</v>
          </cell>
          <cell r="AY69">
            <v>0</v>
          </cell>
          <cell r="AZ69">
            <v>0</v>
          </cell>
          <cell r="BA69">
            <v>129.99999999999994</v>
          </cell>
          <cell r="BB69">
            <v>49029.499999999978</v>
          </cell>
          <cell r="BC69">
            <v>57.999999999999986</v>
          </cell>
          <cell r="BD69">
            <v>24426.119999999992</v>
          </cell>
          <cell r="BE69">
            <v>14.999999999999984</v>
          </cell>
          <cell r="BF69">
            <v>7137.8999999999924</v>
          </cell>
          <cell r="BG69">
            <v>0</v>
          </cell>
          <cell r="BH69">
            <v>0</v>
          </cell>
          <cell r="BI69">
            <v>100541.35999999997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100541.35999999997</v>
          </cell>
          <cell r="BZ69">
            <v>165333.76647482021</v>
          </cell>
          <cell r="CA69">
            <v>0</v>
          </cell>
          <cell r="CB69">
            <v>165333.76647482021</v>
          </cell>
          <cell r="CC69">
            <v>98.766570605187326</v>
          </cell>
          <cell r="CD69">
            <v>77925.836541786746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77925.836541786746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1.169054441260744</v>
          </cell>
          <cell r="CX69">
            <v>652.27392550143213</v>
          </cell>
          <cell r="CY69">
            <v>0</v>
          </cell>
          <cell r="CZ69">
            <v>0</v>
          </cell>
          <cell r="DA69">
            <v>652.27392550143213</v>
          </cell>
          <cell r="DB69">
            <v>1530670.4369421082</v>
          </cell>
          <cell r="DC69">
            <v>0</v>
          </cell>
          <cell r="DD69">
            <v>1530670.4369421082</v>
          </cell>
          <cell r="DE69">
            <v>135933</v>
          </cell>
          <cell r="DF69">
            <v>0</v>
          </cell>
          <cell r="DG69">
            <v>135933</v>
          </cell>
          <cell r="DH69">
            <v>58.285714285714285</v>
          </cell>
          <cell r="DI69">
            <v>0.51107703188976406</v>
          </cell>
          <cell r="DJ69">
            <v>0</v>
          </cell>
          <cell r="DK69">
            <v>0.51107703188976406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39998.910000000003</v>
          </cell>
          <cell r="EB69">
            <v>44470.1</v>
          </cell>
          <cell r="EC69">
            <v>4471.1899999999951</v>
          </cell>
          <cell r="ED69">
            <v>0</v>
          </cell>
          <cell r="EE69">
            <v>48941.289999999994</v>
          </cell>
          <cell r="EF69">
            <v>48941.289999999994</v>
          </cell>
          <cell r="EG69">
            <v>0</v>
          </cell>
          <cell r="EH69"/>
          <cell r="EI69">
            <v>0</v>
          </cell>
          <cell r="EJ69">
            <v>0</v>
          </cell>
          <cell r="EK69">
            <v>0</v>
          </cell>
          <cell r="EL69"/>
          <cell r="EM69">
            <v>0</v>
          </cell>
          <cell r="EN69">
            <v>0</v>
          </cell>
          <cell r="EO69">
            <v>0</v>
          </cell>
          <cell r="EP69">
            <v>184874.28999999998</v>
          </cell>
          <cell r="EQ69">
            <v>0</v>
          </cell>
          <cell r="ER69">
            <v>184874.28999999998</v>
          </cell>
          <cell r="ES69">
            <v>1715544.7269421082</v>
          </cell>
          <cell r="ET69">
            <v>0</v>
          </cell>
          <cell r="EU69">
            <v>1715544.7269421082</v>
          </cell>
          <cell r="EV69">
            <v>1666603.4369421082</v>
          </cell>
          <cell r="EW69">
            <v>4084.8123454463434</v>
          </cell>
          <cell r="EX69">
            <v>4180</v>
          </cell>
          <cell r="EY69">
            <v>95.187654553656557</v>
          </cell>
          <cell r="EZ69">
            <v>1705440</v>
          </cell>
          <cell r="FA69">
            <v>38836.563057891792</v>
          </cell>
          <cell r="FB69">
            <v>1754381.29</v>
          </cell>
          <cell r="FC69">
            <v>1694471.4052640265</v>
          </cell>
          <cell r="FD69">
            <v>0</v>
          </cell>
          <cell r="FE69">
            <v>1754381.29</v>
          </cell>
        </row>
        <row r="70">
          <cell r="A70">
            <v>2132</v>
          </cell>
          <cell r="B70">
            <v>8812132</v>
          </cell>
          <cell r="C70"/>
          <cell r="D70"/>
          <cell r="E70" t="str">
            <v>Cherry Tree Academy</v>
          </cell>
          <cell r="F70" t="str">
            <v>P</v>
          </cell>
          <cell r="G70"/>
          <cell r="H70">
            <v>10002609</v>
          </cell>
          <cell r="I70" t="str">
            <v>Y</v>
          </cell>
          <cell r="J70"/>
          <cell r="K70">
            <v>2132</v>
          </cell>
          <cell r="L70">
            <v>142002</v>
          </cell>
          <cell r="M70"/>
          <cell r="N70"/>
          <cell r="O70">
            <v>7</v>
          </cell>
          <cell r="P70">
            <v>0</v>
          </cell>
          <cell r="Q70">
            <v>0</v>
          </cell>
          <cell r="R70">
            <v>0</v>
          </cell>
          <cell r="S70">
            <v>23</v>
          </cell>
          <cell r="T70">
            <v>147</v>
          </cell>
          <cell r="U70">
            <v>170</v>
          </cell>
          <cell r="V70">
            <v>170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170</v>
          </cell>
          <cell r="AF70">
            <v>536149.4</v>
          </cell>
          <cell r="AG70">
            <v>0</v>
          </cell>
          <cell r="AH70">
            <v>0</v>
          </cell>
          <cell r="AI70">
            <v>0</v>
          </cell>
          <cell r="AJ70">
            <v>536149.4</v>
          </cell>
          <cell r="AK70">
            <v>57.999999999999957</v>
          </cell>
          <cell r="AL70">
            <v>26012.999999999982</v>
          </cell>
          <cell r="AM70">
            <v>0</v>
          </cell>
          <cell r="AN70">
            <v>0</v>
          </cell>
          <cell r="AO70">
            <v>26012.999999999982</v>
          </cell>
          <cell r="AP70">
            <v>57.999999999999957</v>
          </cell>
          <cell r="AQ70">
            <v>16674.999999999989</v>
          </cell>
          <cell r="AR70">
            <v>0</v>
          </cell>
          <cell r="AS70">
            <v>0</v>
          </cell>
          <cell r="AT70">
            <v>16674.999999999989</v>
          </cell>
          <cell r="AU70">
            <v>25.000000000000039</v>
          </cell>
          <cell r="AV70">
            <v>0</v>
          </cell>
          <cell r="AW70">
            <v>36.999999999999929</v>
          </cell>
          <cell r="AX70">
            <v>8387.1599999999835</v>
          </cell>
          <cell r="AY70">
            <v>53.999999999999929</v>
          </cell>
          <cell r="AZ70">
            <v>14886.179999999982</v>
          </cell>
          <cell r="BA70">
            <v>48.000000000000064</v>
          </cell>
          <cell r="BB70">
            <v>18103.200000000023</v>
          </cell>
          <cell r="BC70">
            <v>2.9999999999999982</v>
          </cell>
          <cell r="BD70">
            <v>1263.4199999999992</v>
          </cell>
          <cell r="BE70">
            <v>2.9999999999999982</v>
          </cell>
          <cell r="BF70">
            <v>1427.5799999999992</v>
          </cell>
          <cell r="BG70">
            <v>0</v>
          </cell>
          <cell r="BH70">
            <v>0</v>
          </cell>
          <cell r="BI70">
            <v>44067.539999999994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44067.539999999994</v>
          </cell>
          <cell r="BZ70">
            <v>86755.539999999964</v>
          </cell>
          <cell r="CA70">
            <v>0</v>
          </cell>
          <cell r="CB70">
            <v>86755.539999999964</v>
          </cell>
          <cell r="CC70">
            <v>69.712230215827333</v>
          </cell>
          <cell r="CD70">
            <v>55002.252517985609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55002.252517985609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6.9387755102040742</v>
          </cell>
          <cell r="CX70">
            <v>3871.4897959183636</v>
          </cell>
          <cell r="CY70">
            <v>0</v>
          </cell>
          <cell r="CZ70">
            <v>0</v>
          </cell>
          <cell r="DA70">
            <v>3871.4897959183636</v>
          </cell>
          <cell r="DB70">
            <v>681778.68231390405</v>
          </cell>
          <cell r="DC70">
            <v>0</v>
          </cell>
          <cell r="DD70">
            <v>681778.68231390405</v>
          </cell>
          <cell r="DE70">
            <v>135933</v>
          </cell>
          <cell r="DF70">
            <v>0</v>
          </cell>
          <cell r="DG70">
            <v>135933</v>
          </cell>
          <cell r="DH70">
            <v>24.285714285714285</v>
          </cell>
          <cell r="DI70">
            <v>0.65329646666666696</v>
          </cell>
          <cell r="DJ70">
            <v>0</v>
          </cell>
          <cell r="DK70">
            <v>0.65329646666666696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H70"/>
          <cell r="EI70">
            <v>0</v>
          </cell>
          <cell r="EJ70">
            <v>0</v>
          </cell>
          <cell r="EK70">
            <v>0</v>
          </cell>
          <cell r="EL70"/>
          <cell r="EM70">
            <v>0</v>
          </cell>
          <cell r="EN70">
            <v>0</v>
          </cell>
          <cell r="EO70">
            <v>0</v>
          </cell>
          <cell r="EP70">
            <v>138889.13399999999</v>
          </cell>
          <cell r="EQ70">
            <v>0</v>
          </cell>
          <cell r="ER70">
            <v>138889.13399999999</v>
          </cell>
          <cell r="ES70">
            <v>820667.81631390401</v>
          </cell>
          <cell r="ET70">
            <v>0</v>
          </cell>
          <cell r="EU70">
            <v>820667.81631390401</v>
          </cell>
          <cell r="EV70">
            <v>817711.68231390405</v>
          </cell>
          <cell r="EW70">
            <v>4810.0687194935535</v>
          </cell>
          <cell r="EX70">
            <v>4180</v>
          </cell>
          <cell r="EY70">
            <v>0</v>
          </cell>
          <cell r="EZ70">
            <v>710600</v>
          </cell>
          <cell r="FA70">
            <v>0</v>
          </cell>
          <cell r="FB70">
            <v>820667.81631390401</v>
          </cell>
          <cell r="FC70">
            <v>801815.73924076697</v>
          </cell>
          <cell r="FD70">
            <v>0</v>
          </cell>
          <cell r="FE70">
            <v>820667.81631390401</v>
          </cell>
        </row>
        <row r="71">
          <cell r="A71">
            <v>3253</v>
          </cell>
          <cell r="B71">
            <v>8813253</v>
          </cell>
          <cell r="C71"/>
          <cell r="D71"/>
          <cell r="E71" t="str">
            <v>Cherry Tree Primary School</v>
          </cell>
          <cell r="F71" t="str">
            <v>P</v>
          </cell>
          <cell r="G71"/>
          <cell r="H71" t="str">
            <v/>
          </cell>
          <cell r="I71" t="str">
            <v>Y</v>
          </cell>
          <cell r="J71"/>
          <cell r="K71">
            <v>3253</v>
          </cell>
          <cell r="L71">
            <v>143452</v>
          </cell>
          <cell r="M71"/>
          <cell r="N71"/>
          <cell r="O71">
            <v>7</v>
          </cell>
          <cell r="P71">
            <v>0</v>
          </cell>
          <cell r="Q71">
            <v>0</v>
          </cell>
          <cell r="R71">
            <v>2</v>
          </cell>
          <cell r="S71">
            <v>59</v>
          </cell>
          <cell r="T71">
            <v>350</v>
          </cell>
          <cell r="U71">
            <v>409</v>
          </cell>
          <cell r="V71">
            <v>411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411</v>
          </cell>
          <cell r="AF71">
            <v>1296220.02</v>
          </cell>
          <cell r="AG71">
            <v>0</v>
          </cell>
          <cell r="AH71">
            <v>0</v>
          </cell>
          <cell r="AI71">
            <v>0</v>
          </cell>
          <cell r="AJ71">
            <v>1296220.02</v>
          </cell>
          <cell r="AK71">
            <v>150.73349633251846</v>
          </cell>
          <cell r="AL71">
            <v>67603.97310513453</v>
          </cell>
          <cell r="AM71">
            <v>0</v>
          </cell>
          <cell r="AN71">
            <v>0</v>
          </cell>
          <cell r="AO71">
            <v>67603.97310513453</v>
          </cell>
          <cell r="AP71">
            <v>164.59951456310679</v>
          </cell>
          <cell r="AQ71">
            <v>47322.360436893206</v>
          </cell>
          <cell r="AR71">
            <v>0</v>
          </cell>
          <cell r="AS71">
            <v>0</v>
          </cell>
          <cell r="AT71">
            <v>47322.360436893206</v>
          </cell>
          <cell r="AU71">
            <v>6.0293398533007139</v>
          </cell>
          <cell r="AV71">
            <v>0</v>
          </cell>
          <cell r="AW71">
            <v>54.264058679706714</v>
          </cell>
          <cell r="AX71">
            <v>12300.576821515919</v>
          </cell>
          <cell r="AY71">
            <v>100.48899755501202</v>
          </cell>
          <cell r="AZ71">
            <v>27701.801955990166</v>
          </cell>
          <cell r="BA71">
            <v>23.112469437652823</v>
          </cell>
          <cell r="BB71">
            <v>8716.8678484107622</v>
          </cell>
          <cell r="BC71">
            <v>31.151589242053802</v>
          </cell>
          <cell r="BD71">
            <v>13119.180293398538</v>
          </cell>
          <cell r="BE71">
            <v>82.40097799510994</v>
          </cell>
          <cell r="BF71">
            <v>39211.329388753016</v>
          </cell>
          <cell r="BG71">
            <v>113.55256723716377</v>
          </cell>
          <cell r="BH71">
            <v>80312.324229828824</v>
          </cell>
          <cell r="BI71">
            <v>181362.08053789724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181362.08053789724</v>
          </cell>
          <cell r="BZ71">
            <v>296288.41407992499</v>
          </cell>
          <cell r="CA71">
            <v>0</v>
          </cell>
          <cell r="CB71">
            <v>296288.41407992499</v>
          </cell>
          <cell r="CC71">
            <v>106.46385542168674</v>
          </cell>
          <cell r="CD71">
            <v>83998.917289156627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83998.917289156627</v>
          </cell>
          <cell r="CR71">
            <v>5.4866992665036527</v>
          </cell>
          <cell r="CS71">
            <v>2469.0146699266438</v>
          </cell>
          <cell r="CT71">
            <v>0</v>
          </cell>
          <cell r="CU71">
            <v>0</v>
          </cell>
          <cell r="CV71">
            <v>2469.0146699266438</v>
          </cell>
          <cell r="CW71">
            <v>18.788571428571423</v>
          </cell>
          <cell r="CX71">
            <v>10483.083428571426</v>
          </cell>
          <cell r="CY71">
            <v>0</v>
          </cell>
          <cell r="CZ71">
            <v>0</v>
          </cell>
          <cell r="DA71">
            <v>10483.083428571426</v>
          </cell>
          <cell r="DB71">
            <v>1689459.4494675798</v>
          </cell>
          <cell r="DC71">
            <v>0</v>
          </cell>
          <cell r="DD71">
            <v>1689459.4494675798</v>
          </cell>
          <cell r="DE71">
            <v>135933</v>
          </cell>
          <cell r="DF71">
            <v>0</v>
          </cell>
          <cell r="DG71">
            <v>135933</v>
          </cell>
          <cell r="DH71">
            <v>58.714285714285715</v>
          </cell>
          <cell r="DI71">
            <v>0.34792965185185198</v>
          </cell>
          <cell r="DJ71">
            <v>0</v>
          </cell>
          <cell r="DK71">
            <v>0.34792965185185198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1.0156360164</v>
          </cell>
          <cell r="DS71">
            <v>28541.866276311262</v>
          </cell>
          <cell r="DT71">
            <v>0</v>
          </cell>
          <cell r="DU71">
            <v>28541.866276311262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</v>
          </cell>
          <cell r="EG71">
            <v>0</v>
          </cell>
          <cell r="EH71"/>
          <cell r="EI71">
            <v>0</v>
          </cell>
          <cell r="EJ71">
            <v>0</v>
          </cell>
          <cell r="EK71">
            <v>0</v>
          </cell>
          <cell r="EL71"/>
          <cell r="EM71">
            <v>0</v>
          </cell>
          <cell r="EN71">
            <v>0</v>
          </cell>
          <cell r="EO71">
            <v>0</v>
          </cell>
          <cell r="EP71">
            <v>196215.51627631125</v>
          </cell>
          <cell r="EQ71">
            <v>0</v>
          </cell>
          <cell r="ER71">
            <v>196215.51627631125</v>
          </cell>
          <cell r="ES71">
            <v>1885674.965743891</v>
          </cell>
          <cell r="ET71">
            <v>0</v>
          </cell>
          <cell r="EU71">
            <v>1885674.965743891</v>
          </cell>
          <cell r="EV71">
            <v>1853934.3157438911</v>
          </cell>
          <cell r="EW71">
            <v>4510.7890894011944</v>
          </cell>
          <cell r="EX71">
            <v>4180</v>
          </cell>
          <cell r="EY71">
            <v>0</v>
          </cell>
          <cell r="EZ71">
            <v>1717980</v>
          </cell>
          <cell r="FA71">
            <v>0</v>
          </cell>
          <cell r="FB71">
            <v>1885674.965743891</v>
          </cell>
          <cell r="FC71">
            <v>1809202.4848761426</v>
          </cell>
          <cell r="FD71">
            <v>0</v>
          </cell>
          <cell r="FE71">
            <v>1885674.965743891</v>
          </cell>
        </row>
        <row r="72">
          <cell r="A72">
            <v>2125</v>
          </cell>
          <cell r="B72">
            <v>8812125</v>
          </cell>
          <cell r="C72"/>
          <cell r="D72"/>
          <cell r="E72" t="str">
            <v>Chigwell Primary Academy</v>
          </cell>
          <cell r="F72" t="str">
            <v>P</v>
          </cell>
          <cell r="G72"/>
          <cell r="H72" t="str">
            <v/>
          </cell>
          <cell r="I72" t="str">
            <v>Y</v>
          </cell>
          <cell r="J72"/>
          <cell r="K72">
            <v>2125</v>
          </cell>
          <cell r="L72">
            <v>141869</v>
          </cell>
          <cell r="M72"/>
          <cell r="N72"/>
          <cell r="O72">
            <v>7</v>
          </cell>
          <cell r="P72">
            <v>0</v>
          </cell>
          <cell r="Q72">
            <v>0</v>
          </cell>
          <cell r="R72">
            <v>0</v>
          </cell>
          <cell r="S72">
            <v>29</v>
          </cell>
          <cell r="T72">
            <v>214</v>
          </cell>
          <cell r="U72">
            <v>243</v>
          </cell>
          <cell r="V72">
            <v>243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243</v>
          </cell>
          <cell r="AF72">
            <v>766378.26</v>
          </cell>
          <cell r="AG72">
            <v>0</v>
          </cell>
          <cell r="AH72">
            <v>0</v>
          </cell>
          <cell r="AI72">
            <v>0</v>
          </cell>
          <cell r="AJ72">
            <v>766378.26</v>
          </cell>
          <cell r="AK72">
            <v>18.000000000000007</v>
          </cell>
          <cell r="AL72">
            <v>8073.0000000000036</v>
          </cell>
          <cell r="AM72">
            <v>0</v>
          </cell>
          <cell r="AN72">
            <v>0</v>
          </cell>
          <cell r="AO72">
            <v>8073.0000000000036</v>
          </cell>
          <cell r="AP72">
            <v>26.185344827586206</v>
          </cell>
          <cell r="AQ72">
            <v>7528.2866379310344</v>
          </cell>
          <cell r="AR72">
            <v>0</v>
          </cell>
          <cell r="AS72">
            <v>0</v>
          </cell>
          <cell r="AT72">
            <v>7528.2866379310344</v>
          </cell>
          <cell r="AU72">
            <v>177.46058091286301</v>
          </cell>
          <cell r="AV72">
            <v>0</v>
          </cell>
          <cell r="AW72">
            <v>13.107883817427375</v>
          </cell>
          <cell r="AX72">
            <v>2971.2951037344374</v>
          </cell>
          <cell r="AY72">
            <v>46.381742738589253</v>
          </cell>
          <cell r="AZ72">
            <v>12786.0550207469</v>
          </cell>
          <cell r="BA72">
            <v>2.0165975103734435</v>
          </cell>
          <cell r="BB72">
            <v>760.5597510373442</v>
          </cell>
          <cell r="BC72">
            <v>4.0331950207468923</v>
          </cell>
          <cell r="BD72">
            <v>1698.5397510373462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18216.44962655603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18216.44962655603</v>
          </cell>
          <cell r="BZ72">
            <v>33817.736264487066</v>
          </cell>
          <cell r="CA72">
            <v>0</v>
          </cell>
          <cell r="CB72">
            <v>33817.736264487066</v>
          </cell>
          <cell r="CC72">
            <v>51.621761658031083</v>
          </cell>
          <cell r="CD72">
            <v>40729.053730569947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40729.053730569947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17.032710280373824</v>
          </cell>
          <cell r="CX72">
            <v>9503.4007009345751</v>
          </cell>
          <cell r="CY72">
            <v>0</v>
          </cell>
          <cell r="CZ72">
            <v>0</v>
          </cell>
          <cell r="DA72">
            <v>9503.4007009345751</v>
          </cell>
          <cell r="DB72">
            <v>850428.45069599152</v>
          </cell>
          <cell r="DC72">
            <v>0</v>
          </cell>
          <cell r="DD72">
            <v>850428.45069599152</v>
          </cell>
          <cell r="DE72">
            <v>135933</v>
          </cell>
          <cell r="DF72">
            <v>0</v>
          </cell>
          <cell r="DG72">
            <v>135933</v>
          </cell>
          <cell r="DH72">
            <v>34.714285714285715</v>
          </cell>
          <cell r="DI72">
            <v>0.977877142222222</v>
          </cell>
          <cell r="DJ72">
            <v>0</v>
          </cell>
          <cell r="DK72">
            <v>0.977877142222222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1.0156360164</v>
          </cell>
          <cell r="DS72">
            <v>15422.763819410322</v>
          </cell>
          <cell r="DT72">
            <v>0</v>
          </cell>
          <cell r="DU72">
            <v>15422.763819410322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H72"/>
          <cell r="EI72">
            <v>0</v>
          </cell>
          <cell r="EJ72">
            <v>0</v>
          </cell>
          <cell r="EK72">
            <v>0</v>
          </cell>
          <cell r="EL72"/>
          <cell r="EM72">
            <v>0</v>
          </cell>
          <cell r="EN72">
            <v>0</v>
          </cell>
          <cell r="EO72">
            <v>0</v>
          </cell>
          <cell r="EP72">
            <v>156532.26381941032</v>
          </cell>
          <cell r="EQ72">
            <v>0</v>
          </cell>
          <cell r="ER72">
            <v>156532.26381941032</v>
          </cell>
          <cell r="ES72">
            <v>1006960.7145154019</v>
          </cell>
          <cell r="ET72">
            <v>0</v>
          </cell>
          <cell r="EU72">
            <v>1006960.7145154019</v>
          </cell>
          <cell r="EV72">
            <v>1001784.2145154019</v>
          </cell>
          <cell r="EW72">
            <v>4122.568784013999</v>
          </cell>
          <cell r="EX72">
            <v>4180</v>
          </cell>
          <cell r="EY72">
            <v>57.431215986001007</v>
          </cell>
          <cell r="EZ72">
            <v>1015740</v>
          </cell>
          <cell r="FA72">
            <v>13955.785484598135</v>
          </cell>
          <cell r="FB72">
            <v>1020916.5</v>
          </cell>
          <cell r="FC72">
            <v>1028265.5710737184</v>
          </cell>
          <cell r="FD72">
            <v>7349.071073718369</v>
          </cell>
          <cell r="FE72">
            <v>1028265.5710737184</v>
          </cell>
        </row>
        <row r="73">
          <cell r="A73">
            <v>2323</v>
          </cell>
          <cell r="B73">
            <v>8812323</v>
          </cell>
          <cell r="C73"/>
          <cell r="D73"/>
          <cell r="E73" t="str">
            <v>Chigwell Row Infant School</v>
          </cell>
          <cell r="F73" t="str">
            <v>P</v>
          </cell>
          <cell r="G73"/>
          <cell r="H73" t="str">
            <v/>
          </cell>
          <cell r="I73" t="str">
            <v>Y</v>
          </cell>
          <cell r="J73"/>
          <cell r="K73">
            <v>2323</v>
          </cell>
          <cell r="L73">
            <v>145993</v>
          </cell>
          <cell r="M73"/>
          <cell r="N73"/>
          <cell r="O73">
            <v>3</v>
          </cell>
          <cell r="P73">
            <v>0</v>
          </cell>
          <cell r="Q73">
            <v>0</v>
          </cell>
          <cell r="R73">
            <v>1</v>
          </cell>
          <cell r="S73">
            <v>23</v>
          </cell>
          <cell r="T73">
            <v>32</v>
          </cell>
          <cell r="U73">
            <v>55</v>
          </cell>
          <cell r="V73">
            <v>56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56</v>
          </cell>
          <cell r="AF73">
            <v>176613.92</v>
          </cell>
          <cell r="AG73">
            <v>0</v>
          </cell>
          <cell r="AH73">
            <v>0</v>
          </cell>
          <cell r="AI73">
            <v>0</v>
          </cell>
          <cell r="AJ73">
            <v>176613.92</v>
          </cell>
          <cell r="AK73">
            <v>9.1636363636363836</v>
          </cell>
          <cell r="AL73">
            <v>4109.8909090909183</v>
          </cell>
          <cell r="AM73">
            <v>0</v>
          </cell>
          <cell r="AN73">
            <v>0</v>
          </cell>
          <cell r="AO73">
            <v>4109.8909090909183</v>
          </cell>
          <cell r="AP73">
            <v>9.1636363636363836</v>
          </cell>
          <cell r="AQ73">
            <v>2634.5454545454604</v>
          </cell>
          <cell r="AR73">
            <v>0</v>
          </cell>
          <cell r="AS73">
            <v>0</v>
          </cell>
          <cell r="AT73">
            <v>2634.5454545454604</v>
          </cell>
          <cell r="AU73">
            <v>34.222222222222221</v>
          </cell>
          <cell r="AV73">
            <v>0</v>
          </cell>
          <cell r="AW73">
            <v>2.0740740740740722</v>
          </cell>
          <cell r="AX73">
            <v>470.15111111111071</v>
          </cell>
          <cell r="AY73">
            <v>18.666666666666647</v>
          </cell>
          <cell r="AZ73">
            <v>5145.8399999999947</v>
          </cell>
          <cell r="BA73">
            <v>1.0370370370370361</v>
          </cell>
          <cell r="BB73">
            <v>391.11851851851816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6007.1096296296237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6007.1096296296237</v>
          </cell>
          <cell r="BZ73">
            <v>12751.545993266001</v>
          </cell>
          <cell r="CA73">
            <v>0</v>
          </cell>
          <cell r="CB73">
            <v>12751.545993266001</v>
          </cell>
          <cell r="CC73">
            <v>4.6666666666666661</v>
          </cell>
          <cell r="CD73">
            <v>3681.9533333333329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3681.9533333333329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5.25</v>
          </cell>
          <cell r="CX73">
            <v>2929.2375000000002</v>
          </cell>
          <cell r="CY73">
            <v>0</v>
          </cell>
          <cell r="CZ73">
            <v>0</v>
          </cell>
          <cell r="DA73">
            <v>2929.2375000000002</v>
          </cell>
          <cell r="DB73">
            <v>195976.65682659936</v>
          </cell>
          <cell r="DC73">
            <v>0</v>
          </cell>
          <cell r="DD73">
            <v>195976.65682659936</v>
          </cell>
          <cell r="DE73">
            <v>135933</v>
          </cell>
          <cell r="DF73">
            <v>0</v>
          </cell>
          <cell r="DG73">
            <v>135933</v>
          </cell>
          <cell r="DH73">
            <v>18.666666666666668</v>
          </cell>
          <cell r="DI73">
            <v>0.65027246862745103</v>
          </cell>
          <cell r="DJ73">
            <v>1.1153846153846152</v>
          </cell>
          <cell r="DK73">
            <v>0.65027246862745103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1.0156360164</v>
          </cell>
          <cell r="DS73">
            <v>5189.7448374590822</v>
          </cell>
          <cell r="DT73">
            <v>0</v>
          </cell>
          <cell r="DU73">
            <v>5189.7448374590822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H73"/>
          <cell r="EI73">
            <v>0</v>
          </cell>
          <cell r="EJ73">
            <v>0</v>
          </cell>
          <cell r="EK73">
            <v>0</v>
          </cell>
          <cell r="EL73"/>
          <cell r="EM73">
            <v>0</v>
          </cell>
          <cell r="EN73">
            <v>0</v>
          </cell>
          <cell r="EO73">
            <v>0</v>
          </cell>
          <cell r="EP73">
            <v>142128.37083745908</v>
          </cell>
          <cell r="EQ73">
            <v>0</v>
          </cell>
          <cell r="ER73">
            <v>142128.37083745908</v>
          </cell>
          <cell r="ES73">
            <v>338105.02766405843</v>
          </cell>
          <cell r="ET73">
            <v>0</v>
          </cell>
          <cell r="EU73">
            <v>338105.02766405843</v>
          </cell>
          <cell r="EV73">
            <v>337099.40166405845</v>
          </cell>
          <cell r="EW73">
            <v>6019.632172572472</v>
          </cell>
          <cell r="EX73">
            <v>4180</v>
          </cell>
          <cell r="EY73">
            <v>0</v>
          </cell>
          <cell r="EZ73">
            <v>234080</v>
          </cell>
          <cell r="FA73">
            <v>0</v>
          </cell>
          <cell r="FB73">
            <v>338105.02766405843</v>
          </cell>
          <cell r="FC73">
            <v>355499.35929501301</v>
          </cell>
          <cell r="FD73">
            <v>17394.331630954577</v>
          </cell>
          <cell r="FE73">
            <v>355499.35929501301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J74"/>
          <cell r="K74">
            <v>2330</v>
          </cell>
          <cell r="L74">
            <v>114827</v>
          </cell>
          <cell r="M74">
            <v>25</v>
          </cell>
          <cell r="N74"/>
          <cell r="O74">
            <v>7</v>
          </cell>
          <cell r="P74">
            <v>0</v>
          </cell>
          <cell r="Q74">
            <v>0</v>
          </cell>
          <cell r="R74">
            <v>0</v>
          </cell>
          <cell r="S74">
            <v>74.583333333333329</v>
          </cell>
          <cell r="T74">
            <v>328</v>
          </cell>
          <cell r="U74">
            <v>402.58333333333331</v>
          </cell>
          <cell r="V74">
            <v>402.58333333333331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402.58333333333331</v>
          </cell>
          <cell r="AF74">
            <v>1269675.3683333334</v>
          </cell>
          <cell r="AG74">
            <v>0</v>
          </cell>
          <cell r="AH74">
            <v>0</v>
          </cell>
          <cell r="AI74">
            <v>0</v>
          </cell>
          <cell r="AJ74">
            <v>1269675.3683333334</v>
          </cell>
          <cell r="AK74">
            <v>51.879295532645926</v>
          </cell>
          <cell r="AL74">
            <v>23267.864046391696</v>
          </cell>
          <cell r="AM74">
            <v>0</v>
          </cell>
          <cell r="AN74">
            <v>0</v>
          </cell>
          <cell r="AO74">
            <v>23267.864046391696</v>
          </cell>
          <cell r="AP74">
            <v>51.879295532645926</v>
          </cell>
          <cell r="AQ74">
            <v>14915.297465635704</v>
          </cell>
          <cell r="AR74">
            <v>0</v>
          </cell>
          <cell r="AS74">
            <v>0</v>
          </cell>
          <cell r="AT74">
            <v>14915.297465635704</v>
          </cell>
          <cell r="AU74">
            <v>364.09345391903526</v>
          </cell>
          <cell r="AV74">
            <v>0</v>
          </cell>
          <cell r="AW74">
            <v>14.563738156761394</v>
          </cell>
          <cell r="AX74">
            <v>3301.3081653746731</v>
          </cell>
          <cell r="AY74">
            <v>22.885874246339345</v>
          </cell>
          <cell r="AZ74">
            <v>6308.9489534883678</v>
          </cell>
          <cell r="BA74">
            <v>1.0402670111972419</v>
          </cell>
          <cell r="BB74">
            <v>392.33670327303975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10002.593822136081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10002.593822136081</v>
          </cell>
          <cell r="BZ74">
            <v>48185.755334163478</v>
          </cell>
          <cell r="CA74">
            <v>0</v>
          </cell>
          <cell r="CB74">
            <v>48185.755334163478</v>
          </cell>
          <cell r="CC74">
            <v>76.33078491335371</v>
          </cell>
          <cell r="CD74">
            <v>60224.225988786944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60224.225988786944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3.6821646341463397</v>
          </cell>
          <cell r="CX74">
            <v>2054.4637576219502</v>
          </cell>
          <cell r="CY74">
            <v>0</v>
          </cell>
          <cell r="CZ74">
            <v>0</v>
          </cell>
          <cell r="DA74">
            <v>2054.4637576219502</v>
          </cell>
          <cell r="DB74">
            <v>1380139.8134139059</v>
          </cell>
          <cell r="DC74">
            <v>0</v>
          </cell>
          <cell r="DD74">
            <v>1380139.8134139059</v>
          </cell>
          <cell r="DE74">
            <v>135933</v>
          </cell>
          <cell r="DF74">
            <v>0</v>
          </cell>
          <cell r="DG74">
            <v>135933</v>
          </cell>
          <cell r="DH74">
            <v>57.511904761904759</v>
          </cell>
          <cell r="DI74">
            <v>0.27872220229885097</v>
          </cell>
          <cell r="DJ74">
            <v>0</v>
          </cell>
          <cell r="DK74">
            <v>0.27872220229885097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55130.82</v>
          </cell>
          <cell r="EB74">
            <v>55130.82</v>
          </cell>
          <cell r="EC74">
            <v>0</v>
          </cell>
          <cell r="ED74">
            <v>0</v>
          </cell>
          <cell r="EE74">
            <v>55130.82</v>
          </cell>
          <cell r="EF74">
            <v>55130.82</v>
          </cell>
          <cell r="EG74">
            <v>0</v>
          </cell>
          <cell r="EH74"/>
          <cell r="EI74">
            <v>0</v>
          </cell>
          <cell r="EJ74">
            <v>0</v>
          </cell>
          <cell r="EK74">
            <v>0</v>
          </cell>
          <cell r="EL74"/>
          <cell r="EM74">
            <v>0</v>
          </cell>
          <cell r="EN74">
            <v>0</v>
          </cell>
          <cell r="EO74">
            <v>0</v>
          </cell>
          <cell r="EP74">
            <v>191063.82</v>
          </cell>
          <cell r="EQ74">
            <v>0</v>
          </cell>
          <cell r="ER74">
            <v>191063.82</v>
          </cell>
          <cell r="ES74">
            <v>1571203.633413906</v>
          </cell>
          <cell r="ET74">
            <v>0</v>
          </cell>
          <cell r="EU74">
            <v>1571203.633413906</v>
          </cell>
          <cell r="EV74">
            <v>1516072.8134139059</v>
          </cell>
          <cell r="EW74">
            <v>3765.8608488857112</v>
          </cell>
          <cell r="EX74">
            <v>4180</v>
          </cell>
          <cell r="EY74">
            <v>414.13915111428878</v>
          </cell>
          <cell r="EZ74">
            <v>1682798.3333333333</v>
          </cell>
          <cell r="FA74">
            <v>166725.51991942734</v>
          </cell>
          <cell r="FB74">
            <v>1737929.1533333333</v>
          </cell>
          <cell r="FC74">
            <v>1649684.6072674438</v>
          </cell>
          <cell r="FD74">
            <v>0</v>
          </cell>
          <cell r="FE74">
            <v>1737929.1533333333</v>
          </cell>
        </row>
        <row r="75">
          <cell r="A75">
            <v>2685</v>
          </cell>
          <cell r="B75">
            <v>8812685</v>
          </cell>
          <cell r="C75"/>
          <cell r="D75"/>
          <cell r="E75" t="str">
            <v>Chipping Ongar Primary School</v>
          </cell>
          <cell r="F75" t="str">
            <v>P</v>
          </cell>
          <cell r="G75"/>
          <cell r="H75" t="str">
            <v/>
          </cell>
          <cell r="I75" t="str">
            <v>Y</v>
          </cell>
          <cell r="J75"/>
          <cell r="K75">
            <v>2685</v>
          </cell>
          <cell r="L75">
            <v>146195</v>
          </cell>
          <cell r="M75"/>
          <cell r="N75"/>
          <cell r="O75">
            <v>7</v>
          </cell>
          <cell r="P75">
            <v>0</v>
          </cell>
          <cell r="Q75">
            <v>0</v>
          </cell>
          <cell r="R75">
            <v>0</v>
          </cell>
          <cell r="S75">
            <v>33</v>
          </cell>
          <cell r="T75">
            <v>181</v>
          </cell>
          <cell r="U75">
            <v>214</v>
          </cell>
          <cell r="V75">
            <v>214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214</v>
          </cell>
          <cell r="AF75">
            <v>674917.48</v>
          </cell>
          <cell r="AG75">
            <v>0</v>
          </cell>
          <cell r="AH75">
            <v>0</v>
          </cell>
          <cell r="AI75">
            <v>0</v>
          </cell>
          <cell r="AJ75">
            <v>674917.48</v>
          </cell>
          <cell r="AK75">
            <v>19.999999999999989</v>
          </cell>
          <cell r="AL75">
            <v>8969.9999999999945</v>
          </cell>
          <cell r="AM75">
            <v>0</v>
          </cell>
          <cell r="AN75">
            <v>0</v>
          </cell>
          <cell r="AO75">
            <v>8969.9999999999945</v>
          </cell>
          <cell r="AP75">
            <v>29.412322274881518</v>
          </cell>
          <cell r="AQ75">
            <v>8456.042654028437</v>
          </cell>
          <cell r="AR75">
            <v>0</v>
          </cell>
          <cell r="AS75">
            <v>0</v>
          </cell>
          <cell r="AT75">
            <v>8456.042654028437</v>
          </cell>
          <cell r="AU75">
            <v>109.99999999999999</v>
          </cell>
          <cell r="AV75">
            <v>0</v>
          </cell>
          <cell r="AW75">
            <v>29.999999999999904</v>
          </cell>
          <cell r="AX75">
            <v>6800.3999999999787</v>
          </cell>
          <cell r="AY75">
            <v>71.999999999999972</v>
          </cell>
          <cell r="AZ75">
            <v>19848.239999999994</v>
          </cell>
          <cell r="BA75">
            <v>1.9999999999999991</v>
          </cell>
          <cell r="BB75">
            <v>754.29999999999961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27402.939999999973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27402.939999999973</v>
          </cell>
          <cell r="BZ75">
            <v>44828.982654028405</v>
          </cell>
          <cell r="CA75">
            <v>0</v>
          </cell>
          <cell r="CB75">
            <v>44828.982654028405</v>
          </cell>
          <cell r="CC75">
            <v>44.928176795580107</v>
          </cell>
          <cell r="CD75">
            <v>35447.88220994475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35447.88220994475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755194.34486397309</v>
          </cell>
          <cell r="DC75">
            <v>0</v>
          </cell>
          <cell r="DD75">
            <v>755194.34486397309</v>
          </cell>
          <cell r="DE75">
            <v>135933</v>
          </cell>
          <cell r="DF75">
            <v>0</v>
          </cell>
          <cell r="DG75">
            <v>135933</v>
          </cell>
          <cell r="DH75">
            <v>30.571428571428573</v>
          </cell>
          <cell r="DI75">
            <v>1.1184799129151299</v>
          </cell>
          <cell r="DJ75">
            <v>0</v>
          </cell>
          <cell r="DK75">
            <v>1.1184799129151299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1.0156360164</v>
          </cell>
          <cell r="DS75">
            <v>13933.681778781545</v>
          </cell>
          <cell r="DT75">
            <v>0</v>
          </cell>
          <cell r="DU75">
            <v>13933.681778781545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2860.2580000000003</v>
          </cell>
          <cell r="EC75">
            <v>0</v>
          </cell>
          <cell r="ED75">
            <v>0</v>
          </cell>
          <cell r="EE75">
            <v>2860.2580000000003</v>
          </cell>
          <cell r="EF75">
            <v>2860.2580000000003</v>
          </cell>
          <cell r="EG75">
            <v>0</v>
          </cell>
          <cell r="EH75"/>
          <cell r="EI75">
            <v>0</v>
          </cell>
          <cell r="EJ75">
            <v>0</v>
          </cell>
          <cell r="EK75">
            <v>0</v>
          </cell>
          <cell r="EL75"/>
          <cell r="EM75">
            <v>0</v>
          </cell>
          <cell r="EN75">
            <v>0</v>
          </cell>
          <cell r="EO75">
            <v>0</v>
          </cell>
          <cell r="EP75">
            <v>152726.93977878155</v>
          </cell>
          <cell r="EQ75">
            <v>0</v>
          </cell>
          <cell r="ER75">
            <v>152726.93977878155</v>
          </cell>
          <cell r="ES75">
            <v>907921.28464275459</v>
          </cell>
          <cell r="ET75">
            <v>0</v>
          </cell>
          <cell r="EU75">
            <v>907921.28464275459</v>
          </cell>
          <cell r="EV75">
            <v>905061.02664275467</v>
          </cell>
          <cell r="EW75">
            <v>4229.2571338446478</v>
          </cell>
          <cell r="EX75">
            <v>4180</v>
          </cell>
          <cell r="EY75">
            <v>0</v>
          </cell>
          <cell r="EZ75">
            <v>894520</v>
          </cell>
          <cell r="FA75">
            <v>0</v>
          </cell>
          <cell r="FB75">
            <v>907921.28464275459</v>
          </cell>
          <cell r="FC75">
            <v>915654.95195255312</v>
          </cell>
          <cell r="FD75">
            <v>7733.6673097985331</v>
          </cell>
          <cell r="FE75">
            <v>915654.95195255312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J76"/>
          <cell r="K76">
            <v>3795</v>
          </cell>
          <cell r="L76">
            <v>115195</v>
          </cell>
          <cell r="M76"/>
          <cell r="N76"/>
          <cell r="O76">
            <v>7</v>
          </cell>
          <cell r="P76">
            <v>0</v>
          </cell>
          <cell r="Q76">
            <v>0</v>
          </cell>
          <cell r="R76">
            <v>0</v>
          </cell>
          <cell r="S76">
            <v>20</v>
          </cell>
          <cell r="T76">
            <v>93</v>
          </cell>
          <cell r="U76">
            <v>113</v>
          </cell>
          <cell r="V76">
            <v>113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113</v>
          </cell>
          <cell r="AF76">
            <v>356381.66000000003</v>
          </cell>
          <cell r="AG76">
            <v>0</v>
          </cell>
          <cell r="AH76">
            <v>0</v>
          </cell>
          <cell r="AI76">
            <v>0</v>
          </cell>
          <cell r="AJ76">
            <v>356381.66000000003</v>
          </cell>
          <cell r="AK76">
            <v>6.0000000000000036</v>
          </cell>
          <cell r="AL76">
            <v>2691.0000000000018</v>
          </cell>
          <cell r="AM76">
            <v>0</v>
          </cell>
          <cell r="AN76">
            <v>0</v>
          </cell>
          <cell r="AO76">
            <v>2691.0000000000018</v>
          </cell>
          <cell r="AP76">
            <v>6.0000000000000036</v>
          </cell>
          <cell r="AQ76">
            <v>1725.0000000000009</v>
          </cell>
          <cell r="AR76">
            <v>0</v>
          </cell>
          <cell r="AS76">
            <v>0</v>
          </cell>
          <cell r="AT76">
            <v>1725.0000000000009</v>
          </cell>
          <cell r="AU76">
            <v>113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4416.0000000000027</v>
          </cell>
          <cell r="CA76">
            <v>0</v>
          </cell>
          <cell r="CB76">
            <v>4416.0000000000027</v>
          </cell>
          <cell r="CC76">
            <v>22.080459770114945</v>
          </cell>
          <cell r="CD76">
            <v>17421.26195402299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17421.26195402299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378218.92195402301</v>
          </cell>
          <cell r="DC76">
            <v>0</v>
          </cell>
          <cell r="DD76">
            <v>378218.92195402301</v>
          </cell>
          <cell r="DE76">
            <v>135933</v>
          </cell>
          <cell r="DF76">
            <v>0</v>
          </cell>
          <cell r="DG76">
            <v>135933</v>
          </cell>
          <cell r="DH76">
            <v>16.142857142857142</v>
          </cell>
          <cell r="DI76">
            <v>2.9889050594202899</v>
          </cell>
          <cell r="DJ76">
            <v>0</v>
          </cell>
          <cell r="DK76">
            <v>2.9889050594202899</v>
          </cell>
          <cell r="DL76">
            <v>11054.739652870492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11054.739652870492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4920.8</v>
          </cell>
          <cell r="EB76">
            <v>5273.67</v>
          </cell>
          <cell r="EC76">
            <v>352.86999999999989</v>
          </cell>
          <cell r="ED76">
            <v>86.399999999999977</v>
          </cell>
          <cell r="EE76">
            <v>5712.94</v>
          </cell>
          <cell r="EF76">
            <v>5712.94</v>
          </cell>
          <cell r="EG76">
            <v>0</v>
          </cell>
          <cell r="EH76"/>
          <cell r="EI76">
            <v>0</v>
          </cell>
          <cell r="EJ76">
            <v>0</v>
          </cell>
          <cell r="EK76">
            <v>0</v>
          </cell>
          <cell r="EL76"/>
          <cell r="EM76">
            <v>0</v>
          </cell>
          <cell r="EN76">
            <v>0</v>
          </cell>
          <cell r="EO76">
            <v>0</v>
          </cell>
          <cell r="EP76">
            <v>152700.67965287049</v>
          </cell>
          <cell r="EQ76">
            <v>0</v>
          </cell>
          <cell r="ER76">
            <v>152700.67965287049</v>
          </cell>
          <cell r="ES76">
            <v>530919.60160689347</v>
          </cell>
          <cell r="ET76">
            <v>0</v>
          </cell>
          <cell r="EU76">
            <v>530919.60160689347</v>
          </cell>
          <cell r="EV76">
            <v>525206.66160689353</v>
          </cell>
          <cell r="EW76">
            <v>4647.8465628928634</v>
          </cell>
          <cell r="EX76">
            <v>4180</v>
          </cell>
          <cell r="EY76">
            <v>0</v>
          </cell>
          <cell r="EZ76">
            <v>472340</v>
          </cell>
          <cell r="FA76">
            <v>0</v>
          </cell>
          <cell r="FB76">
            <v>530919.60160689347</v>
          </cell>
          <cell r="FC76">
            <v>535597.00499019015</v>
          </cell>
          <cell r="FD76">
            <v>4677.4033832966816</v>
          </cell>
          <cell r="FE76">
            <v>535597.00499019015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J77"/>
          <cell r="K77">
            <v>2082</v>
          </cell>
          <cell r="L77">
            <v>131209</v>
          </cell>
          <cell r="M77"/>
          <cell r="N77"/>
          <cell r="O77">
            <v>7</v>
          </cell>
          <cell r="P77">
            <v>0</v>
          </cell>
          <cell r="Q77">
            <v>0</v>
          </cell>
          <cell r="R77">
            <v>2</v>
          </cell>
          <cell r="S77">
            <v>56</v>
          </cell>
          <cell r="T77">
            <v>444</v>
          </cell>
          <cell r="U77">
            <v>500</v>
          </cell>
          <cell r="V77">
            <v>502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502</v>
          </cell>
          <cell r="AF77">
            <v>1583217.6400000001</v>
          </cell>
          <cell r="AG77">
            <v>0</v>
          </cell>
          <cell r="AH77">
            <v>0</v>
          </cell>
          <cell r="AI77">
            <v>0</v>
          </cell>
          <cell r="AJ77">
            <v>1583217.6400000001</v>
          </cell>
          <cell r="AK77">
            <v>32.128</v>
          </cell>
          <cell r="AL77">
            <v>14409.407999999999</v>
          </cell>
          <cell r="AM77">
            <v>0</v>
          </cell>
          <cell r="AN77">
            <v>0</v>
          </cell>
          <cell r="AO77">
            <v>14409.407999999999</v>
          </cell>
          <cell r="AP77">
            <v>46.556451612903224</v>
          </cell>
          <cell r="AQ77">
            <v>13384.979838709676</v>
          </cell>
          <cell r="AR77">
            <v>0</v>
          </cell>
          <cell r="AS77">
            <v>0</v>
          </cell>
          <cell r="AT77">
            <v>13384.979838709676</v>
          </cell>
          <cell r="AU77">
            <v>401.19678714859418</v>
          </cell>
          <cell r="AV77">
            <v>0</v>
          </cell>
          <cell r="AW77">
            <v>22.176706827309221</v>
          </cell>
          <cell r="AX77">
            <v>5027.0159036144541</v>
          </cell>
          <cell r="AY77">
            <v>62.497991967871236</v>
          </cell>
          <cell r="AZ77">
            <v>17228.821445783065</v>
          </cell>
          <cell r="BA77">
            <v>16.128514056224898</v>
          </cell>
          <cell r="BB77">
            <v>6082.86907630522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28338.706425702738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28338.706425702738</v>
          </cell>
          <cell r="BZ77">
            <v>56133.094264412415</v>
          </cell>
          <cell r="CA77">
            <v>0</v>
          </cell>
          <cell r="CB77">
            <v>56133.094264412415</v>
          </cell>
          <cell r="CC77">
            <v>142.80087527352296</v>
          </cell>
          <cell r="CD77">
            <v>112668.46258205688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112668.46258205688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23.743243243243246</v>
          </cell>
          <cell r="CX77">
            <v>13247.542567567571</v>
          </cell>
          <cell r="CY77">
            <v>0</v>
          </cell>
          <cell r="CZ77">
            <v>0</v>
          </cell>
          <cell r="DA77">
            <v>13247.542567567571</v>
          </cell>
          <cell r="DB77">
            <v>1765266.739414037</v>
          </cell>
          <cell r="DC77">
            <v>0</v>
          </cell>
          <cell r="DD77">
            <v>1765266.739414037</v>
          </cell>
          <cell r="DE77">
            <v>135933</v>
          </cell>
          <cell r="DF77">
            <v>0</v>
          </cell>
          <cell r="DG77">
            <v>135933</v>
          </cell>
          <cell r="DH77">
            <v>71.714285714285708</v>
          </cell>
          <cell r="DI77">
            <v>0.52833923676470596</v>
          </cell>
          <cell r="DJ77">
            <v>0</v>
          </cell>
          <cell r="DK77">
            <v>0.52833923676470596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1.0156360164</v>
          </cell>
          <cell r="DS77">
            <v>29727.190305153625</v>
          </cell>
          <cell r="DT77">
            <v>0</v>
          </cell>
          <cell r="DU77">
            <v>29727.190305153625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61992</v>
          </cell>
          <cell r="EB77">
            <v>62976</v>
          </cell>
          <cell r="EC77">
            <v>984</v>
          </cell>
          <cell r="ED77">
            <v>0</v>
          </cell>
          <cell r="EE77">
            <v>63960</v>
          </cell>
          <cell r="EF77">
            <v>63960</v>
          </cell>
          <cell r="EG77">
            <v>0</v>
          </cell>
          <cell r="EH77"/>
          <cell r="EI77">
            <v>0</v>
          </cell>
          <cell r="EJ77">
            <v>0</v>
          </cell>
          <cell r="EK77">
            <v>0</v>
          </cell>
          <cell r="EL77"/>
          <cell r="EM77">
            <v>0</v>
          </cell>
          <cell r="EN77">
            <v>0</v>
          </cell>
          <cell r="EO77">
            <v>0</v>
          </cell>
          <cell r="EP77">
            <v>229620.19030515364</v>
          </cell>
          <cell r="EQ77">
            <v>0</v>
          </cell>
          <cell r="ER77">
            <v>229620.19030515364</v>
          </cell>
          <cell r="ES77">
            <v>1994886.9297191906</v>
          </cell>
          <cell r="ET77">
            <v>0</v>
          </cell>
          <cell r="EU77">
            <v>1994886.9297191906</v>
          </cell>
          <cell r="EV77">
            <v>1930926.9297191906</v>
          </cell>
          <cell r="EW77">
            <v>3846.4679874884273</v>
          </cell>
          <cell r="EX77">
            <v>4180</v>
          </cell>
          <cell r="EY77">
            <v>333.5320125115727</v>
          </cell>
          <cell r="EZ77">
            <v>2098360</v>
          </cell>
          <cell r="FA77">
            <v>167433.07028080942</v>
          </cell>
          <cell r="FB77">
            <v>2162320</v>
          </cell>
          <cell r="FC77">
            <v>2053337.6835810109</v>
          </cell>
          <cell r="FD77">
            <v>0</v>
          </cell>
          <cell r="FE77">
            <v>2162320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J78"/>
          <cell r="K78">
            <v>3501</v>
          </cell>
          <cell r="L78">
            <v>115170</v>
          </cell>
          <cell r="M78"/>
          <cell r="N78"/>
          <cell r="O78">
            <v>7</v>
          </cell>
          <cell r="P78">
            <v>0</v>
          </cell>
          <cell r="Q78">
            <v>0</v>
          </cell>
          <cell r="R78">
            <v>1</v>
          </cell>
          <cell r="S78">
            <v>31</v>
          </cell>
          <cell r="T78">
            <v>174</v>
          </cell>
          <cell r="U78">
            <v>205</v>
          </cell>
          <cell r="V78">
            <v>206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206</v>
          </cell>
          <cell r="AF78">
            <v>649686.92000000004</v>
          </cell>
          <cell r="AG78">
            <v>0</v>
          </cell>
          <cell r="AH78">
            <v>0</v>
          </cell>
          <cell r="AI78">
            <v>0</v>
          </cell>
          <cell r="AJ78">
            <v>649686.92000000004</v>
          </cell>
          <cell r="AK78">
            <v>35.170731707317039</v>
          </cell>
          <cell r="AL78">
            <v>15774.073170731692</v>
          </cell>
          <cell r="AM78">
            <v>0</v>
          </cell>
          <cell r="AN78">
            <v>0</v>
          </cell>
          <cell r="AO78">
            <v>15774.073170731692</v>
          </cell>
          <cell r="AP78">
            <v>36.712871287128714</v>
          </cell>
          <cell r="AQ78">
            <v>10554.950495049505</v>
          </cell>
          <cell r="AR78">
            <v>0</v>
          </cell>
          <cell r="AS78">
            <v>0</v>
          </cell>
          <cell r="AT78">
            <v>10554.950495049505</v>
          </cell>
          <cell r="AU78">
            <v>164.8</v>
          </cell>
          <cell r="AV78">
            <v>0</v>
          </cell>
          <cell r="AW78">
            <v>11.053658536585376</v>
          </cell>
          <cell r="AX78">
            <v>2505.643317073173</v>
          </cell>
          <cell r="AY78">
            <v>28.136585365853751</v>
          </cell>
          <cell r="AZ78">
            <v>7756.4124878049042</v>
          </cell>
          <cell r="BA78">
            <v>2.0097560975609756</v>
          </cell>
          <cell r="BB78">
            <v>757.97951219512186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11020.035317073198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11020.035317073198</v>
          </cell>
          <cell r="BZ78">
            <v>37349.058982854396</v>
          </cell>
          <cell r="CA78">
            <v>0</v>
          </cell>
          <cell r="CB78">
            <v>37349.058982854396</v>
          </cell>
          <cell r="CC78">
            <v>43.488888888888887</v>
          </cell>
          <cell r="CD78">
            <v>34312.298444444445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34312.298444444445</v>
          </cell>
          <cell r="CR78">
            <v>0.70341463414635008</v>
          </cell>
          <cell r="CS78">
            <v>316.53658536585755</v>
          </cell>
          <cell r="CT78">
            <v>0</v>
          </cell>
          <cell r="CU78">
            <v>0</v>
          </cell>
          <cell r="CV78">
            <v>316.53658536585755</v>
          </cell>
          <cell r="CW78">
            <v>1.1839080459770117</v>
          </cell>
          <cell r="CX78">
            <v>660.56149425287379</v>
          </cell>
          <cell r="CY78">
            <v>0</v>
          </cell>
          <cell r="CZ78">
            <v>0</v>
          </cell>
          <cell r="DA78">
            <v>660.56149425287379</v>
          </cell>
          <cell r="DB78">
            <v>722325.3755069176</v>
          </cell>
          <cell r="DC78">
            <v>0</v>
          </cell>
          <cell r="DD78">
            <v>722325.3755069176</v>
          </cell>
          <cell r="DE78">
            <v>135933</v>
          </cell>
          <cell r="DF78">
            <v>0</v>
          </cell>
          <cell r="DG78">
            <v>135933</v>
          </cell>
          <cell r="DH78">
            <v>29.428571428571427</v>
          </cell>
          <cell r="DI78">
            <v>0.59885132149532705</v>
          </cell>
          <cell r="DJ78">
            <v>0</v>
          </cell>
          <cell r="DK78">
            <v>0.59885132149532705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1.0156360164</v>
          </cell>
          <cell r="DS78">
            <v>13419.742034863528</v>
          </cell>
          <cell r="DT78">
            <v>0</v>
          </cell>
          <cell r="DU78">
            <v>13419.742034863528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4284</v>
          </cell>
          <cell r="EB78">
            <v>4352</v>
          </cell>
          <cell r="EC78">
            <v>68</v>
          </cell>
          <cell r="ED78">
            <v>0</v>
          </cell>
          <cell r="EE78">
            <v>4420</v>
          </cell>
          <cell r="EF78">
            <v>4420</v>
          </cell>
          <cell r="EG78">
            <v>0</v>
          </cell>
          <cell r="EH78"/>
          <cell r="EI78">
            <v>0</v>
          </cell>
          <cell r="EJ78">
            <v>0</v>
          </cell>
          <cell r="EK78">
            <v>0</v>
          </cell>
          <cell r="EL78"/>
          <cell r="EM78">
            <v>0</v>
          </cell>
          <cell r="EN78">
            <v>0</v>
          </cell>
          <cell r="EO78">
            <v>0</v>
          </cell>
          <cell r="EP78">
            <v>153772.74203486354</v>
          </cell>
          <cell r="EQ78">
            <v>0</v>
          </cell>
          <cell r="ER78">
            <v>153772.74203486354</v>
          </cell>
          <cell r="ES78">
            <v>876098.11754178116</v>
          </cell>
          <cell r="ET78">
            <v>0</v>
          </cell>
          <cell r="EU78">
            <v>876098.11754178116</v>
          </cell>
          <cell r="EV78">
            <v>871678.11754178116</v>
          </cell>
          <cell r="EW78">
            <v>4231.4471725329186</v>
          </cell>
          <cell r="EX78">
            <v>4180</v>
          </cell>
          <cell r="EY78">
            <v>0</v>
          </cell>
          <cell r="EZ78">
            <v>861080</v>
          </cell>
          <cell r="FA78">
            <v>0</v>
          </cell>
          <cell r="FB78">
            <v>876098.11754178116</v>
          </cell>
          <cell r="FC78">
            <v>886897.09045551135</v>
          </cell>
          <cell r="FD78">
            <v>10798.972913730191</v>
          </cell>
          <cell r="FE78">
            <v>886897.09045551135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J79"/>
          <cell r="K79">
            <v>2720</v>
          </cell>
          <cell r="L79">
            <v>114967</v>
          </cell>
          <cell r="M79">
            <v>5</v>
          </cell>
          <cell r="N79"/>
          <cell r="O79">
            <v>7</v>
          </cell>
          <cell r="P79">
            <v>0</v>
          </cell>
          <cell r="Q79">
            <v>0</v>
          </cell>
          <cell r="R79">
            <v>0</v>
          </cell>
          <cell r="S79">
            <v>32.916666666666664</v>
          </cell>
          <cell r="T79">
            <v>168</v>
          </cell>
          <cell r="U79">
            <v>200.91666666666666</v>
          </cell>
          <cell r="V79">
            <v>200.91666666666666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200.91666666666666</v>
          </cell>
          <cell r="AF79">
            <v>633655.00166666671</v>
          </cell>
          <cell r="AG79">
            <v>0</v>
          </cell>
          <cell r="AH79">
            <v>0</v>
          </cell>
          <cell r="AI79">
            <v>0</v>
          </cell>
          <cell r="AJ79">
            <v>633655.00166666671</v>
          </cell>
          <cell r="AK79">
            <v>11.162037037037045</v>
          </cell>
          <cell r="AL79">
            <v>5006.173611111115</v>
          </cell>
          <cell r="AM79">
            <v>0</v>
          </cell>
          <cell r="AN79">
            <v>0</v>
          </cell>
          <cell r="AO79">
            <v>5006.173611111115</v>
          </cell>
          <cell r="AP79">
            <v>16.154103852596315</v>
          </cell>
          <cell r="AQ79">
            <v>4644.3048576214405</v>
          </cell>
          <cell r="AR79">
            <v>0</v>
          </cell>
          <cell r="AS79">
            <v>0</v>
          </cell>
          <cell r="AT79">
            <v>4644.3048576214405</v>
          </cell>
          <cell r="AU79">
            <v>198.85598290598296</v>
          </cell>
          <cell r="AV79">
            <v>0</v>
          </cell>
          <cell r="AW79">
            <v>2.0606837606837693</v>
          </cell>
          <cell r="AX79">
            <v>467.11579487179682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467.11579487179682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467.11579487179682</v>
          </cell>
          <cell r="BZ79">
            <v>10117.594263604353</v>
          </cell>
          <cell r="CA79">
            <v>0</v>
          </cell>
          <cell r="CB79">
            <v>10117.594263604353</v>
          </cell>
          <cell r="CC79">
            <v>34.302845528455286</v>
          </cell>
          <cell r="CD79">
            <v>27064.602093495938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27064.602093495938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670837.19802376698</v>
          </cell>
          <cell r="DC79">
            <v>0</v>
          </cell>
          <cell r="DD79">
            <v>670837.19802376698</v>
          </cell>
          <cell r="DE79">
            <v>135933</v>
          </cell>
          <cell r="DF79">
            <v>0</v>
          </cell>
          <cell r="DG79">
            <v>135933</v>
          </cell>
          <cell r="DH79">
            <v>28.702380952380953</v>
          </cell>
          <cell r="DI79">
            <v>2.5246085587570599</v>
          </cell>
          <cell r="DJ79">
            <v>0</v>
          </cell>
          <cell r="DK79">
            <v>2.5246085587570599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3679.2</v>
          </cell>
          <cell r="EB79">
            <v>3737.6</v>
          </cell>
          <cell r="EC79">
            <v>58.400000000000091</v>
          </cell>
          <cell r="ED79">
            <v>0</v>
          </cell>
          <cell r="EE79">
            <v>3796</v>
          </cell>
          <cell r="EF79">
            <v>3796</v>
          </cell>
          <cell r="EG79">
            <v>0</v>
          </cell>
          <cell r="EH79"/>
          <cell r="EI79">
            <v>0</v>
          </cell>
          <cell r="EJ79">
            <v>0</v>
          </cell>
          <cell r="EK79">
            <v>0</v>
          </cell>
          <cell r="EL79"/>
          <cell r="EM79">
            <v>0</v>
          </cell>
          <cell r="EN79">
            <v>0</v>
          </cell>
          <cell r="EO79">
            <v>0</v>
          </cell>
          <cell r="EP79">
            <v>139729</v>
          </cell>
          <cell r="EQ79">
            <v>0</v>
          </cell>
          <cell r="ER79">
            <v>139729</v>
          </cell>
          <cell r="ES79">
            <v>810566.19802376698</v>
          </cell>
          <cell r="ET79">
            <v>0</v>
          </cell>
          <cell r="EU79">
            <v>810566.19802376698</v>
          </cell>
          <cell r="EV79">
            <v>806770.19802376698</v>
          </cell>
          <cell r="EW79">
            <v>4015.4468586832036</v>
          </cell>
          <cell r="EX79">
            <v>4180</v>
          </cell>
          <cell r="EY79">
            <v>164.55314131679643</v>
          </cell>
          <cell r="EZ79">
            <v>839831.66666666663</v>
          </cell>
          <cell r="FA79">
            <v>33061.46864289965</v>
          </cell>
          <cell r="FB79">
            <v>843627.66666666663</v>
          </cell>
          <cell r="FC79">
            <v>826528.46776098979</v>
          </cell>
          <cell r="FD79">
            <v>0</v>
          </cell>
          <cell r="FE79">
            <v>843627.66666666663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J80"/>
          <cell r="K80">
            <v>2590</v>
          </cell>
          <cell r="L80">
            <v>114904</v>
          </cell>
          <cell r="M80"/>
          <cell r="N80"/>
          <cell r="O80">
            <v>7</v>
          </cell>
          <cell r="P80">
            <v>0</v>
          </cell>
          <cell r="Q80">
            <v>0</v>
          </cell>
          <cell r="R80">
            <v>0</v>
          </cell>
          <cell r="S80">
            <v>21</v>
          </cell>
          <cell r="T80">
            <v>128</v>
          </cell>
          <cell r="U80">
            <v>149</v>
          </cell>
          <cell r="V80">
            <v>149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149</v>
          </cell>
          <cell r="AF80">
            <v>469919.18000000005</v>
          </cell>
          <cell r="AG80">
            <v>0</v>
          </cell>
          <cell r="AH80">
            <v>0</v>
          </cell>
          <cell r="AI80">
            <v>0</v>
          </cell>
          <cell r="AJ80">
            <v>469919.18000000005</v>
          </cell>
          <cell r="AK80">
            <v>3.0000000000000053</v>
          </cell>
          <cell r="AL80">
            <v>1345.5000000000025</v>
          </cell>
          <cell r="AM80">
            <v>0</v>
          </cell>
          <cell r="AN80">
            <v>0</v>
          </cell>
          <cell r="AO80">
            <v>1345.5000000000025</v>
          </cell>
          <cell r="AP80">
            <v>3.0000000000000053</v>
          </cell>
          <cell r="AQ80">
            <v>862.50000000000148</v>
          </cell>
          <cell r="AR80">
            <v>0</v>
          </cell>
          <cell r="AS80">
            <v>0</v>
          </cell>
          <cell r="AT80">
            <v>862.50000000000148</v>
          </cell>
          <cell r="AU80">
            <v>128.00000000000003</v>
          </cell>
          <cell r="AV80">
            <v>0</v>
          </cell>
          <cell r="AW80">
            <v>19.000000000000011</v>
          </cell>
          <cell r="AX80">
            <v>4306.9200000000028</v>
          </cell>
          <cell r="AY80">
            <v>1.9999999999999987</v>
          </cell>
          <cell r="AZ80">
            <v>551.33999999999969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4858.260000000002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4858.260000000002</v>
          </cell>
          <cell r="BZ80">
            <v>7066.2600000000057</v>
          </cell>
          <cell r="CA80">
            <v>0</v>
          </cell>
          <cell r="CB80">
            <v>7066.2600000000057</v>
          </cell>
          <cell r="CC80">
            <v>28.15748031496063</v>
          </cell>
          <cell r="CD80">
            <v>22215.970393700787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22215.970393700787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499201.41039370082</v>
          </cell>
          <cell r="DC80">
            <v>0</v>
          </cell>
          <cell r="DD80">
            <v>499201.41039370082</v>
          </cell>
          <cell r="DE80">
            <v>135933</v>
          </cell>
          <cell r="DF80">
            <v>0</v>
          </cell>
          <cell r="DG80">
            <v>135933</v>
          </cell>
          <cell r="DH80">
            <v>21.285714285714285</v>
          </cell>
          <cell r="DI80">
            <v>1.6547898104838701</v>
          </cell>
          <cell r="DJ80">
            <v>2.4543478260869569</v>
          </cell>
          <cell r="DK80">
            <v>2.4543478260869569</v>
          </cell>
          <cell r="DL80">
            <v>240.32042723631548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240.32042723631548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12912.82</v>
          </cell>
          <cell r="EB80">
            <v>12912.82</v>
          </cell>
          <cell r="EC80">
            <v>0</v>
          </cell>
          <cell r="ED80">
            <v>0</v>
          </cell>
          <cell r="EE80">
            <v>12912.82</v>
          </cell>
          <cell r="EF80">
            <v>12912.82</v>
          </cell>
          <cell r="EG80">
            <v>0</v>
          </cell>
          <cell r="EH80"/>
          <cell r="EI80">
            <v>0</v>
          </cell>
          <cell r="EJ80">
            <v>0</v>
          </cell>
          <cell r="EK80">
            <v>0</v>
          </cell>
          <cell r="EL80"/>
          <cell r="EM80">
            <v>0</v>
          </cell>
          <cell r="EN80">
            <v>0</v>
          </cell>
          <cell r="EO80">
            <v>0</v>
          </cell>
          <cell r="EP80">
            <v>149086.14042723633</v>
          </cell>
          <cell r="EQ80">
            <v>0</v>
          </cell>
          <cell r="ER80">
            <v>149086.14042723633</v>
          </cell>
          <cell r="ES80">
            <v>648287.55082093715</v>
          </cell>
          <cell r="ET80">
            <v>0</v>
          </cell>
          <cell r="EU80">
            <v>648287.55082093715</v>
          </cell>
          <cell r="EV80">
            <v>635374.73082093708</v>
          </cell>
          <cell r="EW80">
            <v>4264.2599383955512</v>
          </cell>
          <cell r="EX80">
            <v>4180</v>
          </cell>
          <cell r="EY80">
            <v>0</v>
          </cell>
          <cell r="EZ80">
            <v>622820</v>
          </cell>
          <cell r="FA80">
            <v>0</v>
          </cell>
          <cell r="FB80">
            <v>648287.55082093715</v>
          </cell>
          <cell r="FC80">
            <v>662073.46204993292</v>
          </cell>
          <cell r="FD80">
            <v>13785.91122899577</v>
          </cell>
          <cell r="FE80">
            <v>662073.46204993292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J81"/>
          <cell r="K81">
            <v>5265</v>
          </cell>
          <cell r="L81">
            <v>115305</v>
          </cell>
          <cell r="M81"/>
          <cell r="N81"/>
          <cell r="O81">
            <v>7</v>
          </cell>
          <cell r="P81">
            <v>0</v>
          </cell>
          <cell r="Q81">
            <v>0</v>
          </cell>
          <cell r="R81">
            <v>0</v>
          </cell>
          <cell r="S81">
            <v>27</v>
          </cell>
          <cell r="T81">
            <v>215</v>
          </cell>
          <cell r="U81">
            <v>242</v>
          </cell>
          <cell r="V81">
            <v>242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242</v>
          </cell>
          <cell r="AF81">
            <v>763224.44000000006</v>
          </cell>
          <cell r="AG81">
            <v>0</v>
          </cell>
          <cell r="AH81">
            <v>0</v>
          </cell>
          <cell r="AI81">
            <v>0</v>
          </cell>
          <cell r="AJ81">
            <v>763224.44000000006</v>
          </cell>
          <cell r="AK81">
            <v>30.999999999999996</v>
          </cell>
          <cell r="AL81">
            <v>13903.499999999998</v>
          </cell>
          <cell r="AM81">
            <v>0</v>
          </cell>
          <cell r="AN81">
            <v>0</v>
          </cell>
          <cell r="AO81">
            <v>13903.499999999998</v>
          </cell>
          <cell r="AP81">
            <v>35.889830508474574</v>
          </cell>
          <cell r="AQ81">
            <v>10318.326271186441</v>
          </cell>
          <cell r="AR81">
            <v>0</v>
          </cell>
          <cell r="AS81">
            <v>0</v>
          </cell>
          <cell r="AT81">
            <v>10318.326271186441</v>
          </cell>
          <cell r="AU81">
            <v>234.00000000000011</v>
          </cell>
          <cell r="AV81">
            <v>0</v>
          </cell>
          <cell r="AW81">
            <v>3.9999999999999978</v>
          </cell>
          <cell r="AX81">
            <v>906.71999999999957</v>
          </cell>
          <cell r="AY81">
            <v>3.9999999999999978</v>
          </cell>
          <cell r="AZ81">
            <v>1102.6799999999994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2009.399999999999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2009.399999999999</v>
          </cell>
          <cell r="BZ81">
            <v>26231.226271186435</v>
          </cell>
          <cell r="CA81">
            <v>0</v>
          </cell>
          <cell r="CB81">
            <v>26231.226271186435</v>
          </cell>
          <cell r="CC81">
            <v>76.897196261682225</v>
          </cell>
          <cell r="CD81">
            <v>60671.118878504662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60671.118878504662</v>
          </cell>
          <cell r="CR81">
            <v>5.4800000000000111</v>
          </cell>
          <cell r="CS81">
            <v>2466.000000000005</v>
          </cell>
          <cell r="CT81">
            <v>0</v>
          </cell>
          <cell r="CU81">
            <v>0</v>
          </cell>
          <cell r="CV81">
            <v>2466.000000000005</v>
          </cell>
          <cell r="CW81">
            <v>4.5023255813953496</v>
          </cell>
          <cell r="CX81">
            <v>2512.0725581395354</v>
          </cell>
          <cell r="CY81">
            <v>0</v>
          </cell>
          <cell r="CZ81">
            <v>0</v>
          </cell>
          <cell r="DA81">
            <v>2512.0725581395354</v>
          </cell>
          <cell r="DB81">
            <v>855104.85770783073</v>
          </cell>
          <cell r="DC81">
            <v>0</v>
          </cell>
          <cell r="DD81">
            <v>855104.85770783073</v>
          </cell>
          <cell r="DE81">
            <v>135933</v>
          </cell>
          <cell r="DF81">
            <v>0</v>
          </cell>
          <cell r="DG81">
            <v>135933</v>
          </cell>
          <cell r="DH81">
            <v>34.571428571428569</v>
          </cell>
          <cell r="DI81">
            <v>0.38895900703703701</v>
          </cell>
          <cell r="DJ81">
            <v>0</v>
          </cell>
          <cell r="DK81">
            <v>0.38895900703703701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6006.4</v>
          </cell>
          <cell r="EB81">
            <v>6006.4</v>
          </cell>
          <cell r="EC81">
            <v>0</v>
          </cell>
          <cell r="ED81">
            <v>0</v>
          </cell>
          <cell r="EE81">
            <v>6006.4</v>
          </cell>
          <cell r="EF81">
            <v>6006.4</v>
          </cell>
          <cell r="EG81">
            <v>0</v>
          </cell>
          <cell r="EH81"/>
          <cell r="EI81">
            <v>0</v>
          </cell>
          <cell r="EJ81">
            <v>0</v>
          </cell>
          <cell r="EK81">
            <v>0</v>
          </cell>
          <cell r="EL81"/>
          <cell r="EM81">
            <v>0</v>
          </cell>
          <cell r="EN81">
            <v>0</v>
          </cell>
          <cell r="EO81">
            <v>0</v>
          </cell>
          <cell r="EP81">
            <v>141939.4</v>
          </cell>
          <cell r="EQ81">
            <v>0</v>
          </cell>
          <cell r="ER81">
            <v>141939.4</v>
          </cell>
          <cell r="ES81">
            <v>997044.25770783075</v>
          </cell>
          <cell r="ET81">
            <v>0</v>
          </cell>
          <cell r="EU81">
            <v>997044.25770783075</v>
          </cell>
          <cell r="EV81">
            <v>991037.85770783073</v>
          </cell>
          <cell r="EW81">
            <v>4095.1977591232676</v>
          </cell>
          <cell r="EX81">
            <v>4180</v>
          </cell>
          <cell r="EY81">
            <v>84.802240876732412</v>
          </cell>
          <cell r="EZ81">
            <v>1011560</v>
          </cell>
          <cell r="FA81">
            <v>20522.142292169272</v>
          </cell>
          <cell r="FB81">
            <v>1017566.4</v>
          </cell>
          <cell r="FC81">
            <v>990627.9970678261</v>
          </cell>
          <cell r="FD81">
            <v>0</v>
          </cell>
          <cell r="FE81">
            <v>1017566.4</v>
          </cell>
        </row>
        <row r="82">
          <cell r="A82">
            <v>3305</v>
          </cell>
          <cell r="B82">
            <v>8813305</v>
          </cell>
          <cell r="C82"/>
          <cell r="D82"/>
          <cell r="E82" t="str">
            <v>Colne Engaine Church of England Primary School</v>
          </cell>
          <cell r="F82" t="str">
            <v>P</v>
          </cell>
          <cell r="G82"/>
          <cell r="H82" t="str">
            <v/>
          </cell>
          <cell r="I82" t="str">
            <v>Y</v>
          </cell>
          <cell r="J82"/>
          <cell r="K82">
            <v>3305</v>
          </cell>
          <cell r="L82">
            <v>146923</v>
          </cell>
          <cell r="M82"/>
          <cell r="N82"/>
          <cell r="O82">
            <v>7</v>
          </cell>
          <cell r="P82">
            <v>0</v>
          </cell>
          <cell r="Q82">
            <v>0</v>
          </cell>
          <cell r="R82">
            <v>1</v>
          </cell>
          <cell r="S82">
            <v>16</v>
          </cell>
          <cell r="T82">
            <v>95</v>
          </cell>
          <cell r="U82">
            <v>111</v>
          </cell>
          <cell r="V82">
            <v>112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112</v>
          </cell>
          <cell r="AF82">
            <v>353227.84</v>
          </cell>
          <cell r="AG82">
            <v>0</v>
          </cell>
          <cell r="AH82">
            <v>0</v>
          </cell>
          <cell r="AI82">
            <v>0</v>
          </cell>
          <cell r="AJ82">
            <v>353227.84</v>
          </cell>
          <cell r="AK82">
            <v>10.090090090090092</v>
          </cell>
          <cell r="AL82">
            <v>4525.4054054054059</v>
          </cell>
          <cell r="AM82">
            <v>0</v>
          </cell>
          <cell r="AN82">
            <v>0</v>
          </cell>
          <cell r="AO82">
            <v>4525.4054054054059</v>
          </cell>
          <cell r="AP82">
            <v>10.090090090090092</v>
          </cell>
          <cell r="AQ82">
            <v>2900.9009009009014</v>
          </cell>
          <cell r="AR82">
            <v>0</v>
          </cell>
          <cell r="AS82">
            <v>0</v>
          </cell>
          <cell r="AT82">
            <v>2900.9009009009014</v>
          </cell>
          <cell r="AU82">
            <v>90.810810810810835</v>
          </cell>
          <cell r="AV82">
            <v>0</v>
          </cell>
          <cell r="AW82">
            <v>14.126126126126113</v>
          </cell>
          <cell r="AX82">
            <v>3202.1102702702674</v>
          </cell>
          <cell r="AY82">
            <v>1.0090090090090091</v>
          </cell>
          <cell r="AZ82">
            <v>278.15351351351359</v>
          </cell>
          <cell r="BA82">
            <v>6.0540540540540588</v>
          </cell>
          <cell r="BB82">
            <v>2283.2864864864882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5763.5502702702688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5763.5502702702688</v>
          </cell>
          <cell r="BZ82">
            <v>13189.856576576576</v>
          </cell>
          <cell r="CA82">
            <v>0</v>
          </cell>
          <cell r="CB82">
            <v>13189.856576576576</v>
          </cell>
          <cell r="CC82">
            <v>22.166666666666664</v>
          </cell>
          <cell r="CD82">
            <v>17489.278333333332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17489.278333333332</v>
          </cell>
          <cell r="CR82">
            <v>0.34306306306306755</v>
          </cell>
          <cell r="CS82">
            <v>154.3783783783804</v>
          </cell>
          <cell r="CT82">
            <v>0</v>
          </cell>
          <cell r="CU82">
            <v>0</v>
          </cell>
          <cell r="CV82">
            <v>154.3783783783804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384061.35328828829</v>
          </cell>
          <cell r="DC82">
            <v>0</v>
          </cell>
          <cell r="DD82">
            <v>384061.35328828829</v>
          </cell>
          <cell r="DE82">
            <v>135933</v>
          </cell>
          <cell r="DF82">
            <v>0</v>
          </cell>
          <cell r="DG82">
            <v>135933</v>
          </cell>
          <cell r="DH82">
            <v>16</v>
          </cell>
          <cell r="DI82">
            <v>1.1370688838709699</v>
          </cell>
          <cell r="DJ82">
            <v>1.8444444444444439</v>
          </cell>
          <cell r="DK82">
            <v>1.1370688838709699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H82"/>
          <cell r="EI82">
            <v>0</v>
          </cell>
          <cell r="EJ82">
            <v>0</v>
          </cell>
          <cell r="EK82">
            <v>0</v>
          </cell>
          <cell r="EL82"/>
          <cell r="EM82">
            <v>0</v>
          </cell>
          <cell r="EN82">
            <v>0</v>
          </cell>
          <cell r="EO82">
            <v>0</v>
          </cell>
          <cell r="EP82">
            <v>136270.55600000001</v>
          </cell>
          <cell r="EQ82">
            <v>0</v>
          </cell>
          <cell r="ER82">
            <v>136270.55600000001</v>
          </cell>
          <cell r="ES82">
            <v>520331.90928828833</v>
          </cell>
          <cell r="ET82">
            <v>0</v>
          </cell>
          <cell r="EU82">
            <v>520331.90928828833</v>
          </cell>
          <cell r="EV82">
            <v>519994.35328828829</v>
          </cell>
          <cell r="EW82">
            <v>4642.8067257882885</v>
          </cell>
          <cell r="EX82">
            <v>4180</v>
          </cell>
          <cell r="EY82">
            <v>0</v>
          </cell>
          <cell r="EZ82">
            <v>468160</v>
          </cell>
          <cell r="FA82">
            <v>0</v>
          </cell>
          <cell r="FB82">
            <v>520331.90928828833</v>
          </cell>
          <cell r="FC82">
            <v>529027.95567852946</v>
          </cell>
          <cell r="FD82">
            <v>8696.0463902411284</v>
          </cell>
          <cell r="FE82">
            <v>529027.95567852946</v>
          </cell>
        </row>
        <row r="83">
          <cell r="A83">
            <v>2094</v>
          </cell>
          <cell r="B83">
            <v>8812094</v>
          </cell>
          <cell r="C83"/>
          <cell r="D83"/>
          <cell r="E83" t="str">
            <v>Cooks Spinney Primary Academy and Nursery</v>
          </cell>
          <cell r="F83" t="str">
            <v>P</v>
          </cell>
          <cell r="G83"/>
          <cell r="H83" t="str">
            <v/>
          </cell>
          <cell r="I83" t="str">
            <v>Y</v>
          </cell>
          <cell r="J83"/>
          <cell r="K83">
            <v>2094</v>
          </cell>
          <cell r="L83">
            <v>140024</v>
          </cell>
          <cell r="M83"/>
          <cell r="N83"/>
          <cell r="O83">
            <v>7</v>
          </cell>
          <cell r="P83">
            <v>0</v>
          </cell>
          <cell r="Q83">
            <v>0</v>
          </cell>
          <cell r="R83">
            <v>1</v>
          </cell>
          <cell r="S83">
            <v>50</v>
          </cell>
          <cell r="T83">
            <v>351</v>
          </cell>
          <cell r="U83">
            <v>401</v>
          </cell>
          <cell r="V83">
            <v>402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402</v>
          </cell>
          <cell r="AF83">
            <v>1267835.6400000001</v>
          </cell>
          <cell r="AG83">
            <v>0</v>
          </cell>
          <cell r="AH83">
            <v>0</v>
          </cell>
          <cell r="AI83">
            <v>0</v>
          </cell>
          <cell r="AJ83">
            <v>1267835.6400000001</v>
          </cell>
          <cell r="AK83">
            <v>123.30673316708219</v>
          </cell>
          <cell r="AL83">
            <v>55303.06982543636</v>
          </cell>
          <cell r="AM83">
            <v>0</v>
          </cell>
          <cell r="AN83">
            <v>0</v>
          </cell>
          <cell r="AO83">
            <v>55303.06982543636</v>
          </cell>
          <cell r="AP83">
            <v>123.54146341463415</v>
          </cell>
          <cell r="AQ83">
            <v>35518.170731707316</v>
          </cell>
          <cell r="AR83">
            <v>0</v>
          </cell>
          <cell r="AS83">
            <v>0</v>
          </cell>
          <cell r="AT83">
            <v>35518.170731707316</v>
          </cell>
          <cell r="AU83">
            <v>97.241895261845585</v>
          </cell>
          <cell r="AV83">
            <v>0</v>
          </cell>
          <cell r="AW83">
            <v>85.211970074813138</v>
          </cell>
          <cell r="AX83">
            <v>19315.849376558643</v>
          </cell>
          <cell r="AY83">
            <v>133.33167082294247</v>
          </cell>
          <cell r="AZ83">
            <v>36755.541695760556</v>
          </cell>
          <cell r="BA83">
            <v>82.204488778054937</v>
          </cell>
          <cell r="BB83">
            <v>31003.422942643418</v>
          </cell>
          <cell r="BC83">
            <v>4.0099750623441395</v>
          </cell>
          <cell r="BD83">
            <v>1688.7608977556108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88763.574912718221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88763.574912718221</v>
          </cell>
          <cell r="BZ83">
            <v>179584.8154698619</v>
          </cell>
          <cell r="CA83">
            <v>0</v>
          </cell>
          <cell r="CB83">
            <v>179584.8154698619</v>
          </cell>
          <cell r="CC83">
            <v>101.39465875370919</v>
          </cell>
          <cell r="CD83">
            <v>79999.371810089011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79999.371810089011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22.905982905982913</v>
          </cell>
          <cell r="CX83">
            <v>12780.393162393168</v>
          </cell>
          <cell r="CY83">
            <v>0</v>
          </cell>
          <cell r="CZ83">
            <v>0</v>
          </cell>
          <cell r="DA83">
            <v>12780.393162393168</v>
          </cell>
          <cell r="DB83">
            <v>1540200.2204423444</v>
          </cell>
          <cell r="DC83">
            <v>0</v>
          </cell>
          <cell r="DD83">
            <v>1540200.2204423444</v>
          </cell>
          <cell r="DE83">
            <v>135933</v>
          </cell>
          <cell r="DF83">
            <v>0</v>
          </cell>
          <cell r="DG83">
            <v>135933</v>
          </cell>
          <cell r="DH83">
            <v>57.428571428571431</v>
          </cell>
          <cell r="DI83">
            <v>0.43044790153846202</v>
          </cell>
          <cell r="DJ83">
            <v>0</v>
          </cell>
          <cell r="DK83">
            <v>0.43044790153846202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1.0156360164</v>
          </cell>
          <cell r="DS83">
            <v>26208.046523421326</v>
          </cell>
          <cell r="DT83">
            <v>0</v>
          </cell>
          <cell r="DU83">
            <v>26208.046523421326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H83"/>
          <cell r="EI83">
            <v>0</v>
          </cell>
          <cell r="EJ83">
            <v>0</v>
          </cell>
          <cell r="EK83">
            <v>0</v>
          </cell>
          <cell r="EL83"/>
          <cell r="EM83">
            <v>0</v>
          </cell>
          <cell r="EN83">
            <v>0</v>
          </cell>
          <cell r="EO83">
            <v>0</v>
          </cell>
          <cell r="EP83">
            <v>167176.71252342133</v>
          </cell>
          <cell r="EQ83">
            <v>0</v>
          </cell>
          <cell r="ER83">
            <v>167176.71252342133</v>
          </cell>
          <cell r="ES83">
            <v>1707376.9329657657</v>
          </cell>
          <cell r="ET83">
            <v>0</v>
          </cell>
          <cell r="EU83">
            <v>1707376.9329657657</v>
          </cell>
          <cell r="EV83">
            <v>1702341.2669657657</v>
          </cell>
          <cell r="EW83">
            <v>4234.6797685715565</v>
          </cell>
          <cell r="EX83">
            <v>4180</v>
          </cell>
          <cell r="EY83">
            <v>0</v>
          </cell>
          <cell r="EZ83">
            <v>1680360</v>
          </cell>
          <cell r="FA83">
            <v>0</v>
          </cell>
          <cell r="FB83">
            <v>1707376.9329657657</v>
          </cell>
          <cell r="FC83">
            <v>1712828.4502819395</v>
          </cell>
          <cell r="FD83">
            <v>5451.5173161737621</v>
          </cell>
          <cell r="FE83">
            <v>1712828.4502819395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J84"/>
          <cell r="K84">
            <v>3123</v>
          </cell>
          <cell r="L84">
            <v>115095</v>
          </cell>
          <cell r="M84"/>
          <cell r="N84"/>
          <cell r="O84">
            <v>7</v>
          </cell>
          <cell r="P84">
            <v>0</v>
          </cell>
          <cell r="Q84">
            <v>0</v>
          </cell>
          <cell r="R84">
            <v>0</v>
          </cell>
          <cell r="S84">
            <v>29</v>
          </cell>
          <cell r="T84">
            <v>173</v>
          </cell>
          <cell r="U84">
            <v>202</v>
          </cell>
          <cell r="V84">
            <v>202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202</v>
          </cell>
          <cell r="AF84">
            <v>637071.64</v>
          </cell>
          <cell r="AG84">
            <v>0</v>
          </cell>
          <cell r="AH84">
            <v>0</v>
          </cell>
          <cell r="AI84">
            <v>0</v>
          </cell>
          <cell r="AJ84">
            <v>637071.64</v>
          </cell>
          <cell r="AK84">
            <v>53.999999999999936</v>
          </cell>
          <cell r="AL84">
            <v>24218.999999999971</v>
          </cell>
          <cell r="AM84">
            <v>0</v>
          </cell>
          <cell r="AN84">
            <v>0</v>
          </cell>
          <cell r="AO84">
            <v>24218.999999999971</v>
          </cell>
          <cell r="AP84">
            <v>53.999999999999936</v>
          </cell>
          <cell r="AQ84">
            <v>15524.999999999982</v>
          </cell>
          <cell r="AR84">
            <v>0</v>
          </cell>
          <cell r="AS84">
            <v>0</v>
          </cell>
          <cell r="AT84">
            <v>15524.999999999982</v>
          </cell>
          <cell r="AU84">
            <v>166.00000000000003</v>
          </cell>
          <cell r="AV84">
            <v>0</v>
          </cell>
          <cell r="AW84">
            <v>11.000000000000009</v>
          </cell>
          <cell r="AX84">
            <v>2493.4800000000023</v>
          </cell>
          <cell r="AY84">
            <v>25.000000000000046</v>
          </cell>
          <cell r="AZ84">
            <v>6891.7500000000127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9385.2300000000141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9385.2300000000141</v>
          </cell>
          <cell r="BZ84">
            <v>49129.229999999967</v>
          </cell>
          <cell r="CA84">
            <v>0</v>
          </cell>
          <cell r="CB84">
            <v>49129.229999999967</v>
          </cell>
          <cell r="CC84">
            <v>51.139240506329116</v>
          </cell>
          <cell r="CD84">
            <v>40348.349367088609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40348.349367088609</v>
          </cell>
          <cell r="CR84">
            <v>1.879999999999999</v>
          </cell>
          <cell r="CS84">
            <v>845.99999999999955</v>
          </cell>
          <cell r="CT84">
            <v>0</v>
          </cell>
          <cell r="CU84">
            <v>0</v>
          </cell>
          <cell r="CV84">
            <v>845.99999999999955</v>
          </cell>
          <cell r="CW84">
            <v>1.1676300578034684</v>
          </cell>
          <cell r="CX84">
            <v>651.47919075144523</v>
          </cell>
          <cell r="CY84">
            <v>0</v>
          </cell>
          <cell r="CZ84">
            <v>0</v>
          </cell>
          <cell r="DA84">
            <v>651.47919075144523</v>
          </cell>
          <cell r="DB84">
            <v>728046.69855784008</v>
          </cell>
          <cell r="DC84">
            <v>0</v>
          </cell>
          <cell r="DD84">
            <v>728046.69855784008</v>
          </cell>
          <cell r="DE84">
            <v>135933</v>
          </cell>
          <cell r="DF84">
            <v>0</v>
          </cell>
          <cell r="DG84">
            <v>135933</v>
          </cell>
          <cell r="DH84">
            <v>28.857142857142858</v>
          </cell>
          <cell r="DI84">
            <v>1.22517473954545</v>
          </cell>
          <cell r="DJ84">
            <v>0</v>
          </cell>
          <cell r="DK84">
            <v>1.22517473954545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1.0156360164</v>
          </cell>
          <cell r="DS84">
            <v>13509.200735917451</v>
          </cell>
          <cell r="DT84">
            <v>0</v>
          </cell>
          <cell r="DU84">
            <v>13509.200735917451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16816.75</v>
          </cell>
          <cell r="EB84">
            <v>17090.75</v>
          </cell>
          <cell r="EC84">
            <v>274</v>
          </cell>
          <cell r="ED84">
            <v>-9406.09</v>
          </cell>
          <cell r="EE84">
            <v>7958.66</v>
          </cell>
          <cell r="EF84">
            <v>7958.6600000000008</v>
          </cell>
          <cell r="EG84">
            <v>0</v>
          </cell>
          <cell r="EH84"/>
          <cell r="EI84">
            <v>0</v>
          </cell>
          <cell r="EJ84">
            <v>0</v>
          </cell>
          <cell r="EK84">
            <v>0</v>
          </cell>
          <cell r="EL84"/>
          <cell r="EM84">
            <v>0</v>
          </cell>
          <cell r="EN84">
            <v>0</v>
          </cell>
          <cell r="EO84">
            <v>0</v>
          </cell>
          <cell r="EP84">
            <v>157400.86073591746</v>
          </cell>
          <cell r="EQ84">
            <v>0</v>
          </cell>
          <cell r="ER84">
            <v>157400.86073591746</v>
          </cell>
          <cell r="ES84">
            <v>885447.55929375754</v>
          </cell>
          <cell r="ET84">
            <v>0</v>
          </cell>
          <cell r="EU84">
            <v>885447.55929375754</v>
          </cell>
          <cell r="EV84">
            <v>877488.89929375751</v>
          </cell>
          <cell r="EW84">
            <v>4344.0044519492949</v>
          </cell>
          <cell r="EX84">
            <v>4180</v>
          </cell>
          <cell r="EY84">
            <v>0</v>
          </cell>
          <cell r="EZ84">
            <v>844360</v>
          </cell>
          <cell r="FA84">
            <v>0</v>
          </cell>
          <cell r="FB84">
            <v>885447.55929375754</v>
          </cell>
          <cell r="FC84">
            <v>886319.59110575379</v>
          </cell>
          <cell r="FD84">
            <v>872.03181199624669</v>
          </cell>
          <cell r="FE84">
            <v>886319.59110575379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J85"/>
          <cell r="K85">
            <v>3020</v>
          </cell>
          <cell r="L85">
            <v>115074</v>
          </cell>
          <cell r="M85"/>
          <cell r="N85"/>
          <cell r="O85">
            <v>7</v>
          </cell>
          <cell r="P85">
            <v>0</v>
          </cell>
          <cell r="Q85">
            <v>0</v>
          </cell>
          <cell r="R85">
            <v>0</v>
          </cell>
          <cell r="S85">
            <v>24</v>
          </cell>
          <cell r="T85">
            <v>181</v>
          </cell>
          <cell r="U85">
            <v>205</v>
          </cell>
          <cell r="V85">
            <v>205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205</v>
          </cell>
          <cell r="AF85">
            <v>646533.1</v>
          </cell>
          <cell r="AG85">
            <v>0</v>
          </cell>
          <cell r="AH85">
            <v>0</v>
          </cell>
          <cell r="AI85">
            <v>0</v>
          </cell>
          <cell r="AJ85">
            <v>646533.1</v>
          </cell>
          <cell r="AK85">
            <v>2.9999999999999969</v>
          </cell>
          <cell r="AL85">
            <v>1345.4999999999986</v>
          </cell>
          <cell r="AM85">
            <v>0</v>
          </cell>
          <cell r="AN85">
            <v>0</v>
          </cell>
          <cell r="AO85">
            <v>1345.4999999999986</v>
          </cell>
          <cell r="AP85">
            <v>2.9999999999999969</v>
          </cell>
          <cell r="AQ85">
            <v>862.49999999999909</v>
          </cell>
          <cell r="AR85">
            <v>0</v>
          </cell>
          <cell r="AS85">
            <v>0</v>
          </cell>
          <cell r="AT85">
            <v>862.49999999999909</v>
          </cell>
          <cell r="AU85">
            <v>196.92118226600985</v>
          </cell>
          <cell r="AV85">
            <v>0</v>
          </cell>
          <cell r="AW85">
            <v>4.039408866995065</v>
          </cell>
          <cell r="AX85">
            <v>915.65320197044139</v>
          </cell>
          <cell r="AY85">
            <v>4.039408866995065</v>
          </cell>
          <cell r="AZ85">
            <v>1113.5438423645296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2029.197044334971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2029.197044334971</v>
          </cell>
          <cell r="BZ85">
            <v>4237.1970443349692</v>
          </cell>
          <cell r="CA85">
            <v>0</v>
          </cell>
          <cell r="CB85">
            <v>4237.1970443349692</v>
          </cell>
          <cell r="CC85">
            <v>47.755681818181813</v>
          </cell>
          <cell r="CD85">
            <v>37678.755397727269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37678.755397727269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2.2651933701657505</v>
          </cell>
          <cell r="CX85">
            <v>1263.8646408839807</v>
          </cell>
          <cell r="CY85">
            <v>0</v>
          </cell>
          <cell r="CZ85">
            <v>0</v>
          </cell>
          <cell r="DA85">
            <v>1263.8646408839807</v>
          </cell>
          <cell r="DB85">
            <v>689712.91708294617</v>
          </cell>
          <cell r="DC85">
            <v>0</v>
          </cell>
          <cell r="DD85">
            <v>689712.91708294617</v>
          </cell>
          <cell r="DE85">
            <v>135933</v>
          </cell>
          <cell r="DF85">
            <v>0</v>
          </cell>
          <cell r="DG85">
            <v>135933</v>
          </cell>
          <cell r="DH85">
            <v>29.285714285714285</v>
          </cell>
          <cell r="DI85">
            <v>1.44344995968992</v>
          </cell>
          <cell r="DJ85">
            <v>0</v>
          </cell>
          <cell r="DK85">
            <v>1.44344995968992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16325.75</v>
          </cell>
          <cell r="EB85">
            <v>16325.75</v>
          </cell>
          <cell r="EC85">
            <v>0</v>
          </cell>
          <cell r="ED85">
            <v>0</v>
          </cell>
          <cell r="EE85">
            <v>16325.75</v>
          </cell>
          <cell r="EF85">
            <v>16325.75</v>
          </cell>
          <cell r="EG85">
            <v>0</v>
          </cell>
          <cell r="EH85"/>
          <cell r="EI85">
            <v>0</v>
          </cell>
          <cell r="EJ85">
            <v>0</v>
          </cell>
          <cell r="EK85">
            <v>0</v>
          </cell>
          <cell r="EL85"/>
          <cell r="EM85">
            <v>0</v>
          </cell>
          <cell r="EN85">
            <v>0</v>
          </cell>
          <cell r="EO85">
            <v>0</v>
          </cell>
          <cell r="EP85">
            <v>152258.75</v>
          </cell>
          <cell r="EQ85">
            <v>0</v>
          </cell>
          <cell r="ER85">
            <v>152258.75</v>
          </cell>
          <cell r="ES85">
            <v>841971.66708294617</v>
          </cell>
          <cell r="ET85">
            <v>0</v>
          </cell>
          <cell r="EU85">
            <v>841971.66708294617</v>
          </cell>
          <cell r="EV85">
            <v>825645.91708294617</v>
          </cell>
          <cell r="EW85">
            <v>4027.5410589412008</v>
          </cell>
          <cell r="EX85">
            <v>4180</v>
          </cell>
          <cell r="EY85">
            <v>152.45894105879916</v>
          </cell>
          <cell r="EZ85">
            <v>856900</v>
          </cell>
          <cell r="FA85">
            <v>31254.082917053835</v>
          </cell>
          <cell r="FB85">
            <v>873225.75</v>
          </cell>
          <cell r="FC85">
            <v>855988.94701639772</v>
          </cell>
          <cell r="FD85">
            <v>0</v>
          </cell>
          <cell r="FE85">
            <v>873225.75</v>
          </cell>
        </row>
        <row r="86">
          <cell r="A86">
            <v>2251</v>
          </cell>
          <cell r="B86">
            <v>8812251</v>
          </cell>
          <cell r="C86"/>
          <cell r="D86"/>
          <cell r="E86" t="str">
            <v>Crays Hill Primary School</v>
          </cell>
          <cell r="F86" t="str">
            <v>P</v>
          </cell>
          <cell r="G86"/>
          <cell r="H86" t="str">
            <v/>
          </cell>
          <cell r="I86" t="str">
            <v>Y</v>
          </cell>
          <cell r="J86"/>
          <cell r="K86">
            <v>2251</v>
          </cell>
          <cell r="L86">
            <v>145772</v>
          </cell>
          <cell r="M86"/>
          <cell r="N86"/>
          <cell r="O86">
            <v>7</v>
          </cell>
          <cell r="P86">
            <v>0</v>
          </cell>
          <cell r="Q86">
            <v>0</v>
          </cell>
          <cell r="R86">
            <v>5</v>
          </cell>
          <cell r="S86">
            <v>4</v>
          </cell>
          <cell r="T86">
            <v>74</v>
          </cell>
          <cell r="U86">
            <v>78</v>
          </cell>
          <cell r="V86">
            <v>83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83</v>
          </cell>
          <cell r="AF86">
            <v>261767.06000000003</v>
          </cell>
          <cell r="AG86">
            <v>0</v>
          </cell>
          <cell r="AH86">
            <v>0</v>
          </cell>
          <cell r="AI86">
            <v>0</v>
          </cell>
          <cell r="AJ86">
            <v>261767.06000000003</v>
          </cell>
          <cell r="AK86">
            <v>71.294871794871796</v>
          </cell>
          <cell r="AL86">
            <v>31975.75</v>
          </cell>
          <cell r="AM86">
            <v>0</v>
          </cell>
          <cell r="AN86">
            <v>0</v>
          </cell>
          <cell r="AO86">
            <v>31975.75</v>
          </cell>
          <cell r="AP86">
            <v>71.294871794871796</v>
          </cell>
          <cell r="AQ86">
            <v>20497.275641025641</v>
          </cell>
          <cell r="AR86">
            <v>0</v>
          </cell>
          <cell r="AS86">
            <v>0</v>
          </cell>
          <cell r="AT86">
            <v>20497.275641025641</v>
          </cell>
          <cell r="AU86">
            <v>7.4487179487179453</v>
          </cell>
          <cell r="AV86">
            <v>0</v>
          </cell>
          <cell r="AW86">
            <v>0</v>
          </cell>
          <cell r="AX86">
            <v>0</v>
          </cell>
          <cell r="AY86">
            <v>10.641025641025625</v>
          </cell>
          <cell r="AZ86">
            <v>2933.4115384615343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1.0641025641025623</v>
          </cell>
          <cell r="BF86">
            <v>506.36384615384532</v>
          </cell>
          <cell r="BG86">
            <v>63.846153846153832</v>
          </cell>
          <cell r="BH86">
            <v>45156.469230769217</v>
          </cell>
          <cell r="BI86">
            <v>48596.244615384596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48596.244615384596</v>
          </cell>
          <cell r="BZ86">
            <v>101069.27025641024</v>
          </cell>
          <cell r="CA86">
            <v>0</v>
          </cell>
          <cell r="CB86">
            <v>101069.27025641024</v>
          </cell>
          <cell r="CC86">
            <v>65.708333333333329</v>
          </cell>
          <cell r="CD86">
            <v>51843.217916666661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51843.217916666661</v>
          </cell>
          <cell r="CR86">
            <v>20.890129870129897</v>
          </cell>
          <cell r="CS86">
            <v>9400.5584415584544</v>
          </cell>
          <cell r="CT86">
            <v>0</v>
          </cell>
          <cell r="CU86">
            <v>0</v>
          </cell>
          <cell r="CV86">
            <v>9400.5584415584544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424080.10661463538</v>
          </cell>
          <cell r="DC86">
            <v>0</v>
          </cell>
          <cell r="DD86">
            <v>424080.10661463538</v>
          </cell>
          <cell r="DE86">
            <v>135933</v>
          </cell>
          <cell r="DF86">
            <v>0</v>
          </cell>
          <cell r="DG86">
            <v>135933</v>
          </cell>
          <cell r="DH86">
            <v>11.857142857142858</v>
          </cell>
          <cell r="DI86">
            <v>1.19444278611111</v>
          </cell>
          <cell r="DJ86">
            <v>0</v>
          </cell>
          <cell r="DK86">
            <v>1.19444278611111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1.0156360164</v>
          </cell>
          <cell r="DS86">
            <v>8756.3741192413909</v>
          </cell>
          <cell r="DT86">
            <v>0</v>
          </cell>
          <cell r="DU86">
            <v>8756.3741192413909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H86"/>
          <cell r="EI86">
            <v>0</v>
          </cell>
          <cell r="EJ86">
            <v>0</v>
          </cell>
          <cell r="EK86">
            <v>0</v>
          </cell>
          <cell r="EL86"/>
          <cell r="EM86">
            <v>0</v>
          </cell>
          <cell r="EN86">
            <v>0</v>
          </cell>
          <cell r="EO86">
            <v>0</v>
          </cell>
          <cell r="EP86">
            <v>145929.4046192414</v>
          </cell>
          <cell r="EQ86">
            <v>0</v>
          </cell>
          <cell r="ER86">
            <v>145929.4046192414</v>
          </cell>
          <cell r="ES86">
            <v>570009.51123387681</v>
          </cell>
          <cell r="ET86">
            <v>0</v>
          </cell>
          <cell r="EU86">
            <v>570009.51123387681</v>
          </cell>
          <cell r="EV86">
            <v>568769.4807338767</v>
          </cell>
          <cell r="EW86">
            <v>6852.6443461912859</v>
          </cell>
          <cell r="EX86">
            <v>4180</v>
          </cell>
          <cell r="EY86">
            <v>0</v>
          </cell>
          <cell r="EZ86">
            <v>346940</v>
          </cell>
          <cell r="FA86">
            <v>0</v>
          </cell>
          <cell r="FB86">
            <v>570009.51123387681</v>
          </cell>
          <cell r="FC86">
            <v>540899.95268851088</v>
          </cell>
          <cell r="FD86">
            <v>0</v>
          </cell>
          <cell r="FE86">
            <v>570009.51123387681</v>
          </cell>
        </row>
        <row r="87">
          <cell r="A87">
            <v>2370</v>
          </cell>
          <cell r="B87">
            <v>8812370</v>
          </cell>
          <cell r="C87"/>
          <cell r="D87"/>
          <cell r="E87" t="str">
            <v>Cressing Primary School</v>
          </cell>
          <cell r="F87" t="str">
            <v>P</v>
          </cell>
          <cell r="G87"/>
          <cell r="H87">
            <v>10006780</v>
          </cell>
          <cell r="I87" t="str">
            <v>Y</v>
          </cell>
          <cell r="J87"/>
          <cell r="K87">
            <v>2370</v>
          </cell>
          <cell r="L87">
            <v>114832</v>
          </cell>
          <cell r="M87">
            <v>10</v>
          </cell>
          <cell r="N87"/>
          <cell r="O87">
            <v>7</v>
          </cell>
          <cell r="P87">
            <v>0</v>
          </cell>
          <cell r="Q87">
            <v>0</v>
          </cell>
          <cell r="R87">
            <v>0</v>
          </cell>
          <cell r="S87">
            <v>34.833333333333336</v>
          </cell>
          <cell r="T87">
            <v>152</v>
          </cell>
          <cell r="U87">
            <v>186.83333333333334</v>
          </cell>
          <cell r="V87">
            <v>186.83333333333334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186.83333333333334</v>
          </cell>
          <cell r="AF87">
            <v>589238.70333333337</v>
          </cell>
          <cell r="AG87">
            <v>0</v>
          </cell>
          <cell r="AH87">
            <v>0</v>
          </cell>
          <cell r="AI87">
            <v>0</v>
          </cell>
          <cell r="AJ87">
            <v>589238.70333333337</v>
          </cell>
          <cell r="AK87">
            <v>30.96685082872925</v>
          </cell>
          <cell r="AL87">
            <v>13888.632596685069</v>
          </cell>
          <cell r="AM87">
            <v>0</v>
          </cell>
          <cell r="AN87">
            <v>0</v>
          </cell>
          <cell r="AO87">
            <v>13888.632596685069</v>
          </cell>
          <cell r="AP87">
            <v>44.72074468085107</v>
          </cell>
          <cell r="AQ87">
            <v>12857.214095744683</v>
          </cell>
          <cell r="AR87">
            <v>0</v>
          </cell>
          <cell r="AS87">
            <v>0</v>
          </cell>
          <cell r="AT87">
            <v>12857.214095744683</v>
          </cell>
          <cell r="AU87">
            <v>57.40689013035378</v>
          </cell>
          <cell r="AV87">
            <v>0</v>
          </cell>
          <cell r="AW87">
            <v>115.85754189944127</v>
          </cell>
          <cell r="AX87">
            <v>26262.587597765349</v>
          </cell>
          <cell r="AY87">
            <v>9.3938547486033617</v>
          </cell>
          <cell r="AZ87">
            <v>2589.6039385474887</v>
          </cell>
          <cell r="BA87">
            <v>2.0875232774674117</v>
          </cell>
          <cell r="BB87">
            <v>787.30940409683433</v>
          </cell>
          <cell r="BC87">
            <v>2.0875232774674117</v>
          </cell>
          <cell r="BD87">
            <v>879.13955307262574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30518.640493482297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30518.640493482297</v>
          </cell>
          <cell r="BZ87">
            <v>57264.487185912047</v>
          </cell>
          <cell r="CA87">
            <v>0</v>
          </cell>
          <cell r="CB87">
            <v>57264.487185912047</v>
          </cell>
          <cell r="CC87">
            <v>51.287581699346411</v>
          </cell>
          <cell r="CD87">
            <v>40465.389084967326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40465.389084967326</v>
          </cell>
          <cell r="CR87">
            <v>9.4345672191528962</v>
          </cell>
          <cell r="CS87">
            <v>4245.5552486188035</v>
          </cell>
          <cell r="CT87">
            <v>0</v>
          </cell>
          <cell r="CU87">
            <v>0</v>
          </cell>
          <cell r="CV87">
            <v>4245.5552486188035</v>
          </cell>
          <cell r="CW87">
            <v>2.4583333333333321</v>
          </cell>
          <cell r="CX87">
            <v>1371.6270833333328</v>
          </cell>
          <cell r="CY87">
            <v>0</v>
          </cell>
          <cell r="CZ87">
            <v>0</v>
          </cell>
          <cell r="DA87">
            <v>1371.6270833333328</v>
          </cell>
          <cell r="DB87">
            <v>692585.76193616493</v>
          </cell>
          <cell r="DC87">
            <v>0</v>
          </cell>
          <cell r="DD87">
            <v>692585.76193616493</v>
          </cell>
          <cell r="DE87">
            <v>135933</v>
          </cell>
          <cell r="DF87">
            <v>0</v>
          </cell>
          <cell r="DG87">
            <v>135933</v>
          </cell>
          <cell r="DH87">
            <v>26.690476190476193</v>
          </cell>
          <cell r="DI87">
            <v>1.1994707105839399</v>
          </cell>
          <cell r="DJ87">
            <v>0</v>
          </cell>
          <cell r="DK87">
            <v>1.1994707105839399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14520</v>
          </cell>
          <cell r="EB87">
            <v>15094.75</v>
          </cell>
          <cell r="EC87">
            <v>574.75</v>
          </cell>
          <cell r="ED87">
            <v>332.75</v>
          </cell>
          <cell r="EE87">
            <v>16002.25</v>
          </cell>
          <cell r="EF87">
            <v>16002.25</v>
          </cell>
          <cell r="EG87">
            <v>0</v>
          </cell>
          <cell r="EH87"/>
          <cell r="EI87">
            <v>0</v>
          </cell>
          <cell r="EJ87">
            <v>0</v>
          </cell>
          <cell r="EK87">
            <v>0</v>
          </cell>
          <cell r="EL87"/>
          <cell r="EM87">
            <v>0</v>
          </cell>
          <cell r="EN87">
            <v>0</v>
          </cell>
          <cell r="EO87">
            <v>0</v>
          </cell>
          <cell r="EP87">
            <v>151935.25</v>
          </cell>
          <cell r="EQ87">
            <v>0</v>
          </cell>
          <cell r="ER87">
            <v>151935.25</v>
          </cell>
          <cell r="ES87">
            <v>844521.01193616493</v>
          </cell>
          <cell r="ET87">
            <v>0</v>
          </cell>
          <cell r="EU87">
            <v>844521.01193616493</v>
          </cell>
          <cell r="EV87">
            <v>828518.76193616493</v>
          </cell>
          <cell r="EW87">
            <v>4434.5339621917838</v>
          </cell>
          <cell r="EX87">
            <v>4180</v>
          </cell>
          <cell r="EY87">
            <v>0</v>
          </cell>
          <cell r="EZ87">
            <v>780963.33333333337</v>
          </cell>
          <cell r="FA87">
            <v>0</v>
          </cell>
          <cell r="FB87">
            <v>844521.01193616493</v>
          </cell>
          <cell r="FC87">
            <v>822779.56471085013</v>
          </cell>
          <cell r="FD87">
            <v>0</v>
          </cell>
          <cell r="FE87">
            <v>844521.01193616493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J88"/>
          <cell r="K88">
            <v>2779</v>
          </cell>
          <cell r="L88">
            <v>114992</v>
          </cell>
          <cell r="M88"/>
          <cell r="N88"/>
          <cell r="O88">
            <v>7</v>
          </cell>
          <cell r="P88">
            <v>0</v>
          </cell>
          <cell r="Q88">
            <v>0</v>
          </cell>
          <cell r="R88">
            <v>0</v>
          </cell>
          <cell r="S88">
            <v>37</v>
          </cell>
          <cell r="T88">
            <v>224</v>
          </cell>
          <cell r="U88">
            <v>261</v>
          </cell>
          <cell r="V88">
            <v>261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261</v>
          </cell>
          <cell r="AF88">
            <v>823147.02</v>
          </cell>
          <cell r="AG88">
            <v>0</v>
          </cell>
          <cell r="AH88">
            <v>0</v>
          </cell>
          <cell r="AI88">
            <v>0</v>
          </cell>
          <cell r="AJ88">
            <v>823147.02</v>
          </cell>
          <cell r="AK88">
            <v>9.0000000000000124</v>
          </cell>
          <cell r="AL88">
            <v>4036.5000000000055</v>
          </cell>
          <cell r="AM88">
            <v>0</v>
          </cell>
          <cell r="AN88">
            <v>0</v>
          </cell>
          <cell r="AO88">
            <v>4036.5000000000055</v>
          </cell>
          <cell r="AP88">
            <v>12.13953488372093</v>
          </cell>
          <cell r="AQ88">
            <v>3490.1162790697676</v>
          </cell>
          <cell r="AR88">
            <v>0</v>
          </cell>
          <cell r="AS88">
            <v>0</v>
          </cell>
          <cell r="AT88">
            <v>3490.1162790697676</v>
          </cell>
          <cell r="AU88">
            <v>213.00000000000011</v>
          </cell>
          <cell r="AV88">
            <v>0</v>
          </cell>
          <cell r="AW88">
            <v>45.999999999999908</v>
          </cell>
          <cell r="AX88">
            <v>10427.279999999979</v>
          </cell>
          <cell r="AY88">
            <v>0.99999999999999922</v>
          </cell>
          <cell r="AZ88">
            <v>275.66999999999979</v>
          </cell>
          <cell r="BA88">
            <v>0.99999999999999922</v>
          </cell>
          <cell r="BB88">
            <v>377.14999999999969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11080.099999999979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11080.099999999979</v>
          </cell>
          <cell r="BZ88">
            <v>18606.716279069751</v>
          </cell>
          <cell r="CA88">
            <v>0</v>
          </cell>
          <cell r="CB88">
            <v>18606.716279069751</v>
          </cell>
          <cell r="CC88">
            <v>47.027027027027025</v>
          </cell>
          <cell r="CD88">
            <v>37103.854054054049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37103.854054054049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1.1704035874439473</v>
          </cell>
          <cell r="CX88">
            <v>653.02668161435042</v>
          </cell>
          <cell r="CY88">
            <v>0</v>
          </cell>
          <cell r="CZ88">
            <v>0</v>
          </cell>
          <cell r="DA88">
            <v>653.02668161435042</v>
          </cell>
          <cell r="DB88">
            <v>879510.61701473815</v>
          </cell>
          <cell r="DC88">
            <v>0</v>
          </cell>
          <cell r="DD88">
            <v>879510.61701473815</v>
          </cell>
          <cell r="DE88">
            <v>135933</v>
          </cell>
          <cell r="DF88">
            <v>0</v>
          </cell>
          <cell r="DG88">
            <v>135933</v>
          </cell>
          <cell r="DH88">
            <v>37.285714285714285</v>
          </cell>
          <cell r="DI88">
            <v>0.68729125333333296</v>
          </cell>
          <cell r="DJ88">
            <v>0</v>
          </cell>
          <cell r="DK88">
            <v>0.68729125333333296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26208</v>
          </cell>
          <cell r="EB88">
            <v>26624</v>
          </cell>
          <cell r="EC88">
            <v>416</v>
          </cell>
          <cell r="ED88">
            <v>0</v>
          </cell>
          <cell r="EE88">
            <v>27040</v>
          </cell>
          <cell r="EF88">
            <v>27040</v>
          </cell>
          <cell r="EG88">
            <v>0</v>
          </cell>
          <cell r="EH88"/>
          <cell r="EI88">
            <v>0</v>
          </cell>
          <cell r="EJ88">
            <v>0</v>
          </cell>
          <cell r="EK88">
            <v>0</v>
          </cell>
          <cell r="EL88"/>
          <cell r="EM88">
            <v>0</v>
          </cell>
          <cell r="EN88">
            <v>0</v>
          </cell>
          <cell r="EO88">
            <v>0</v>
          </cell>
          <cell r="EP88">
            <v>162973</v>
          </cell>
          <cell r="EQ88">
            <v>0</v>
          </cell>
          <cell r="ER88">
            <v>162973</v>
          </cell>
          <cell r="ES88">
            <v>1042483.6170147381</v>
          </cell>
          <cell r="ET88">
            <v>0</v>
          </cell>
          <cell r="EU88">
            <v>1042483.6170147381</v>
          </cell>
          <cell r="EV88">
            <v>1015443.6170147381</v>
          </cell>
          <cell r="EW88">
            <v>3890.5885709376939</v>
          </cell>
          <cell r="EX88">
            <v>4180</v>
          </cell>
          <cell r="EY88">
            <v>289.41142906230607</v>
          </cell>
          <cell r="EZ88">
            <v>1090980</v>
          </cell>
          <cell r="FA88">
            <v>75536.382985261851</v>
          </cell>
          <cell r="FB88">
            <v>1118020</v>
          </cell>
          <cell r="FC88">
            <v>1056456.4695130787</v>
          </cell>
          <cell r="FD88">
            <v>0</v>
          </cell>
          <cell r="FE88">
            <v>1118020</v>
          </cell>
        </row>
        <row r="89">
          <cell r="A89">
            <v>2187</v>
          </cell>
          <cell r="B89">
            <v>8812187</v>
          </cell>
          <cell r="C89"/>
          <cell r="D89"/>
          <cell r="E89" t="str">
            <v>de Vere Primary School</v>
          </cell>
          <cell r="F89" t="str">
            <v>P</v>
          </cell>
          <cell r="G89"/>
          <cell r="H89" t="str">
            <v/>
          </cell>
          <cell r="I89" t="str">
            <v>Y</v>
          </cell>
          <cell r="J89"/>
          <cell r="K89">
            <v>2187</v>
          </cell>
          <cell r="L89">
            <v>148139</v>
          </cell>
          <cell r="M89">
            <v>10</v>
          </cell>
          <cell r="N89"/>
          <cell r="O89">
            <v>7</v>
          </cell>
          <cell r="P89">
            <v>0</v>
          </cell>
          <cell r="Q89">
            <v>0</v>
          </cell>
          <cell r="R89">
            <v>5</v>
          </cell>
          <cell r="S89">
            <v>28.833333333333332</v>
          </cell>
          <cell r="T89">
            <v>158</v>
          </cell>
          <cell r="U89">
            <v>186.83333333333334</v>
          </cell>
          <cell r="V89">
            <v>191.83333333333334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191.83333333333334</v>
          </cell>
          <cell r="AF89">
            <v>605007.80333333334</v>
          </cell>
          <cell r="AG89">
            <v>0</v>
          </cell>
          <cell r="AH89">
            <v>0</v>
          </cell>
          <cell r="AI89">
            <v>0</v>
          </cell>
          <cell r="AJ89">
            <v>605007.80333333334</v>
          </cell>
          <cell r="AK89">
            <v>16.957642725598525</v>
          </cell>
          <cell r="AL89">
            <v>7605.5027624309387</v>
          </cell>
          <cell r="AM89">
            <v>0</v>
          </cell>
          <cell r="AN89">
            <v>0</v>
          </cell>
          <cell r="AO89">
            <v>7605.5027624309387</v>
          </cell>
          <cell r="AP89">
            <v>29.939306358381504</v>
          </cell>
          <cell r="AQ89">
            <v>8607.550578034683</v>
          </cell>
          <cell r="AR89">
            <v>0</v>
          </cell>
          <cell r="AS89">
            <v>0</v>
          </cell>
          <cell r="AT89">
            <v>8607.550578034683</v>
          </cell>
          <cell r="AU89">
            <v>189.71362799263352</v>
          </cell>
          <cell r="AV89">
            <v>0</v>
          </cell>
          <cell r="AW89">
            <v>0</v>
          </cell>
          <cell r="AX89">
            <v>0</v>
          </cell>
          <cell r="AY89">
            <v>1.0598526703499083</v>
          </cell>
          <cell r="AZ89">
            <v>292.16958563535923</v>
          </cell>
          <cell r="BA89">
            <v>1.0598526703499083</v>
          </cell>
          <cell r="BB89">
            <v>399.72343462246789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691.89302025782717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691.89302025782717</v>
          </cell>
          <cell r="BZ89">
            <v>16904.94636072345</v>
          </cell>
          <cell r="CA89">
            <v>0</v>
          </cell>
          <cell r="CB89">
            <v>16904.94636072345</v>
          </cell>
          <cell r="CC89">
            <v>54.80952380952381</v>
          </cell>
          <cell r="CD89">
            <v>43244.166190476193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43244.166190476193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665156.91588453297</v>
          </cell>
          <cell r="DC89">
            <v>0</v>
          </cell>
          <cell r="DD89">
            <v>665156.91588453297</v>
          </cell>
          <cell r="DE89">
            <v>135933</v>
          </cell>
          <cell r="DF89">
            <v>0</v>
          </cell>
          <cell r="DG89">
            <v>135933</v>
          </cell>
          <cell r="DH89">
            <v>27.404761904761905</v>
          </cell>
          <cell r="DI89">
            <v>1.1188270953124999</v>
          </cell>
          <cell r="DJ89">
            <v>0</v>
          </cell>
          <cell r="DK89">
            <v>1.1188270953124999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H89"/>
          <cell r="EI89">
            <v>0</v>
          </cell>
          <cell r="EJ89">
            <v>0</v>
          </cell>
          <cell r="EK89">
            <v>0</v>
          </cell>
          <cell r="EL89"/>
          <cell r="EM89">
            <v>0</v>
          </cell>
          <cell r="EN89">
            <v>0</v>
          </cell>
          <cell r="EO89">
            <v>0</v>
          </cell>
          <cell r="EP89">
            <v>153731.75</v>
          </cell>
          <cell r="EQ89">
            <v>0</v>
          </cell>
          <cell r="ER89">
            <v>153731.75</v>
          </cell>
          <cell r="ES89">
            <v>818888.66588453297</v>
          </cell>
          <cell r="ET89">
            <v>0</v>
          </cell>
          <cell r="EU89">
            <v>818888.66588453297</v>
          </cell>
          <cell r="EV89">
            <v>801089.91588453297</v>
          </cell>
          <cell r="EW89">
            <v>4175.9682843676783</v>
          </cell>
          <cell r="EX89">
            <v>4180</v>
          </cell>
          <cell r="EY89">
            <v>4.0317156323217205</v>
          </cell>
          <cell r="EZ89">
            <v>801863.33333333337</v>
          </cell>
          <cell r="FA89">
            <v>773.41744880040642</v>
          </cell>
          <cell r="FB89">
            <v>819662.08333333337</v>
          </cell>
          <cell r="FC89">
            <v>817044.19102972164</v>
          </cell>
          <cell r="FD89">
            <v>0</v>
          </cell>
          <cell r="FE89">
            <v>819662.08333333337</v>
          </cell>
        </row>
        <row r="90">
          <cell r="A90">
            <v>2155</v>
          </cell>
          <cell r="B90">
            <v>8812155</v>
          </cell>
          <cell r="C90"/>
          <cell r="D90"/>
          <cell r="E90" t="str">
            <v>Debden Church of England Voluntary Controlled Primary Academy</v>
          </cell>
          <cell r="F90" t="str">
            <v>P</v>
          </cell>
          <cell r="G90"/>
          <cell r="H90" t="str">
            <v/>
          </cell>
          <cell r="I90" t="str">
            <v>Y</v>
          </cell>
          <cell r="J90"/>
          <cell r="K90">
            <v>2155</v>
          </cell>
          <cell r="L90">
            <v>143855</v>
          </cell>
          <cell r="M90"/>
          <cell r="N90"/>
          <cell r="O90">
            <v>7</v>
          </cell>
          <cell r="P90">
            <v>0</v>
          </cell>
          <cell r="Q90">
            <v>0</v>
          </cell>
          <cell r="R90">
            <v>0</v>
          </cell>
          <cell r="S90">
            <v>19</v>
          </cell>
          <cell r="T90">
            <v>79</v>
          </cell>
          <cell r="U90">
            <v>98</v>
          </cell>
          <cell r="V90">
            <v>98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98</v>
          </cell>
          <cell r="AF90">
            <v>309074.36000000004</v>
          </cell>
          <cell r="AG90">
            <v>0</v>
          </cell>
          <cell r="AH90">
            <v>0</v>
          </cell>
          <cell r="AI90">
            <v>0</v>
          </cell>
          <cell r="AJ90">
            <v>309074.36000000004</v>
          </cell>
          <cell r="AK90">
            <v>3.0000000000000018</v>
          </cell>
          <cell r="AL90">
            <v>1345.5000000000009</v>
          </cell>
          <cell r="AM90">
            <v>0</v>
          </cell>
          <cell r="AN90">
            <v>0</v>
          </cell>
          <cell r="AO90">
            <v>1345.5000000000009</v>
          </cell>
          <cell r="AP90">
            <v>9.1162790697674421</v>
          </cell>
          <cell r="AQ90">
            <v>2620.9302325581398</v>
          </cell>
          <cell r="AR90">
            <v>0</v>
          </cell>
          <cell r="AS90">
            <v>0</v>
          </cell>
          <cell r="AT90">
            <v>2620.9302325581398</v>
          </cell>
          <cell r="AU90">
            <v>98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3966.4302325581407</v>
          </cell>
          <cell r="CA90">
            <v>0</v>
          </cell>
          <cell r="CB90">
            <v>3966.4302325581407</v>
          </cell>
          <cell r="CC90">
            <v>26.050632911392402</v>
          </cell>
          <cell r="CD90">
            <v>20553.688860759492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20553.688860759492</v>
          </cell>
          <cell r="CR90">
            <v>4.1200000000000392</v>
          </cell>
          <cell r="CS90">
            <v>1854.0000000000177</v>
          </cell>
          <cell r="CT90">
            <v>0</v>
          </cell>
          <cell r="CU90">
            <v>0</v>
          </cell>
          <cell r="CV90">
            <v>1854.0000000000177</v>
          </cell>
          <cell r="CW90">
            <v>1.2405063291139273</v>
          </cell>
          <cell r="CX90">
            <v>692.14050632911585</v>
          </cell>
          <cell r="CY90">
            <v>0</v>
          </cell>
          <cell r="CZ90">
            <v>0</v>
          </cell>
          <cell r="DA90">
            <v>692.14050632911585</v>
          </cell>
          <cell r="DB90">
            <v>336140.61959964683</v>
          </cell>
          <cell r="DC90">
            <v>0</v>
          </cell>
          <cell r="DD90">
            <v>336140.61959964683</v>
          </cell>
          <cell r="DE90">
            <v>135933</v>
          </cell>
          <cell r="DF90">
            <v>0</v>
          </cell>
          <cell r="DG90">
            <v>135933</v>
          </cell>
          <cell r="DH90">
            <v>14</v>
          </cell>
          <cell r="DI90">
            <v>1.67914302330827</v>
          </cell>
          <cell r="DJ90">
            <v>2.7261538461538466</v>
          </cell>
          <cell r="DK90">
            <v>2.7261538461538466</v>
          </cell>
          <cell r="DL90">
            <v>15560.747663551399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15560.747663551399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H90"/>
          <cell r="EI90">
            <v>0</v>
          </cell>
          <cell r="EJ90">
            <v>0</v>
          </cell>
          <cell r="EK90">
            <v>0</v>
          </cell>
          <cell r="EL90"/>
          <cell r="EM90">
            <v>0</v>
          </cell>
          <cell r="EN90">
            <v>0</v>
          </cell>
          <cell r="EO90">
            <v>0</v>
          </cell>
          <cell r="EP90">
            <v>154279.1976635514</v>
          </cell>
          <cell r="EQ90">
            <v>0</v>
          </cell>
          <cell r="ER90">
            <v>154279.1976635514</v>
          </cell>
          <cell r="ES90">
            <v>490419.8172631982</v>
          </cell>
          <cell r="ET90">
            <v>0</v>
          </cell>
          <cell r="EU90">
            <v>490419.8172631982</v>
          </cell>
          <cell r="EV90">
            <v>487634.36726319825</v>
          </cell>
          <cell r="EW90">
            <v>4975.8608904407984</v>
          </cell>
          <cell r="EX90">
            <v>4180</v>
          </cell>
          <cell r="EY90">
            <v>0</v>
          </cell>
          <cell r="EZ90">
            <v>409640</v>
          </cell>
          <cell r="FA90">
            <v>0</v>
          </cell>
          <cell r="FB90">
            <v>490419.8172631982</v>
          </cell>
          <cell r="FC90">
            <v>492230.38523703604</v>
          </cell>
          <cell r="FD90">
            <v>1810.5679738378385</v>
          </cell>
          <cell r="FE90">
            <v>492230.38523703604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J91"/>
          <cell r="K91">
            <v>3022</v>
          </cell>
          <cell r="L91">
            <v>115076</v>
          </cell>
          <cell r="M91"/>
          <cell r="N91"/>
          <cell r="O91">
            <v>7</v>
          </cell>
          <cell r="P91">
            <v>0</v>
          </cell>
          <cell r="Q91">
            <v>0</v>
          </cell>
          <cell r="R91">
            <v>0</v>
          </cell>
          <cell r="S91">
            <v>31</v>
          </cell>
          <cell r="T91">
            <v>181</v>
          </cell>
          <cell r="U91">
            <v>212</v>
          </cell>
          <cell r="V91">
            <v>212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212</v>
          </cell>
          <cell r="AF91">
            <v>668609.84000000008</v>
          </cell>
          <cell r="AG91">
            <v>0</v>
          </cell>
          <cell r="AH91">
            <v>0</v>
          </cell>
          <cell r="AI91">
            <v>0</v>
          </cell>
          <cell r="AJ91">
            <v>668609.84000000008</v>
          </cell>
          <cell r="AK91">
            <v>23.000000000000032</v>
          </cell>
          <cell r="AL91">
            <v>10315.500000000015</v>
          </cell>
          <cell r="AM91">
            <v>0</v>
          </cell>
          <cell r="AN91">
            <v>0</v>
          </cell>
          <cell r="AO91">
            <v>10315.500000000015</v>
          </cell>
          <cell r="AP91">
            <v>24.461538461538463</v>
          </cell>
          <cell r="AQ91">
            <v>7032.6923076923085</v>
          </cell>
          <cell r="AR91">
            <v>0</v>
          </cell>
          <cell r="AS91">
            <v>0</v>
          </cell>
          <cell r="AT91">
            <v>7032.6923076923085</v>
          </cell>
          <cell r="AU91">
            <v>199.99999999999994</v>
          </cell>
          <cell r="AV91">
            <v>0</v>
          </cell>
          <cell r="AW91">
            <v>7</v>
          </cell>
          <cell r="AX91">
            <v>1586.76</v>
          </cell>
          <cell r="AY91">
            <v>0.99999999999999956</v>
          </cell>
          <cell r="AZ91">
            <v>275.6699999999999</v>
          </cell>
          <cell r="BA91">
            <v>2.9999999999999969</v>
          </cell>
          <cell r="BB91">
            <v>1131.4499999999987</v>
          </cell>
          <cell r="BC91">
            <v>0</v>
          </cell>
          <cell r="BD91">
            <v>0</v>
          </cell>
          <cell r="BE91">
            <v>0.99999999999999956</v>
          </cell>
          <cell r="BF91">
            <v>475.85999999999979</v>
          </cell>
          <cell r="BG91">
            <v>0</v>
          </cell>
          <cell r="BH91">
            <v>0</v>
          </cell>
          <cell r="BI91">
            <v>3469.739999999998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3469.739999999998</v>
          </cell>
          <cell r="BZ91">
            <v>20817.932307692321</v>
          </cell>
          <cell r="CA91">
            <v>0</v>
          </cell>
          <cell r="CB91">
            <v>20817.932307692321</v>
          </cell>
          <cell r="CC91">
            <v>51.535911602209943</v>
          </cell>
          <cell r="CD91">
            <v>40661.318895027624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40661.318895027624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1.1712707182320445</v>
          </cell>
          <cell r="CX91">
            <v>653.51049723756933</v>
          </cell>
          <cell r="CY91">
            <v>0</v>
          </cell>
          <cell r="CZ91">
            <v>0</v>
          </cell>
          <cell r="DA91">
            <v>653.51049723756933</v>
          </cell>
          <cell r="DB91">
            <v>730742.60169995751</v>
          </cell>
          <cell r="DC91">
            <v>0</v>
          </cell>
          <cell r="DD91">
            <v>730742.60169995751</v>
          </cell>
          <cell r="DE91">
            <v>135933</v>
          </cell>
          <cell r="DF91">
            <v>0</v>
          </cell>
          <cell r="DG91">
            <v>135933</v>
          </cell>
          <cell r="DH91">
            <v>30.285714285714285</v>
          </cell>
          <cell r="DI91">
            <v>1.4241524385964901</v>
          </cell>
          <cell r="DJ91">
            <v>0</v>
          </cell>
          <cell r="DK91">
            <v>1.4241524385964901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14361.75</v>
          </cell>
          <cell r="EB91">
            <v>14595.75</v>
          </cell>
          <cell r="EC91">
            <v>234</v>
          </cell>
          <cell r="ED91">
            <v>0</v>
          </cell>
          <cell r="EE91">
            <v>14829.75</v>
          </cell>
          <cell r="EF91">
            <v>14829.75</v>
          </cell>
          <cell r="EG91">
            <v>0</v>
          </cell>
          <cell r="EH91"/>
          <cell r="EI91">
            <v>0</v>
          </cell>
          <cell r="EJ91">
            <v>0</v>
          </cell>
          <cell r="EK91">
            <v>0</v>
          </cell>
          <cell r="EL91"/>
          <cell r="EM91">
            <v>0</v>
          </cell>
          <cell r="EN91">
            <v>0</v>
          </cell>
          <cell r="EO91">
            <v>0</v>
          </cell>
          <cell r="EP91">
            <v>150762.75</v>
          </cell>
          <cell r="EQ91">
            <v>0</v>
          </cell>
          <cell r="ER91">
            <v>150762.75</v>
          </cell>
          <cell r="ES91">
            <v>881505.35169995751</v>
          </cell>
          <cell r="ET91">
            <v>0</v>
          </cell>
          <cell r="EU91">
            <v>881505.35169995751</v>
          </cell>
          <cell r="EV91">
            <v>866675.60169995751</v>
          </cell>
          <cell r="EW91">
            <v>4088.0924608488563</v>
          </cell>
          <cell r="EX91">
            <v>4180</v>
          </cell>
          <cell r="EY91">
            <v>91.907539151143737</v>
          </cell>
          <cell r="EZ91">
            <v>886160</v>
          </cell>
          <cell r="FA91">
            <v>19484.398300042492</v>
          </cell>
          <cell r="FB91">
            <v>900989.75</v>
          </cell>
          <cell r="FC91">
            <v>884890.67490151396</v>
          </cell>
          <cell r="FD91">
            <v>0</v>
          </cell>
          <cell r="FE91">
            <v>900989.75</v>
          </cell>
        </row>
        <row r="92">
          <cell r="A92">
            <v>3237</v>
          </cell>
          <cell r="B92">
            <v>8813237</v>
          </cell>
          <cell r="C92"/>
          <cell r="D92"/>
          <cell r="E92" t="str">
            <v>Doddinghurst Church of England Junior School</v>
          </cell>
          <cell r="F92" t="str">
            <v>P</v>
          </cell>
          <cell r="G92"/>
          <cell r="H92" t="str">
            <v/>
          </cell>
          <cell r="I92" t="str">
            <v>Y</v>
          </cell>
          <cell r="J92"/>
          <cell r="K92">
            <v>3237</v>
          </cell>
          <cell r="L92">
            <v>146920</v>
          </cell>
          <cell r="M92"/>
          <cell r="N92"/>
          <cell r="O92">
            <v>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209</v>
          </cell>
          <cell r="U92">
            <v>209</v>
          </cell>
          <cell r="V92">
            <v>209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209</v>
          </cell>
          <cell r="AF92">
            <v>659148.38</v>
          </cell>
          <cell r="AG92">
            <v>0</v>
          </cell>
          <cell r="AH92">
            <v>0</v>
          </cell>
          <cell r="AI92">
            <v>0</v>
          </cell>
          <cell r="AJ92">
            <v>659148.38</v>
          </cell>
          <cell r="AK92">
            <v>17</v>
          </cell>
          <cell r="AL92">
            <v>7624.5</v>
          </cell>
          <cell r="AM92">
            <v>0</v>
          </cell>
          <cell r="AN92">
            <v>0</v>
          </cell>
          <cell r="AO92">
            <v>7624.5</v>
          </cell>
          <cell r="AP92">
            <v>30.144230769230766</v>
          </cell>
          <cell r="AQ92">
            <v>8666.4663461538457</v>
          </cell>
          <cell r="AR92">
            <v>0</v>
          </cell>
          <cell r="AS92">
            <v>0</v>
          </cell>
          <cell r="AT92">
            <v>8666.4663461538457</v>
          </cell>
          <cell r="AU92">
            <v>180.99999999999994</v>
          </cell>
          <cell r="AV92">
            <v>0</v>
          </cell>
          <cell r="AW92">
            <v>11.999999999999993</v>
          </cell>
          <cell r="AX92">
            <v>2720.1599999999985</v>
          </cell>
          <cell r="AY92">
            <v>11.999999999999993</v>
          </cell>
          <cell r="AZ92">
            <v>3308.0399999999981</v>
          </cell>
          <cell r="BA92">
            <v>1.9999999999999996</v>
          </cell>
          <cell r="BB92">
            <v>754.29999999999984</v>
          </cell>
          <cell r="BC92">
            <v>0.99999999999999978</v>
          </cell>
          <cell r="BD92">
            <v>421.13999999999987</v>
          </cell>
          <cell r="BE92">
            <v>0.99999999999999978</v>
          </cell>
          <cell r="BF92">
            <v>475.8599999999999</v>
          </cell>
          <cell r="BG92">
            <v>0</v>
          </cell>
          <cell r="BH92">
            <v>0</v>
          </cell>
          <cell r="BI92">
            <v>7679.4999999999973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7679.4999999999973</v>
          </cell>
          <cell r="BZ92">
            <v>23970.466346153844</v>
          </cell>
          <cell r="CA92">
            <v>0</v>
          </cell>
          <cell r="CB92">
            <v>23970.466346153844</v>
          </cell>
          <cell r="CC92">
            <v>51.990049751243781</v>
          </cell>
          <cell r="CD92">
            <v>41019.629353233831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41019.629353233831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724138.47569938772</v>
          </cell>
          <cell r="DC92">
            <v>0</v>
          </cell>
          <cell r="DD92">
            <v>724138.47569938772</v>
          </cell>
          <cell r="DE92">
            <v>135933</v>
          </cell>
          <cell r="DF92">
            <v>0</v>
          </cell>
          <cell r="DG92">
            <v>135933</v>
          </cell>
          <cell r="DH92">
            <v>52.25</v>
          </cell>
          <cell r="DI92">
            <v>1.3546584984924599</v>
          </cell>
          <cell r="DJ92">
            <v>0</v>
          </cell>
          <cell r="DK92">
            <v>1.3546584984924599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1.0156360164</v>
          </cell>
          <cell r="DS92">
            <v>13448.091699207835</v>
          </cell>
          <cell r="DT92">
            <v>0</v>
          </cell>
          <cell r="DU92">
            <v>13448.091699207835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H92"/>
          <cell r="EI92">
            <v>0</v>
          </cell>
          <cell r="EJ92">
            <v>0</v>
          </cell>
          <cell r="EK92">
            <v>0</v>
          </cell>
          <cell r="EL92"/>
          <cell r="EM92">
            <v>0</v>
          </cell>
          <cell r="EN92">
            <v>0</v>
          </cell>
          <cell r="EO92">
            <v>0</v>
          </cell>
          <cell r="EP92">
            <v>153740.90369920785</v>
          </cell>
          <cell r="EQ92">
            <v>0</v>
          </cell>
          <cell r="ER92">
            <v>153740.90369920785</v>
          </cell>
          <cell r="ES92">
            <v>877879.37939859554</v>
          </cell>
          <cell r="ET92">
            <v>0</v>
          </cell>
          <cell r="EU92">
            <v>877879.37939859554</v>
          </cell>
          <cell r="EV92">
            <v>873519.56739859551</v>
          </cell>
          <cell r="EW92">
            <v>4179.5194612372989</v>
          </cell>
          <cell r="EX92">
            <v>4180</v>
          </cell>
          <cell r="EY92">
            <v>0.48053876270114415</v>
          </cell>
          <cell r="EZ92">
            <v>873620</v>
          </cell>
          <cell r="FA92">
            <v>100.43260140449274</v>
          </cell>
          <cell r="FB92">
            <v>877979.81200000003</v>
          </cell>
          <cell r="FC92">
            <v>887330.54548599722</v>
          </cell>
          <cell r="FD92">
            <v>9350.7334859971888</v>
          </cell>
          <cell r="FE92">
            <v>887330.54548599722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J93"/>
          <cell r="K93">
            <v>2729</v>
          </cell>
          <cell r="L93">
            <v>114969</v>
          </cell>
          <cell r="M93"/>
          <cell r="N93"/>
          <cell r="O93">
            <v>3</v>
          </cell>
          <cell r="P93">
            <v>0</v>
          </cell>
          <cell r="Q93">
            <v>0</v>
          </cell>
          <cell r="R93">
            <v>0</v>
          </cell>
          <cell r="S93">
            <v>44</v>
          </cell>
          <cell r="T93">
            <v>110</v>
          </cell>
          <cell r="U93">
            <v>154</v>
          </cell>
          <cell r="V93">
            <v>154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154</v>
          </cell>
          <cell r="AF93">
            <v>485688.28</v>
          </cell>
          <cell r="AG93">
            <v>0</v>
          </cell>
          <cell r="AH93">
            <v>0</v>
          </cell>
          <cell r="AI93">
            <v>0</v>
          </cell>
          <cell r="AJ93">
            <v>485688.28</v>
          </cell>
          <cell r="AK93">
            <v>16.99999999999994</v>
          </cell>
          <cell r="AL93">
            <v>7624.4999999999727</v>
          </cell>
          <cell r="AM93">
            <v>0</v>
          </cell>
          <cell r="AN93">
            <v>0</v>
          </cell>
          <cell r="AO93">
            <v>7624.4999999999727</v>
          </cell>
          <cell r="AP93">
            <v>16.99999999999994</v>
          </cell>
          <cell r="AQ93">
            <v>4887.4999999999827</v>
          </cell>
          <cell r="AR93">
            <v>0</v>
          </cell>
          <cell r="AS93">
            <v>0</v>
          </cell>
          <cell r="AT93">
            <v>4887.4999999999827</v>
          </cell>
          <cell r="AU93">
            <v>131.00000000000006</v>
          </cell>
          <cell r="AV93">
            <v>0</v>
          </cell>
          <cell r="AW93">
            <v>12.999999999999998</v>
          </cell>
          <cell r="AX93">
            <v>2946.8399999999997</v>
          </cell>
          <cell r="AY93">
            <v>8.9999999999999929</v>
          </cell>
          <cell r="AZ93">
            <v>2481.0299999999984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0.99999999999999944</v>
          </cell>
          <cell r="BF93">
            <v>475.85999999999973</v>
          </cell>
          <cell r="BG93">
            <v>0</v>
          </cell>
          <cell r="BH93">
            <v>0</v>
          </cell>
          <cell r="BI93">
            <v>5903.7299999999977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5903.7299999999977</v>
          </cell>
          <cell r="BZ93">
            <v>18415.729999999952</v>
          </cell>
          <cell r="CA93">
            <v>0</v>
          </cell>
          <cell r="CB93">
            <v>18415.729999999952</v>
          </cell>
          <cell r="CC93">
            <v>31.862068965517242</v>
          </cell>
          <cell r="CD93">
            <v>25138.853793103448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25138.853793103448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529242.86379310349</v>
          </cell>
          <cell r="DC93">
            <v>0</v>
          </cell>
          <cell r="DD93">
            <v>529242.86379310349</v>
          </cell>
          <cell r="DE93">
            <v>135933</v>
          </cell>
          <cell r="DF93">
            <v>0</v>
          </cell>
          <cell r="DG93">
            <v>135933</v>
          </cell>
          <cell r="DH93">
            <v>51.333333333333336</v>
          </cell>
          <cell r="DI93">
            <v>1.35906294339623</v>
          </cell>
          <cell r="DJ93">
            <v>0</v>
          </cell>
          <cell r="DK93">
            <v>1.35906294339623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1.0156360164</v>
          </cell>
          <cell r="DS93">
            <v>10400.700715153138</v>
          </cell>
          <cell r="DT93">
            <v>0</v>
          </cell>
          <cell r="DU93">
            <v>10400.700715153138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18044.25</v>
          </cell>
          <cell r="EB93">
            <v>18338.25</v>
          </cell>
          <cell r="EC93">
            <v>294</v>
          </cell>
          <cell r="ED93">
            <v>0</v>
          </cell>
          <cell r="EE93">
            <v>18632.25</v>
          </cell>
          <cell r="EF93">
            <v>18632.25</v>
          </cell>
          <cell r="EG93">
            <v>0</v>
          </cell>
          <cell r="EH93"/>
          <cell r="EI93">
            <v>0</v>
          </cell>
          <cell r="EJ93">
            <v>0</v>
          </cell>
          <cell r="EK93">
            <v>0</v>
          </cell>
          <cell r="EL93"/>
          <cell r="EM93">
            <v>0</v>
          </cell>
          <cell r="EN93">
            <v>0</v>
          </cell>
          <cell r="EO93">
            <v>0</v>
          </cell>
          <cell r="EP93">
            <v>164965.95071515313</v>
          </cell>
          <cell r="EQ93">
            <v>0</v>
          </cell>
          <cell r="ER93">
            <v>164965.95071515313</v>
          </cell>
          <cell r="ES93">
            <v>694208.81450825662</v>
          </cell>
          <cell r="ET93">
            <v>0</v>
          </cell>
          <cell r="EU93">
            <v>694208.81450825662</v>
          </cell>
          <cell r="EV93">
            <v>675576.56450825662</v>
          </cell>
          <cell r="EW93">
            <v>4386.8608084951729</v>
          </cell>
          <cell r="EX93">
            <v>4180</v>
          </cell>
          <cell r="EY93">
            <v>0</v>
          </cell>
          <cell r="EZ93">
            <v>643720</v>
          </cell>
          <cell r="FA93">
            <v>0</v>
          </cell>
          <cell r="FB93">
            <v>694208.81450825662</v>
          </cell>
          <cell r="FC93">
            <v>706704.32681501936</v>
          </cell>
          <cell r="FD93">
            <v>12495.512306762743</v>
          </cell>
          <cell r="FE93">
            <v>706704.32681501936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J94"/>
          <cell r="K94">
            <v>2656</v>
          </cell>
          <cell r="L94">
            <v>114936</v>
          </cell>
          <cell r="M94"/>
          <cell r="N94"/>
          <cell r="O94">
            <v>7</v>
          </cell>
          <cell r="P94">
            <v>0</v>
          </cell>
          <cell r="Q94">
            <v>0</v>
          </cell>
          <cell r="R94">
            <v>0</v>
          </cell>
          <cell r="S94">
            <v>19</v>
          </cell>
          <cell r="T94">
            <v>233</v>
          </cell>
          <cell r="U94">
            <v>252</v>
          </cell>
          <cell r="V94">
            <v>252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252</v>
          </cell>
          <cell r="AF94">
            <v>794762.64</v>
          </cell>
          <cell r="AG94">
            <v>0</v>
          </cell>
          <cell r="AH94">
            <v>0</v>
          </cell>
          <cell r="AI94">
            <v>0</v>
          </cell>
          <cell r="AJ94">
            <v>794762.64</v>
          </cell>
          <cell r="AK94">
            <v>33.000000000000007</v>
          </cell>
          <cell r="AL94">
            <v>14800.500000000004</v>
          </cell>
          <cell r="AM94">
            <v>0</v>
          </cell>
          <cell r="AN94">
            <v>0</v>
          </cell>
          <cell r="AO94">
            <v>14800.500000000004</v>
          </cell>
          <cell r="AP94">
            <v>33.000000000000007</v>
          </cell>
          <cell r="AQ94">
            <v>9487.5000000000018</v>
          </cell>
          <cell r="AR94">
            <v>0</v>
          </cell>
          <cell r="AS94">
            <v>0</v>
          </cell>
          <cell r="AT94">
            <v>9487.5000000000018</v>
          </cell>
          <cell r="AU94">
            <v>243.99999999999994</v>
          </cell>
          <cell r="AV94">
            <v>0</v>
          </cell>
          <cell r="AW94">
            <v>2.0000000000000009</v>
          </cell>
          <cell r="AX94">
            <v>453.36000000000024</v>
          </cell>
          <cell r="AY94">
            <v>5.9999999999999982</v>
          </cell>
          <cell r="AZ94">
            <v>1654.0199999999995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2107.3799999999997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2107.3799999999997</v>
          </cell>
          <cell r="BZ94">
            <v>26395.380000000008</v>
          </cell>
          <cell r="CA94">
            <v>0</v>
          </cell>
          <cell r="CB94">
            <v>26395.380000000008</v>
          </cell>
          <cell r="CC94">
            <v>51.012145748987855</v>
          </cell>
          <cell r="CD94">
            <v>40248.072874493926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40248.072874493926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2.1630901287553641</v>
          </cell>
          <cell r="CX94">
            <v>1206.8961373390555</v>
          </cell>
          <cell r="CY94">
            <v>0</v>
          </cell>
          <cell r="CZ94">
            <v>0</v>
          </cell>
          <cell r="DA94">
            <v>1206.8961373390555</v>
          </cell>
          <cell r="DB94">
            <v>862612.98901183298</v>
          </cell>
          <cell r="DC94">
            <v>0</v>
          </cell>
          <cell r="DD94">
            <v>862612.98901183298</v>
          </cell>
          <cell r="DE94">
            <v>135933</v>
          </cell>
          <cell r="DF94">
            <v>0</v>
          </cell>
          <cell r="DG94">
            <v>135933</v>
          </cell>
          <cell r="DH94">
            <v>36</v>
          </cell>
          <cell r="DI94">
            <v>0.39908742775510198</v>
          </cell>
          <cell r="DJ94">
            <v>0</v>
          </cell>
          <cell r="DK94">
            <v>0.39908742775510198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28019.32</v>
          </cell>
          <cell r="EB94">
            <v>28019.32</v>
          </cell>
          <cell r="EC94">
            <v>0</v>
          </cell>
          <cell r="ED94">
            <v>0</v>
          </cell>
          <cell r="EE94">
            <v>28019.32</v>
          </cell>
          <cell r="EF94">
            <v>28019.32</v>
          </cell>
          <cell r="EG94">
            <v>0</v>
          </cell>
          <cell r="EH94"/>
          <cell r="EI94">
            <v>0</v>
          </cell>
          <cell r="EJ94">
            <v>0</v>
          </cell>
          <cell r="EK94">
            <v>0</v>
          </cell>
          <cell r="EL94"/>
          <cell r="EM94">
            <v>0</v>
          </cell>
          <cell r="EN94">
            <v>0</v>
          </cell>
          <cell r="EO94">
            <v>0</v>
          </cell>
          <cell r="EP94">
            <v>163952.32000000001</v>
          </cell>
          <cell r="EQ94">
            <v>0</v>
          </cell>
          <cell r="ER94">
            <v>163952.32000000001</v>
          </cell>
          <cell r="ES94">
            <v>1026565.309011833</v>
          </cell>
          <cell r="ET94">
            <v>0</v>
          </cell>
          <cell r="EU94">
            <v>1026565.309011833</v>
          </cell>
          <cell r="EV94">
            <v>998545.98901183298</v>
          </cell>
          <cell r="EW94">
            <v>3962.4840833802896</v>
          </cell>
          <cell r="EX94">
            <v>4180</v>
          </cell>
          <cell r="EY94">
            <v>217.51591661971042</v>
          </cell>
          <cell r="EZ94">
            <v>1053360</v>
          </cell>
          <cell r="FA94">
            <v>54814.010988167021</v>
          </cell>
          <cell r="FB94">
            <v>1081379.32</v>
          </cell>
          <cell r="FC94">
            <v>1034451.5659794093</v>
          </cell>
          <cell r="FD94">
            <v>0</v>
          </cell>
          <cell r="FE94">
            <v>1081379.32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J95"/>
          <cell r="K95">
            <v>3224</v>
          </cell>
          <cell r="L95">
            <v>115119</v>
          </cell>
          <cell r="M95"/>
          <cell r="N95"/>
          <cell r="O95">
            <v>7</v>
          </cell>
          <cell r="P95">
            <v>0</v>
          </cell>
          <cell r="Q95">
            <v>0</v>
          </cell>
          <cell r="R95">
            <v>0</v>
          </cell>
          <cell r="S95">
            <v>30</v>
          </cell>
          <cell r="T95">
            <v>187</v>
          </cell>
          <cell r="U95">
            <v>217</v>
          </cell>
          <cell r="V95">
            <v>217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217</v>
          </cell>
          <cell r="AF95">
            <v>684378.94000000006</v>
          </cell>
          <cell r="AG95">
            <v>0</v>
          </cell>
          <cell r="AH95">
            <v>0</v>
          </cell>
          <cell r="AI95">
            <v>0</v>
          </cell>
          <cell r="AJ95">
            <v>684378.94000000006</v>
          </cell>
          <cell r="AK95">
            <v>11.999999999999998</v>
          </cell>
          <cell r="AL95">
            <v>5381.9999999999991</v>
          </cell>
          <cell r="AM95">
            <v>0</v>
          </cell>
          <cell r="AN95">
            <v>0</v>
          </cell>
          <cell r="AO95">
            <v>5381.9999999999991</v>
          </cell>
          <cell r="AP95">
            <v>23.044247787610619</v>
          </cell>
          <cell r="AQ95">
            <v>6625.2212389380529</v>
          </cell>
          <cell r="AR95">
            <v>0</v>
          </cell>
          <cell r="AS95">
            <v>0</v>
          </cell>
          <cell r="AT95">
            <v>6625.2212389380529</v>
          </cell>
          <cell r="AU95">
            <v>191.28909952606634</v>
          </cell>
          <cell r="AV95">
            <v>0</v>
          </cell>
          <cell r="AW95">
            <v>6.1706161137440825</v>
          </cell>
          <cell r="AX95">
            <v>1398.7552606635086</v>
          </cell>
          <cell r="AY95">
            <v>1.0284360189573469</v>
          </cell>
          <cell r="AZ95">
            <v>283.50895734597185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18.511848341232223</v>
          </cell>
          <cell r="BH95">
            <v>13092.874976303314</v>
          </cell>
          <cell r="BI95">
            <v>14775.139194312795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14775.139194312795</v>
          </cell>
          <cell r="BZ95">
            <v>26782.360433250848</v>
          </cell>
          <cell r="CA95">
            <v>0</v>
          </cell>
          <cell r="CB95">
            <v>26782.360433250848</v>
          </cell>
          <cell r="CC95">
            <v>64.48</v>
          </cell>
          <cell r="CD95">
            <v>50874.075200000007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50874.075200000007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762035.37563325081</v>
          </cell>
          <cell r="DC95">
            <v>0</v>
          </cell>
          <cell r="DD95">
            <v>762035.37563325081</v>
          </cell>
          <cell r="DE95">
            <v>135933</v>
          </cell>
          <cell r="DF95">
            <v>0</v>
          </cell>
          <cell r="DG95">
            <v>135933</v>
          </cell>
          <cell r="DH95">
            <v>31</v>
          </cell>
          <cell r="DI95">
            <v>1.76789765677083</v>
          </cell>
          <cell r="DJ95">
            <v>0</v>
          </cell>
          <cell r="DK95">
            <v>1.76789765677083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22952.230000000003</v>
          </cell>
          <cell r="EB95">
            <v>23328.25</v>
          </cell>
          <cell r="EC95">
            <v>376.0199999999968</v>
          </cell>
          <cell r="ED95">
            <v>0</v>
          </cell>
          <cell r="EE95">
            <v>23704.269999999997</v>
          </cell>
          <cell r="EF95">
            <v>23704.269999999997</v>
          </cell>
          <cell r="EG95">
            <v>0</v>
          </cell>
          <cell r="EH95"/>
          <cell r="EI95">
            <v>0</v>
          </cell>
          <cell r="EJ95">
            <v>0</v>
          </cell>
          <cell r="EK95">
            <v>0</v>
          </cell>
          <cell r="EL95"/>
          <cell r="EM95">
            <v>0</v>
          </cell>
          <cell r="EN95">
            <v>0</v>
          </cell>
          <cell r="EO95">
            <v>0</v>
          </cell>
          <cell r="EP95">
            <v>159637.26999999999</v>
          </cell>
          <cell r="EQ95">
            <v>0</v>
          </cell>
          <cell r="ER95">
            <v>159637.26999999999</v>
          </cell>
          <cell r="ES95">
            <v>921672.64563325082</v>
          </cell>
          <cell r="ET95">
            <v>0</v>
          </cell>
          <cell r="EU95">
            <v>921672.64563325082</v>
          </cell>
          <cell r="EV95">
            <v>897968.37563325081</v>
          </cell>
          <cell r="EW95">
            <v>4138.1031135172852</v>
          </cell>
          <cell r="EX95">
            <v>4180</v>
          </cell>
          <cell r="EY95">
            <v>41.896886482714763</v>
          </cell>
          <cell r="EZ95">
            <v>907060</v>
          </cell>
          <cell r="FA95">
            <v>9091.6243667491945</v>
          </cell>
          <cell r="FB95">
            <v>930764.27</v>
          </cell>
          <cell r="FC95">
            <v>922530.70868479111</v>
          </cell>
          <cell r="FD95">
            <v>0</v>
          </cell>
          <cell r="FE95">
            <v>930764.27</v>
          </cell>
        </row>
        <row r="96">
          <cell r="A96">
            <v>2833</v>
          </cell>
          <cell r="B96">
            <v>8812833</v>
          </cell>
          <cell r="C96"/>
          <cell r="D96"/>
          <cell r="E96" t="str">
            <v>The Downs Primary School and Nursery</v>
          </cell>
          <cell r="F96" t="str">
            <v>P</v>
          </cell>
          <cell r="G96"/>
          <cell r="H96" t="str">
            <v/>
          </cell>
          <cell r="I96" t="str">
            <v>Y</v>
          </cell>
          <cell r="J96"/>
          <cell r="K96">
            <v>2833</v>
          </cell>
          <cell r="L96">
            <v>146157</v>
          </cell>
          <cell r="M96"/>
          <cell r="N96"/>
          <cell r="O96">
            <v>7</v>
          </cell>
          <cell r="P96">
            <v>0</v>
          </cell>
          <cell r="Q96">
            <v>0</v>
          </cell>
          <cell r="R96">
            <v>2</v>
          </cell>
          <cell r="S96">
            <v>37</v>
          </cell>
          <cell r="T96">
            <v>332</v>
          </cell>
          <cell r="U96">
            <v>369</v>
          </cell>
          <cell r="V96">
            <v>371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371</v>
          </cell>
          <cell r="AF96">
            <v>1170067.22</v>
          </cell>
          <cell r="AG96">
            <v>0</v>
          </cell>
          <cell r="AH96">
            <v>0</v>
          </cell>
          <cell r="AI96">
            <v>0</v>
          </cell>
          <cell r="AJ96">
            <v>1170067.22</v>
          </cell>
          <cell r="AK96">
            <v>76.411924119241121</v>
          </cell>
          <cell r="AL96">
            <v>34270.747967479641</v>
          </cell>
          <cell r="AM96">
            <v>0</v>
          </cell>
          <cell r="AN96">
            <v>0</v>
          </cell>
          <cell r="AO96">
            <v>34270.747967479641</v>
          </cell>
          <cell r="AP96">
            <v>111.39440203562341</v>
          </cell>
          <cell r="AQ96">
            <v>32025.89058524173</v>
          </cell>
          <cell r="AR96">
            <v>0</v>
          </cell>
          <cell r="AS96">
            <v>0</v>
          </cell>
          <cell r="AT96">
            <v>32025.89058524173</v>
          </cell>
          <cell r="AU96">
            <v>29.476712328767142</v>
          </cell>
          <cell r="AV96">
            <v>0</v>
          </cell>
          <cell r="AW96">
            <v>148.4</v>
          </cell>
          <cell r="AX96">
            <v>33639.312000000005</v>
          </cell>
          <cell r="AY96">
            <v>132.13698630136992</v>
          </cell>
          <cell r="AZ96">
            <v>36426.20301369865</v>
          </cell>
          <cell r="BA96">
            <v>20.328767123287669</v>
          </cell>
          <cell r="BB96">
            <v>7666.9945205479435</v>
          </cell>
          <cell r="BC96">
            <v>40.657534246575189</v>
          </cell>
          <cell r="BD96">
            <v>17122.513972602675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94855.023506849277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94855.023506849277</v>
          </cell>
          <cell r="BZ96">
            <v>161151.66205957066</v>
          </cell>
          <cell r="CA96">
            <v>0</v>
          </cell>
          <cell r="CB96">
            <v>161151.66205957066</v>
          </cell>
          <cell r="CC96">
            <v>121.31111111111112</v>
          </cell>
          <cell r="CD96">
            <v>95713.253555555566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95713.253555555566</v>
          </cell>
          <cell r="CR96">
            <v>3.8809214092141069</v>
          </cell>
          <cell r="CS96">
            <v>1746.4146341463481</v>
          </cell>
          <cell r="CT96">
            <v>0</v>
          </cell>
          <cell r="CU96">
            <v>0</v>
          </cell>
          <cell r="CV96">
            <v>1746.4146341463481</v>
          </cell>
          <cell r="CW96">
            <v>42.463855421686674</v>
          </cell>
          <cell r="CX96">
            <v>23692.708132530082</v>
          </cell>
          <cell r="CY96">
            <v>0</v>
          </cell>
          <cell r="CZ96">
            <v>0</v>
          </cell>
          <cell r="DA96">
            <v>23692.708132530082</v>
          </cell>
          <cell r="DB96">
            <v>1452371.2583818028</v>
          </cell>
          <cell r="DC96">
            <v>0</v>
          </cell>
          <cell r="DD96">
            <v>1452371.2583818028</v>
          </cell>
          <cell r="DE96">
            <v>135933</v>
          </cell>
          <cell r="DF96">
            <v>0</v>
          </cell>
          <cell r="DG96">
            <v>135933</v>
          </cell>
          <cell r="DH96">
            <v>53</v>
          </cell>
          <cell r="DI96">
            <v>0.32135744110671899</v>
          </cell>
          <cell r="DJ96">
            <v>0</v>
          </cell>
          <cell r="DK96">
            <v>0.32135744110671899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1.0156360164</v>
          </cell>
          <cell r="DS96">
            <v>24834.751432247718</v>
          </cell>
          <cell r="DT96">
            <v>0</v>
          </cell>
          <cell r="DU96">
            <v>24834.751432247718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H96"/>
          <cell r="EI96">
            <v>0</v>
          </cell>
          <cell r="EJ96">
            <v>0</v>
          </cell>
          <cell r="EK96">
            <v>0</v>
          </cell>
          <cell r="EL96"/>
          <cell r="EM96">
            <v>0</v>
          </cell>
          <cell r="EN96">
            <v>0</v>
          </cell>
          <cell r="EO96">
            <v>0</v>
          </cell>
          <cell r="EP96">
            <v>164747.75143224772</v>
          </cell>
          <cell r="EQ96">
            <v>0</v>
          </cell>
          <cell r="ER96">
            <v>164747.75143224772</v>
          </cell>
          <cell r="ES96">
            <v>1617119.0098140505</v>
          </cell>
          <cell r="ET96">
            <v>0</v>
          </cell>
          <cell r="EU96">
            <v>1617119.0098140505</v>
          </cell>
          <cell r="EV96">
            <v>1613139.0098140505</v>
          </cell>
          <cell r="EW96">
            <v>4348.0835844044486</v>
          </cell>
          <cell r="EX96">
            <v>4180</v>
          </cell>
          <cell r="EY96">
            <v>0</v>
          </cell>
          <cell r="EZ96">
            <v>1550780</v>
          </cell>
          <cell r="FA96">
            <v>0</v>
          </cell>
          <cell r="FB96">
            <v>1617119.0098140505</v>
          </cell>
          <cell r="FC96">
            <v>1582725.2650567857</v>
          </cell>
          <cell r="FD96">
            <v>0</v>
          </cell>
          <cell r="FE96">
            <v>1617119.0098140505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J97"/>
          <cell r="K97">
            <v>3238</v>
          </cell>
          <cell r="L97">
            <v>115125</v>
          </cell>
          <cell r="M97"/>
          <cell r="N97"/>
          <cell r="O97">
            <v>7</v>
          </cell>
          <cell r="P97">
            <v>0</v>
          </cell>
          <cell r="Q97">
            <v>0</v>
          </cell>
          <cell r="R97">
            <v>0</v>
          </cell>
          <cell r="S97">
            <v>15</v>
          </cell>
          <cell r="T97">
            <v>81</v>
          </cell>
          <cell r="U97">
            <v>96</v>
          </cell>
          <cell r="V97">
            <v>96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96</v>
          </cell>
          <cell r="AF97">
            <v>302766.72000000003</v>
          </cell>
          <cell r="AG97">
            <v>0</v>
          </cell>
          <cell r="AH97">
            <v>0</v>
          </cell>
          <cell r="AI97">
            <v>0</v>
          </cell>
          <cell r="AJ97">
            <v>302766.72000000003</v>
          </cell>
          <cell r="AK97">
            <v>10.000000000000032</v>
          </cell>
          <cell r="AL97">
            <v>4485.0000000000146</v>
          </cell>
          <cell r="AM97">
            <v>0</v>
          </cell>
          <cell r="AN97">
            <v>0</v>
          </cell>
          <cell r="AO97">
            <v>4485.0000000000146</v>
          </cell>
          <cell r="AP97">
            <v>16</v>
          </cell>
          <cell r="AQ97">
            <v>4600</v>
          </cell>
          <cell r="AR97">
            <v>0</v>
          </cell>
          <cell r="AS97">
            <v>0</v>
          </cell>
          <cell r="AT97">
            <v>4600</v>
          </cell>
          <cell r="AU97">
            <v>52.999999999999972</v>
          </cell>
          <cell r="AV97">
            <v>0</v>
          </cell>
          <cell r="AW97">
            <v>34.999999999999964</v>
          </cell>
          <cell r="AX97">
            <v>7933.799999999992</v>
          </cell>
          <cell r="AY97">
            <v>7.0000000000000036</v>
          </cell>
          <cell r="AZ97">
            <v>1929.6900000000012</v>
          </cell>
          <cell r="BA97">
            <v>1.0000000000000033</v>
          </cell>
          <cell r="BB97">
            <v>377.15000000000123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10240.639999999994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10240.639999999994</v>
          </cell>
          <cell r="BZ97">
            <v>19325.640000000007</v>
          </cell>
          <cell r="CA97">
            <v>0</v>
          </cell>
          <cell r="CB97">
            <v>19325.640000000007</v>
          </cell>
          <cell r="CC97">
            <v>24.847058823529416</v>
          </cell>
          <cell r="CD97">
            <v>19604.080941176475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19604.080941176475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341696.44094117649</v>
          </cell>
          <cell r="DC97">
            <v>0</v>
          </cell>
          <cell r="DD97">
            <v>341696.44094117649</v>
          </cell>
          <cell r="DE97">
            <v>135933</v>
          </cell>
          <cell r="DF97">
            <v>0</v>
          </cell>
          <cell r="DG97">
            <v>135933</v>
          </cell>
          <cell r="DH97">
            <v>13.714285714285714</v>
          </cell>
          <cell r="DI97">
            <v>2.1051884508771899</v>
          </cell>
          <cell r="DJ97">
            <v>0</v>
          </cell>
          <cell r="DK97">
            <v>2.1051884508771899</v>
          </cell>
          <cell r="DL97">
            <v>16161.548731642188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16161.548731642188</v>
          </cell>
          <cell r="DR97">
            <v>1.0156360164</v>
          </cell>
          <cell r="DS97">
            <v>7720.9240126964278</v>
          </cell>
          <cell r="DT97">
            <v>0</v>
          </cell>
          <cell r="DU97">
            <v>7720.9240126964278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13134.25</v>
          </cell>
          <cell r="EB97">
            <v>13348.25</v>
          </cell>
          <cell r="EC97">
            <v>214</v>
          </cell>
          <cell r="ED97">
            <v>0</v>
          </cell>
          <cell r="EE97">
            <v>13562.25</v>
          </cell>
          <cell r="EF97">
            <v>13562.25</v>
          </cell>
          <cell r="EG97">
            <v>0</v>
          </cell>
          <cell r="EH97"/>
          <cell r="EI97">
            <v>0</v>
          </cell>
          <cell r="EJ97">
            <v>0</v>
          </cell>
          <cell r="EK97">
            <v>0</v>
          </cell>
          <cell r="EL97"/>
          <cell r="EM97">
            <v>0</v>
          </cell>
          <cell r="EN97">
            <v>0</v>
          </cell>
          <cell r="EO97">
            <v>0</v>
          </cell>
          <cell r="EP97">
            <v>173377.72274433862</v>
          </cell>
          <cell r="EQ97">
            <v>0</v>
          </cell>
          <cell r="ER97">
            <v>173377.72274433862</v>
          </cell>
          <cell r="ES97">
            <v>515074.16368551512</v>
          </cell>
          <cell r="ET97">
            <v>0</v>
          </cell>
          <cell r="EU97">
            <v>515074.16368551512</v>
          </cell>
          <cell r="EV97">
            <v>501511.91368551512</v>
          </cell>
          <cell r="EW97">
            <v>5224.0824342241158</v>
          </cell>
          <cell r="EX97">
            <v>4180</v>
          </cell>
          <cell r="EY97">
            <v>0</v>
          </cell>
          <cell r="EZ97">
            <v>401280</v>
          </cell>
          <cell r="FA97">
            <v>0</v>
          </cell>
          <cell r="FB97">
            <v>515074.16368551512</v>
          </cell>
          <cell r="FC97">
            <v>519662.62417877564</v>
          </cell>
          <cell r="FD97">
            <v>4588.4604932605289</v>
          </cell>
          <cell r="FE97">
            <v>519662.62417877564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J98"/>
          <cell r="K98">
            <v>5259</v>
          </cell>
          <cell r="L98">
            <v>115299</v>
          </cell>
          <cell r="M98"/>
          <cell r="N98"/>
          <cell r="O98">
            <v>7</v>
          </cell>
          <cell r="P98">
            <v>0</v>
          </cell>
          <cell r="Q98">
            <v>0</v>
          </cell>
          <cell r="R98">
            <v>1</v>
          </cell>
          <cell r="S98">
            <v>90</v>
          </cell>
          <cell r="T98">
            <v>379</v>
          </cell>
          <cell r="U98">
            <v>469</v>
          </cell>
          <cell r="V98">
            <v>470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470</v>
          </cell>
          <cell r="AF98">
            <v>1482295.4000000001</v>
          </cell>
          <cell r="AG98">
            <v>0</v>
          </cell>
          <cell r="AH98">
            <v>0</v>
          </cell>
          <cell r="AI98">
            <v>0</v>
          </cell>
          <cell r="AJ98">
            <v>1482295.4000000001</v>
          </cell>
          <cell r="AK98">
            <v>66.140724946695116</v>
          </cell>
          <cell r="AL98">
            <v>29664.115138592759</v>
          </cell>
          <cell r="AM98">
            <v>0</v>
          </cell>
          <cell r="AN98">
            <v>0</v>
          </cell>
          <cell r="AO98">
            <v>29664.115138592759</v>
          </cell>
          <cell r="AP98">
            <v>66.834862385321102</v>
          </cell>
          <cell r="AQ98">
            <v>19215.022935779816</v>
          </cell>
          <cell r="AR98">
            <v>0</v>
          </cell>
          <cell r="AS98">
            <v>0</v>
          </cell>
          <cell r="AT98">
            <v>19215.022935779816</v>
          </cell>
          <cell r="AU98">
            <v>468.99357601713075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1.00642398286938</v>
          </cell>
          <cell r="BB98">
            <v>379.57280513918664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379.57280513918664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379.57280513918664</v>
          </cell>
          <cell r="BZ98">
            <v>49258.71087951176</v>
          </cell>
          <cell r="CA98">
            <v>0</v>
          </cell>
          <cell r="CB98">
            <v>49258.71087951176</v>
          </cell>
          <cell r="CC98">
            <v>146.43916913946586</v>
          </cell>
          <cell r="CD98">
            <v>115539.04005934717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115539.04005934717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18.601583113456467</v>
          </cell>
          <cell r="CX98">
            <v>10378.753298153037</v>
          </cell>
          <cell r="CY98">
            <v>0</v>
          </cell>
          <cell r="CZ98">
            <v>0</v>
          </cell>
          <cell r="DA98">
            <v>10378.753298153037</v>
          </cell>
          <cell r="DB98">
            <v>1657471.9042370119</v>
          </cell>
          <cell r="DC98">
            <v>0</v>
          </cell>
          <cell r="DD98">
            <v>1657471.9042370119</v>
          </cell>
          <cell r="DE98">
            <v>135933</v>
          </cell>
          <cell r="DF98">
            <v>0</v>
          </cell>
          <cell r="DG98">
            <v>135933</v>
          </cell>
          <cell r="DH98">
            <v>67.142857142857139</v>
          </cell>
          <cell r="DI98">
            <v>0.71950396122082605</v>
          </cell>
          <cell r="DJ98">
            <v>0</v>
          </cell>
          <cell r="DK98">
            <v>0.71950396122082605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8824.7000000000007</v>
          </cell>
          <cell r="EB98">
            <v>8824.7000000000007</v>
          </cell>
          <cell r="EC98">
            <v>0</v>
          </cell>
          <cell r="ED98">
            <v>0</v>
          </cell>
          <cell r="EE98">
            <v>8824.7000000000007</v>
          </cell>
          <cell r="EF98">
            <v>8824.7000000000007</v>
          </cell>
          <cell r="EG98">
            <v>0</v>
          </cell>
          <cell r="EH98"/>
          <cell r="EI98">
            <v>0</v>
          </cell>
          <cell r="EJ98">
            <v>0</v>
          </cell>
          <cell r="EK98">
            <v>0</v>
          </cell>
          <cell r="EL98"/>
          <cell r="EM98">
            <v>0</v>
          </cell>
          <cell r="EN98">
            <v>0</v>
          </cell>
          <cell r="EO98">
            <v>0</v>
          </cell>
          <cell r="EP98">
            <v>144757.70000000001</v>
          </cell>
          <cell r="EQ98">
            <v>0</v>
          </cell>
          <cell r="ER98">
            <v>144757.70000000001</v>
          </cell>
          <cell r="ES98">
            <v>1802229.6042370119</v>
          </cell>
          <cell r="ET98">
            <v>0</v>
          </cell>
          <cell r="EU98">
            <v>1802229.6042370119</v>
          </cell>
          <cell r="EV98">
            <v>1793404.9042370119</v>
          </cell>
          <cell r="EW98">
            <v>3815.7551153978975</v>
          </cell>
          <cell r="EX98">
            <v>4180</v>
          </cell>
          <cell r="EY98">
            <v>364.2448846021025</v>
          </cell>
          <cell r="EZ98">
            <v>1964600</v>
          </cell>
          <cell r="FA98">
            <v>171195.09576298809</v>
          </cell>
          <cell r="FB98">
            <v>1973424.7</v>
          </cell>
          <cell r="FC98">
            <v>1854840.8787027397</v>
          </cell>
          <cell r="FD98">
            <v>0</v>
          </cell>
          <cell r="FE98">
            <v>1973424.7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J99"/>
          <cell r="K99">
            <v>5272</v>
          </cell>
          <cell r="L99">
            <v>115312</v>
          </cell>
          <cell r="M99"/>
          <cell r="N99"/>
          <cell r="O99">
            <v>7</v>
          </cell>
          <cell r="P99">
            <v>0</v>
          </cell>
          <cell r="Q99">
            <v>0</v>
          </cell>
          <cell r="R99">
            <v>1</v>
          </cell>
          <cell r="S99">
            <v>60</v>
          </cell>
          <cell r="T99">
            <v>349</v>
          </cell>
          <cell r="U99">
            <v>409</v>
          </cell>
          <cell r="V99">
            <v>410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410</v>
          </cell>
          <cell r="AF99">
            <v>1293066.2</v>
          </cell>
          <cell r="AG99">
            <v>0</v>
          </cell>
          <cell r="AH99">
            <v>0</v>
          </cell>
          <cell r="AI99">
            <v>0</v>
          </cell>
          <cell r="AJ99">
            <v>1293066.2</v>
          </cell>
          <cell r="AK99">
            <v>56.136919315403432</v>
          </cell>
          <cell r="AL99">
            <v>25177.40831295844</v>
          </cell>
          <cell r="AM99">
            <v>0</v>
          </cell>
          <cell r="AN99">
            <v>0</v>
          </cell>
          <cell r="AO99">
            <v>25177.40831295844</v>
          </cell>
          <cell r="AP99">
            <v>71.487179487179489</v>
          </cell>
          <cell r="AQ99">
            <v>20552.564102564102</v>
          </cell>
          <cell r="AR99">
            <v>0</v>
          </cell>
          <cell r="AS99">
            <v>0</v>
          </cell>
          <cell r="AT99">
            <v>20552.564102564102</v>
          </cell>
          <cell r="AU99">
            <v>274.66992665036668</v>
          </cell>
          <cell r="AV99">
            <v>0</v>
          </cell>
          <cell r="AW99">
            <v>116.28361858190689</v>
          </cell>
          <cell r="AX99">
            <v>26359.170660146654</v>
          </cell>
          <cell r="AY99">
            <v>0</v>
          </cell>
          <cell r="AZ99">
            <v>0</v>
          </cell>
          <cell r="BA99">
            <v>18.044009779951082</v>
          </cell>
          <cell r="BB99">
            <v>6805.2982885085503</v>
          </cell>
          <cell r="BC99">
            <v>1.0024449877750592</v>
          </cell>
          <cell r="BD99">
            <v>422.1696821515884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33586.638630806789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33586.638630806789</v>
          </cell>
          <cell r="BZ99">
            <v>79316.61104632933</v>
          </cell>
          <cell r="CA99">
            <v>0</v>
          </cell>
          <cell r="CB99">
            <v>79316.61104632933</v>
          </cell>
          <cell r="CC99">
            <v>87.079646017699119</v>
          </cell>
          <cell r="CD99">
            <v>68704.969911504435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68704.969911504435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5.8739255014326588</v>
          </cell>
          <cell r="CX99">
            <v>3277.3567335243524</v>
          </cell>
          <cell r="CY99">
            <v>0</v>
          </cell>
          <cell r="CZ99">
            <v>0</v>
          </cell>
          <cell r="DA99">
            <v>3277.3567335243524</v>
          </cell>
          <cell r="DB99">
            <v>1444365.1376913579</v>
          </cell>
          <cell r="DC99">
            <v>0</v>
          </cell>
          <cell r="DD99">
            <v>1444365.1376913579</v>
          </cell>
          <cell r="DE99">
            <v>135933</v>
          </cell>
          <cell r="DF99">
            <v>0</v>
          </cell>
          <cell r="DG99">
            <v>135933</v>
          </cell>
          <cell r="DH99">
            <v>58.571428571428569</v>
          </cell>
          <cell r="DI99">
            <v>1.15060775782313</v>
          </cell>
          <cell r="DJ99">
            <v>0</v>
          </cell>
          <cell r="DK99">
            <v>1.15060775782313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11536.8</v>
          </cell>
          <cell r="EB99">
            <v>6246.4</v>
          </cell>
          <cell r="EC99">
            <v>-5290.4</v>
          </cell>
          <cell r="ED99">
            <v>0</v>
          </cell>
          <cell r="EE99">
            <v>956</v>
          </cell>
          <cell r="EF99">
            <v>956</v>
          </cell>
          <cell r="EG99">
            <v>0</v>
          </cell>
          <cell r="EH99"/>
          <cell r="EI99">
            <v>0</v>
          </cell>
          <cell r="EJ99">
            <v>0</v>
          </cell>
          <cell r="EK99">
            <v>0</v>
          </cell>
          <cell r="EL99"/>
          <cell r="EM99">
            <v>0</v>
          </cell>
          <cell r="EN99">
            <v>0</v>
          </cell>
          <cell r="EO99">
            <v>0</v>
          </cell>
          <cell r="EP99">
            <v>136889</v>
          </cell>
          <cell r="EQ99">
            <v>0</v>
          </cell>
          <cell r="ER99">
            <v>136889</v>
          </cell>
          <cell r="ES99">
            <v>1581254.1376913579</v>
          </cell>
          <cell r="ET99">
            <v>0</v>
          </cell>
          <cell r="EU99">
            <v>1581254.1376913579</v>
          </cell>
          <cell r="EV99">
            <v>1580298.1376913579</v>
          </cell>
          <cell r="EW99">
            <v>3854.3857016862389</v>
          </cell>
          <cell r="EX99">
            <v>4180</v>
          </cell>
          <cell r="EY99">
            <v>325.61429831376108</v>
          </cell>
          <cell r="EZ99">
            <v>1713800</v>
          </cell>
          <cell r="FA99">
            <v>133501.86230864213</v>
          </cell>
          <cell r="FB99">
            <v>1714756</v>
          </cell>
          <cell r="FC99">
            <v>1608239.8751541236</v>
          </cell>
          <cell r="FD99">
            <v>0</v>
          </cell>
          <cell r="FE99">
            <v>1714756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J100"/>
          <cell r="K100">
            <v>3215</v>
          </cell>
          <cell r="L100">
            <v>115113</v>
          </cell>
          <cell r="M100"/>
          <cell r="N100"/>
          <cell r="O100">
            <v>7</v>
          </cell>
          <cell r="P100">
            <v>0</v>
          </cell>
          <cell r="Q100">
            <v>0</v>
          </cell>
          <cell r="R100">
            <v>0</v>
          </cell>
          <cell r="S100">
            <v>18</v>
          </cell>
          <cell r="T100">
            <v>103</v>
          </cell>
          <cell r="U100">
            <v>121</v>
          </cell>
          <cell r="V100">
            <v>121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121</v>
          </cell>
          <cell r="AF100">
            <v>381612.22000000003</v>
          </cell>
          <cell r="AG100">
            <v>0</v>
          </cell>
          <cell r="AH100">
            <v>0</v>
          </cell>
          <cell r="AI100">
            <v>0</v>
          </cell>
          <cell r="AJ100">
            <v>381612.22000000003</v>
          </cell>
          <cell r="AK100">
            <v>10.000000000000005</v>
          </cell>
          <cell r="AL100">
            <v>4485.0000000000027</v>
          </cell>
          <cell r="AM100">
            <v>0</v>
          </cell>
          <cell r="AN100">
            <v>0</v>
          </cell>
          <cell r="AO100">
            <v>4485.0000000000027</v>
          </cell>
          <cell r="AP100">
            <v>10.707964601769911</v>
          </cell>
          <cell r="AQ100">
            <v>3078.5398230088495</v>
          </cell>
          <cell r="AR100">
            <v>0</v>
          </cell>
          <cell r="AS100">
            <v>0</v>
          </cell>
          <cell r="AT100">
            <v>3078.5398230088495</v>
          </cell>
          <cell r="AU100">
            <v>120.00000000000004</v>
          </cell>
          <cell r="AV100">
            <v>0</v>
          </cell>
          <cell r="AW100">
            <v>1.0000000000000007</v>
          </cell>
          <cell r="AX100">
            <v>226.68000000000015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226.68000000000015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226.68000000000015</v>
          </cell>
          <cell r="BZ100">
            <v>7790.2198230088525</v>
          </cell>
          <cell r="CA100">
            <v>0</v>
          </cell>
          <cell r="CB100">
            <v>7790.2198230088525</v>
          </cell>
          <cell r="CC100">
            <v>24.200000000000003</v>
          </cell>
          <cell r="CD100">
            <v>19093.558000000001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19093.558000000001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408495.99782300892</v>
          </cell>
          <cell r="DC100">
            <v>0</v>
          </cell>
          <cell r="DD100">
            <v>408495.99782300892</v>
          </cell>
          <cell r="DE100">
            <v>135933</v>
          </cell>
          <cell r="DF100">
            <v>0</v>
          </cell>
          <cell r="DG100">
            <v>135933</v>
          </cell>
          <cell r="DH100">
            <v>17.285714285714285</v>
          </cell>
          <cell r="DI100">
            <v>1.5823947226087001</v>
          </cell>
          <cell r="DJ100">
            <v>2.5238095238095242</v>
          </cell>
          <cell r="DK100">
            <v>2.5238095238095242</v>
          </cell>
          <cell r="DL100">
            <v>8651.5353805073428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8651.5353805073428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17185</v>
          </cell>
          <cell r="EB100">
            <v>17465</v>
          </cell>
          <cell r="EC100">
            <v>280</v>
          </cell>
          <cell r="ED100">
            <v>0</v>
          </cell>
          <cell r="EE100">
            <v>17745</v>
          </cell>
          <cell r="EF100">
            <v>17745</v>
          </cell>
          <cell r="EG100">
            <v>0</v>
          </cell>
          <cell r="EH100"/>
          <cell r="EI100">
            <v>0</v>
          </cell>
          <cell r="EJ100">
            <v>0</v>
          </cell>
          <cell r="EK100">
            <v>0</v>
          </cell>
          <cell r="EL100"/>
          <cell r="EM100">
            <v>0</v>
          </cell>
          <cell r="EN100">
            <v>0</v>
          </cell>
          <cell r="EO100">
            <v>0</v>
          </cell>
          <cell r="EP100">
            <v>162329.53538050735</v>
          </cell>
          <cell r="EQ100">
            <v>0</v>
          </cell>
          <cell r="ER100">
            <v>162329.53538050735</v>
          </cell>
          <cell r="ES100">
            <v>570825.53320351627</v>
          </cell>
          <cell r="ET100">
            <v>0</v>
          </cell>
          <cell r="EU100">
            <v>570825.53320351627</v>
          </cell>
          <cell r="EV100">
            <v>553080.53320351627</v>
          </cell>
          <cell r="EW100">
            <v>4570.9134975497209</v>
          </cell>
          <cell r="EX100">
            <v>4180</v>
          </cell>
          <cell r="EY100">
            <v>0</v>
          </cell>
          <cell r="EZ100">
            <v>505780</v>
          </cell>
          <cell r="FA100">
            <v>0</v>
          </cell>
          <cell r="FB100">
            <v>570825.53320351627</v>
          </cell>
          <cell r="FC100">
            <v>573630.42506133043</v>
          </cell>
          <cell r="FD100">
            <v>2804.8918578141602</v>
          </cell>
          <cell r="FE100">
            <v>573630.42506133043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J101"/>
          <cell r="K101">
            <v>2821</v>
          </cell>
          <cell r="L101">
            <v>115012</v>
          </cell>
          <cell r="M101"/>
          <cell r="N101"/>
          <cell r="O101">
            <v>7</v>
          </cell>
          <cell r="P101">
            <v>0</v>
          </cell>
          <cell r="Q101">
            <v>0</v>
          </cell>
          <cell r="R101">
            <v>0</v>
          </cell>
          <cell r="S101">
            <v>56</v>
          </cell>
          <cell r="T101">
            <v>361</v>
          </cell>
          <cell r="U101">
            <v>417</v>
          </cell>
          <cell r="V101">
            <v>417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417</v>
          </cell>
          <cell r="AF101">
            <v>1315142.9400000002</v>
          </cell>
          <cell r="AG101">
            <v>0</v>
          </cell>
          <cell r="AH101">
            <v>0</v>
          </cell>
          <cell r="AI101">
            <v>0</v>
          </cell>
          <cell r="AJ101">
            <v>1315142.9400000002</v>
          </cell>
          <cell r="AK101">
            <v>36.000000000000014</v>
          </cell>
          <cell r="AL101">
            <v>16146.000000000007</v>
          </cell>
          <cell r="AM101">
            <v>0</v>
          </cell>
          <cell r="AN101">
            <v>0</v>
          </cell>
          <cell r="AO101">
            <v>16146.000000000007</v>
          </cell>
          <cell r="AP101">
            <v>37.197183098591545</v>
          </cell>
          <cell r="AQ101">
            <v>10694.190140845069</v>
          </cell>
          <cell r="AR101">
            <v>0</v>
          </cell>
          <cell r="AS101">
            <v>0</v>
          </cell>
          <cell r="AT101">
            <v>10694.190140845069</v>
          </cell>
          <cell r="AU101">
            <v>417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26840.190140845076</v>
          </cell>
          <cell r="CA101">
            <v>0</v>
          </cell>
          <cell r="CB101">
            <v>26840.190140845076</v>
          </cell>
          <cell r="CC101">
            <v>97.3</v>
          </cell>
          <cell r="CD101">
            <v>76768.726999999999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76768.726999999999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1418751.8571408452</v>
          </cell>
          <cell r="DC101">
            <v>0</v>
          </cell>
          <cell r="DD101">
            <v>1418751.8571408452</v>
          </cell>
          <cell r="DE101">
            <v>135933</v>
          </cell>
          <cell r="DF101">
            <v>0</v>
          </cell>
          <cell r="DG101">
            <v>135933</v>
          </cell>
          <cell r="DH101">
            <v>59.571428571428569</v>
          </cell>
          <cell r="DI101">
            <v>0.49166744328859102</v>
          </cell>
          <cell r="DJ101">
            <v>0</v>
          </cell>
          <cell r="DK101">
            <v>0.49166744328859102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27493.21</v>
          </cell>
          <cell r="EB101">
            <v>34155.360000000001</v>
          </cell>
          <cell r="EC101">
            <v>6662.1500000000015</v>
          </cell>
          <cell r="ED101">
            <v>6288.93</v>
          </cell>
          <cell r="EE101">
            <v>47106.44</v>
          </cell>
          <cell r="EF101">
            <v>47106.44</v>
          </cell>
          <cell r="EG101">
            <v>0</v>
          </cell>
          <cell r="EH101"/>
          <cell r="EI101">
            <v>0</v>
          </cell>
          <cell r="EJ101">
            <v>0</v>
          </cell>
          <cell r="EK101">
            <v>0</v>
          </cell>
          <cell r="EL101"/>
          <cell r="EM101">
            <v>0</v>
          </cell>
          <cell r="EN101">
            <v>0</v>
          </cell>
          <cell r="EO101">
            <v>0</v>
          </cell>
          <cell r="EP101">
            <v>183039.44</v>
          </cell>
          <cell r="EQ101">
            <v>0</v>
          </cell>
          <cell r="ER101">
            <v>183039.44</v>
          </cell>
          <cell r="ES101">
            <v>1601791.2971408451</v>
          </cell>
          <cell r="ET101">
            <v>0</v>
          </cell>
          <cell r="EU101">
            <v>1601791.2971408451</v>
          </cell>
          <cell r="EV101">
            <v>1554684.8571408452</v>
          </cell>
          <cell r="EW101">
            <v>3728.2610482993887</v>
          </cell>
          <cell r="EX101">
            <v>4180</v>
          </cell>
          <cell r="EY101">
            <v>451.73895170061132</v>
          </cell>
          <cell r="EZ101">
            <v>1743060</v>
          </cell>
          <cell r="FA101">
            <v>188375.14285915485</v>
          </cell>
          <cell r="FB101">
            <v>1790166.44</v>
          </cell>
          <cell r="FC101">
            <v>1696579.8946360655</v>
          </cell>
          <cell r="FD101">
            <v>0</v>
          </cell>
          <cell r="FE101">
            <v>1790166.44</v>
          </cell>
        </row>
        <row r="102">
          <cell r="A102">
            <v>2757</v>
          </cell>
          <cell r="B102">
            <v>8812757</v>
          </cell>
          <cell r="C102"/>
          <cell r="D102"/>
          <cell r="E102" t="str">
            <v>Elm Hall Primary School</v>
          </cell>
          <cell r="F102" t="str">
            <v>P</v>
          </cell>
          <cell r="G102"/>
          <cell r="H102" t="str">
            <v/>
          </cell>
          <cell r="I102" t="str">
            <v>Y</v>
          </cell>
          <cell r="J102"/>
          <cell r="K102">
            <v>2757</v>
          </cell>
          <cell r="L102">
            <v>146695</v>
          </cell>
          <cell r="M102"/>
          <cell r="N102"/>
          <cell r="O102">
            <v>7</v>
          </cell>
          <cell r="P102">
            <v>0</v>
          </cell>
          <cell r="Q102">
            <v>0</v>
          </cell>
          <cell r="R102">
            <v>0</v>
          </cell>
          <cell r="S102">
            <v>30</v>
          </cell>
          <cell r="T102">
            <v>180</v>
          </cell>
          <cell r="U102">
            <v>210</v>
          </cell>
          <cell r="V102">
            <v>210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210</v>
          </cell>
          <cell r="AF102">
            <v>662302.20000000007</v>
          </cell>
          <cell r="AG102">
            <v>0</v>
          </cell>
          <cell r="AH102">
            <v>0</v>
          </cell>
          <cell r="AI102">
            <v>0</v>
          </cell>
          <cell r="AJ102">
            <v>662302.20000000007</v>
          </cell>
          <cell r="AK102">
            <v>36.999999999999964</v>
          </cell>
          <cell r="AL102">
            <v>16594.499999999985</v>
          </cell>
          <cell r="AM102">
            <v>0</v>
          </cell>
          <cell r="AN102">
            <v>0</v>
          </cell>
          <cell r="AO102">
            <v>16594.499999999985</v>
          </cell>
          <cell r="AP102">
            <v>46.220095693779903</v>
          </cell>
          <cell r="AQ102">
            <v>13288.277511961722</v>
          </cell>
          <cell r="AR102">
            <v>0</v>
          </cell>
          <cell r="AS102">
            <v>0</v>
          </cell>
          <cell r="AT102">
            <v>13288.277511961722</v>
          </cell>
          <cell r="AU102">
            <v>119.13461538461532</v>
          </cell>
          <cell r="AV102">
            <v>0</v>
          </cell>
          <cell r="AW102">
            <v>14.134615384615383</v>
          </cell>
          <cell r="AX102">
            <v>3204.0346153846153</v>
          </cell>
          <cell r="AY102">
            <v>7.0673076923077023</v>
          </cell>
          <cell r="AZ102">
            <v>1948.2447115384643</v>
          </cell>
          <cell r="BA102">
            <v>0</v>
          </cell>
          <cell r="BB102">
            <v>0</v>
          </cell>
          <cell r="BC102">
            <v>69.66346153846149</v>
          </cell>
          <cell r="BD102">
            <v>29338.07019230767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34490.349519230753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34490.349519230753</v>
          </cell>
          <cell r="BZ102">
            <v>64373.12703119246</v>
          </cell>
          <cell r="CA102">
            <v>0</v>
          </cell>
          <cell r="CB102">
            <v>64373.12703119246</v>
          </cell>
          <cell r="CC102">
            <v>58.988764044943821</v>
          </cell>
          <cell r="CD102">
            <v>46541.544943820227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46541.544943820227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6.9999999999999929</v>
          </cell>
          <cell r="CX102">
            <v>3905.6499999999965</v>
          </cell>
          <cell r="CY102">
            <v>0</v>
          </cell>
          <cell r="CZ102">
            <v>0</v>
          </cell>
          <cell r="DA102">
            <v>3905.6499999999965</v>
          </cell>
          <cell r="DB102">
            <v>777122.52197501285</v>
          </cell>
          <cell r="DC102">
            <v>0</v>
          </cell>
          <cell r="DD102">
            <v>777122.52197501285</v>
          </cell>
          <cell r="DE102">
            <v>135933</v>
          </cell>
          <cell r="DF102">
            <v>0</v>
          </cell>
          <cell r="DG102">
            <v>135933</v>
          </cell>
          <cell r="DH102">
            <v>30</v>
          </cell>
          <cell r="DI102">
            <v>0.33324518411214898</v>
          </cell>
          <cell r="DJ102">
            <v>0</v>
          </cell>
          <cell r="DK102">
            <v>0.33324518411214898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1721.7099999999998</v>
          </cell>
          <cell r="EC102">
            <v>0</v>
          </cell>
          <cell r="ED102">
            <v>0</v>
          </cell>
          <cell r="EE102">
            <v>1721.7099999999998</v>
          </cell>
          <cell r="EF102">
            <v>1721.7099999999998</v>
          </cell>
          <cell r="EG102">
            <v>0</v>
          </cell>
          <cell r="EH102"/>
          <cell r="EI102">
            <v>0</v>
          </cell>
          <cell r="EJ102">
            <v>0</v>
          </cell>
          <cell r="EK102">
            <v>0</v>
          </cell>
          <cell r="EL102"/>
          <cell r="EM102">
            <v>0</v>
          </cell>
          <cell r="EN102">
            <v>0</v>
          </cell>
          <cell r="EO102">
            <v>0</v>
          </cell>
          <cell r="EP102">
            <v>137654.71</v>
          </cell>
          <cell r="EQ102">
            <v>0</v>
          </cell>
          <cell r="ER102">
            <v>137654.71</v>
          </cell>
          <cell r="ES102">
            <v>914777.23197501281</v>
          </cell>
          <cell r="ET102">
            <v>0</v>
          </cell>
          <cell r="EU102">
            <v>914777.23197501281</v>
          </cell>
          <cell r="EV102">
            <v>913055.52197501285</v>
          </cell>
          <cell r="EW102">
            <v>4347.883437976252</v>
          </cell>
          <cell r="EX102">
            <v>4180</v>
          </cell>
          <cell r="EY102">
            <v>0</v>
          </cell>
          <cell r="EZ102">
            <v>877800</v>
          </cell>
          <cell r="FA102">
            <v>0</v>
          </cell>
          <cell r="FB102">
            <v>914777.23197501281</v>
          </cell>
          <cell r="FC102">
            <v>925918.98397502059</v>
          </cell>
          <cell r="FD102">
            <v>11141.752000007778</v>
          </cell>
          <cell r="FE102">
            <v>925918.98397502059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>Y</v>
          </cell>
          <cell r="H103">
            <v>10005576</v>
          </cell>
          <cell r="I103" t="str">
            <v/>
          </cell>
          <cell r="J103"/>
          <cell r="K103">
            <v>5220</v>
          </cell>
          <cell r="L103">
            <v>115260</v>
          </cell>
          <cell r="M103"/>
          <cell r="N103"/>
          <cell r="O103">
            <v>7</v>
          </cell>
          <cell r="P103">
            <v>0</v>
          </cell>
          <cell r="Q103">
            <v>0</v>
          </cell>
          <cell r="R103">
            <v>0</v>
          </cell>
          <cell r="S103">
            <v>24</v>
          </cell>
          <cell r="T103">
            <v>183</v>
          </cell>
          <cell r="U103">
            <v>207</v>
          </cell>
          <cell r="V103">
            <v>207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207</v>
          </cell>
          <cell r="AF103">
            <v>652840.74</v>
          </cell>
          <cell r="AG103">
            <v>0</v>
          </cell>
          <cell r="AH103">
            <v>0</v>
          </cell>
          <cell r="AI103">
            <v>0</v>
          </cell>
          <cell r="AJ103">
            <v>652840.74</v>
          </cell>
          <cell r="AK103">
            <v>11.000000000000004</v>
          </cell>
          <cell r="AL103">
            <v>4933.5000000000018</v>
          </cell>
          <cell r="AM103">
            <v>0</v>
          </cell>
          <cell r="AN103">
            <v>0</v>
          </cell>
          <cell r="AO103">
            <v>4933.5000000000018</v>
          </cell>
          <cell r="AP103">
            <v>14.308755760368665</v>
          </cell>
          <cell r="AQ103">
            <v>4113.7672811059911</v>
          </cell>
          <cell r="AR103">
            <v>0</v>
          </cell>
          <cell r="AS103">
            <v>0</v>
          </cell>
          <cell r="AT103">
            <v>4113.7672811059911</v>
          </cell>
          <cell r="AU103">
            <v>173.99999999999989</v>
          </cell>
          <cell r="AV103">
            <v>0</v>
          </cell>
          <cell r="AW103">
            <v>14.000000000000002</v>
          </cell>
          <cell r="AX103">
            <v>3173.5200000000004</v>
          </cell>
          <cell r="AY103">
            <v>1.0000000000000011</v>
          </cell>
          <cell r="AZ103">
            <v>275.6700000000003</v>
          </cell>
          <cell r="BA103">
            <v>3.9999999999999911</v>
          </cell>
          <cell r="BB103">
            <v>1508.5999999999965</v>
          </cell>
          <cell r="BC103">
            <v>5.0000000000000053</v>
          </cell>
          <cell r="BD103">
            <v>2105.7000000000021</v>
          </cell>
          <cell r="BE103">
            <v>8.0000000000000036</v>
          </cell>
          <cell r="BF103">
            <v>3806.8800000000019</v>
          </cell>
          <cell r="BG103">
            <v>1.0000000000000011</v>
          </cell>
          <cell r="BH103">
            <v>707.27000000000078</v>
          </cell>
          <cell r="BI103">
            <v>11577.640000000003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11577.640000000003</v>
          </cell>
          <cell r="BZ103">
            <v>20624.907281105996</v>
          </cell>
          <cell r="CA103">
            <v>0</v>
          </cell>
          <cell r="CB103">
            <v>20624.907281105996</v>
          </cell>
          <cell r="CC103">
            <v>51.75</v>
          </cell>
          <cell r="CD103">
            <v>40830.232499999998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40830.232499999998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3.412087912087916</v>
          </cell>
          <cell r="CX103">
            <v>1903.7744505494529</v>
          </cell>
          <cell r="CY103">
            <v>0</v>
          </cell>
          <cell r="CZ103">
            <v>0</v>
          </cell>
          <cell r="DA103">
            <v>1903.7744505494529</v>
          </cell>
          <cell r="DB103">
            <v>716199.65423165553</v>
          </cell>
          <cell r="DC103">
            <v>0</v>
          </cell>
          <cell r="DD103">
            <v>716199.65423165553</v>
          </cell>
          <cell r="DE103">
            <v>135933</v>
          </cell>
          <cell r="DF103">
            <v>0</v>
          </cell>
          <cell r="DG103">
            <v>135933</v>
          </cell>
          <cell r="DH103">
            <v>29.571428571428573</v>
          </cell>
          <cell r="DI103">
            <v>1.5642925695035499</v>
          </cell>
          <cell r="DJ103">
            <v>0</v>
          </cell>
          <cell r="DK103">
            <v>1.5642925695035499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2971.54</v>
          </cell>
          <cell r="EG103">
            <v>0</v>
          </cell>
          <cell r="EH103"/>
          <cell r="EI103">
            <v>0</v>
          </cell>
          <cell r="EJ103">
            <v>0</v>
          </cell>
          <cell r="EK103">
            <v>0</v>
          </cell>
          <cell r="EL103"/>
          <cell r="EM103">
            <v>0</v>
          </cell>
          <cell r="EN103">
            <v>0</v>
          </cell>
          <cell r="EO103">
            <v>0</v>
          </cell>
          <cell r="EP103">
            <v>138904.54</v>
          </cell>
          <cell r="EQ103">
            <v>0</v>
          </cell>
          <cell r="ER103">
            <v>138904.54</v>
          </cell>
          <cell r="ES103">
            <v>855104.19423165557</v>
          </cell>
          <cell r="ET103">
            <v>0</v>
          </cell>
          <cell r="EU103">
            <v>855104.19423165557</v>
          </cell>
          <cell r="EV103">
            <v>852132.65423165553</v>
          </cell>
          <cell r="EW103">
            <v>4116.5828706843258</v>
          </cell>
          <cell r="EX103">
            <v>4180</v>
          </cell>
          <cell r="EY103">
            <v>63.417129315674174</v>
          </cell>
          <cell r="EZ103">
            <v>865260</v>
          </cell>
          <cell r="FA103">
            <v>13127.345768344472</v>
          </cell>
          <cell r="FB103">
            <v>868231.54</v>
          </cell>
          <cell r="FC103">
            <v>866187.59893556393</v>
          </cell>
          <cell r="FD103">
            <v>0</v>
          </cell>
          <cell r="FE103">
            <v>868231.54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J104"/>
          <cell r="K104">
            <v>5200</v>
          </cell>
          <cell r="L104">
            <v>115240</v>
          </cell>
          <cell r="M104"/>
          <cell r="N104"/>
          <cell r="O104">
            <v>7</v>
          </cell>
          <cell r="P104">
            <v>0</v>
          </cell>
          <cell r="Q104">
            <v>0</v>
          </cell>
          <cell r="R104">
            <v>0</v>
          </cell>
          <cell r="S104">
            <v>60</v>
          </cell>
          <cell r="T104">
            <v>379</v>
          </cell>
          <cell r="U104">
            <v>439</v>
          </cell>
          <cell r="V104">
            <v>439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439</v>
          </cell>
          <cell r="AF104">
            <v>1384526.98</v>
          </cell>
          <cell r="AG104">
            <v>0</v>
          </cell>
          <cell r="AH104">
            <v>0</v>
          </cell>
          <cell r="AI104">
            <v>0</v>
          </cell>
          <cell r="AJ104">
            <v>1384526.98</v>
          </cell>
          <cell r="AK104">
            <v>37.000000000000021</v>
          </cell>
          <cell r="AL104">
            <v>16594.500000000011</v>
          </cell>
          <cell r="AM104">
            <v>0</v>
          </cell>
          <cell r="AN104">
            <v>0</v>
          </cell>
          <cell r="AO104">
            <v>16594.500000000011</v>
          </cell>
          <cell r="AP104">
            <v>47.890909090909091</v>
          </cell>
          <cell r="AQ104">
            <v>13768.636363636364</v>
          </cell>
          <cell r="AR104">
            <v>0</v>
          </cell>
          <cell r="AS104">
            <v>0</v>
          </cell>
          <cell r="AT104">
            <v>13768.636363636364</v>
          </cell>
          <cell r="AU104">
            <v>429.00000000000011</v>
          </cell>
          <cell r="AV104">
            <v>0</v>
          </cell>
          <cell r="AW104">
            <v>8.0000000000000053</v>
          </cell>
          <cell r="AX104">
            <v>1813.4400000000012</v>
          </cell>
          <cell r="AY104">
            <v>2.0000000000000013</v>
          </cell>
          <cell r="AZ104">
            <v>551.34000000000037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2364.7800000000016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2364.7800000000016</v>
          </cell>
          <cell r="BZ104">
            <v>32727.916363636377</v>
          </cell>
          <cell r="CA104">
            <v>0</v>
          </cell>
          <cell r="CB104">
            <v>32727.916363636377</v>
          </cell>
          <cell r="CC104">
            <v>88.721784776902894</v>
          </cell>
          <cell r="CD104">
            <v>70000.600971128617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70000.600971128617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2.3351063829787222</v>
          </cell>
          <cell r="CX104">
            <v>1302.8726063829781</v>
          </cell>
          <cell r="CY104">
            <v>0</v>
          </cell>
          <cell r="CZ104">
            <v>0</v>
          </cell>
          <cell r="DA104">
            <v>1302.8726063829781</v>
          </cell>
          <cell r="DB104">
            <v>1488558.369941148</v>
          </cell>
          <cell r="DC104">
            <v>0</v>
          </cell>
          <cell r="DD104">
            <v>1488558.369941148</v>
          </cell>
          <cell r="DE104">
            <v>135933</v>
          </cell>
          <cell r="DF104">
            <v>0</v>
          </cell>
          <cell r="DG104">
            <v>135933</v>
          </cell>
          <cell r="DH104">
            <v>62.714285714285715</v>
          </cell>
          <cell r="DI104">
            <v>0.47847481295180699</v>
          </cell>
          <cell r="DJ104">
            <v>0</v>
          </cell>
          <cell r="DK104">
            <v>0.47847481295180699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8416.7999999999993</v>
          </cell>
          <cell r="EB104">
            <v>8550.4</v>
          </cell>
          <cell r="EC104">
            <v>133.60000000000036</v>
          </cell>
          <cell r="ED104">
            <v>0</v>
          </cell>
          <cell r="EE104">
            <v>8684</v>
          </cell>
          <cell r="EF104">
            <v>8684</v>
          </cell>
          <cell r="EG104">
            <v>0</v>
          </cell>
          <cell r="EH104"/>
          <cell r="EI104">
            <v>0</v>
          </cell>
          <cell r="EJ104">
            <v>0</v>
          </cell>
          <cell r="EK104">
            <v>0</v>
          </cell>
          <cell r="EL104"/>
          <cell r="EM104">
            <v>0</v>
          </cell>
          <cell r="EN104">
            <v>0</v>
          </cell>
          <cell r="EO104">
            <v>0</v>
          </cell>
          <cell r="EP104">
            <v>144617</v>
          </cell>
          <cell r="EQ104">
            <v>0</v>
          </cell>
          <cell r="ER104">
            <v>144617</v>
          </cell>
          <cell r="ES104">
            <v>1633175.369941148</v>
          </cell>
          <cell r="ET104">
            <v>0</v>
          </cell>
          <cell r="EU104">
            <v>1633175.369941148</v>
          </cell>
          <cell r="EV104">
            <v>1624491.369941148</v>
          </cell>
          <cell r="EW104">
            <v>3700.4359224171935</v>
          </cell>
          <cell r="EX104">
            <v>4180</v>
          </cell>
          <cell r="EY104">
            <v>479.56407758280648</v>
          </cell>
          <cell r="EZ104">
            <v>1835020</v>
          </cell>
          <cell r="FA104">
            <v>210528.63005885202</v>
          </cell>
          <cell r="FB104">
            <v>1843704</v>
          </cell>
          <cell r="FC104">
            <v>1741222.5120118991</v>
          </cell>
          <cell r="FD104">
            <v>0</v>
          </cell>
          <cell r="FE104">
            <v>1843704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J105"/>
          <cell r="K105">
            <v>3244</v>
          </cell>
          <cell r="L105">
            <v>115129</v>
          </cell>
          <cell r="M105">
            <v>25</v>
          </cell>
          <cell r="N105"/>
          <cell r="O105">
            <v>7</v>
          </cell>
          <cell r="P105">
            <v>0</v>
          </cell>
          <cell r="Q105">
            <v>0</v>
          </cell>
          <cell r="R105">
            <v>0</v>
          </cell>
          <cell r="S105">
            <v>66.583333333333329</v>
          </cell>
          <cell r="T105">
            <v>254</v>
          </cell>
          <cell r="U105">
            <v>320.58333333333331</v>
          </cell>
          <cell r="V105">
            <v>320.58333333333331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320.58333333333331</v>
          </cell>
          <cell r="AF105">
            <v>1011062.1283333333</v>
          </cell>
          <cell r="AG105">
            <v>0</v>
          </cell>
          <cell r="AH105">
            <v>0</v>
          </cell>
          <cell r="AI105">
            <v>0</v>
          </cell>
          <cell r="AJ105">
            <v>1011062.1283333333</v>
          </cell>
          <cell r="AK105">
            <v>22.000816993464067</v>
          </cell>
          <cell r="AL105">
            <v>9867.3664215686349</v>
          </cell>
          <cell r="AM105">
            <v>0</v>
          </cell>
          <cell r="AN105">
            <v>0</v>
          </cell>
          <cell r="AO105">
            <v>9867.3664215686349</v>
          </cell>
          <cell r="AP105">
            <v>38.894301470588232</v>
          </cell>
          <cell r="AQ105">
            <v>11182.111672794117</v>
          </cell>
          <cell r="AR105">
            <v>0</v>
          </cell>
          <cell r="AS105">
            <v>0</v>
          </cell>
          <cell r="AT105">
            <v>11182.111672794117</v>
          </cell>
          <cell r="AU105">
            <v>320.58333333333331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21049.478094362752</v>
          </cell>
          <cell r="CA105">
            <v>0</v>
          </cell>
          <cell r="CB105">
            <v>21049.478094362752</v>
          </cell>
          <cell r="CC105">
            <v>71.810666666666663</v>
          </cell>
          <cell r="CD105">
            <v>56657.897893333327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56657.897893333327</v>
          </cell>
          <cell r="CR105">
            <v>5.9912295081967102</v>
          </cell>
          <cell r="CS105">
            <v>2696.0532786885196</v>
          </cell>
          <cell r="CT105">
            <v>0</v>
          </cell>
          <cell r="CU105">
            <v>0</v>
          </cell>
          <cell r="CV105">
            <v>2696.0532786885196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1091465.557599718</v>
          </cell>
          <cell r="DC105">
            <v>0</v>
          </cell>
          <cell r="DD105">
            <v>1091465.557599718</v>
          </cell>
          <cell r="DE105">
            <v>135933</v>
          </cell>
          <cell r="DF105">
            <v>0</v>
          </cell>
          <cell r="DG105">
            <v>135933</v>
          </cell>
          <cell r="DH105">
            <v>45.797619047619044</v>
          </cell>
          <cell r="DI105">
            <v>1.3049074398148099</v>
          </cell>
          <cell r="DJ105">
            <v>0</v>
          </cell>
          <cell r="DK105">
            <v>1.3049074398148099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2887.27</v>
          </cell>
          <cell r="EB105">
            <v>3251.2</v>
          </cell>
          <cell r="EC105">
            <v>363.92999999999984</v>
          </cell>
          <cell r="ED105">
            <v>267.84000000000015</v>
          </cell>
          <cell r="EE105">
            <v>3882.97</v>
          </cell>
          <cell r="EF105">
            <v>3882.9699999999993</v>
          </cell>
          <cell r="EG105">
            <v>0</v>
          </cell>
          <cell r="EH105"/>
          <cell r="EI105">
            <v>0</v>
          </cell>
          <cell r="EJ105">
            <v>0</v>
          </cell>
          <cell r="EK105">
            <v>0</v>
          </cell>
          <cell r="EL105"/>
          <cell r="EM105">
            <v>0</v>
          </cell>
          <cell r="EN105">
            <v>0</v>
          </cell>
          <cell r="EO105">
            <v>0</v>
          </cell>
          <cell r="EP105">
            <v>139815.97</v>
          </cell>
          <cell r="EQ105">
            <v>0</v>
          </cell>
          <cell r="ER105">
            <v>139815.97</v>
          </cell>
          <cell r="ES105">
            <v>1231281.527599718</v>
          </cell>
          <cell r="ET105">
            <v>0</v>
          </cell>
          <cell r="EU105">
            <v>1231281.527599718</v>
          </cell>
          <cell r="EV105">
            <v>1227398.557599718</v>
          </cell>
          <cell r="EW105">
            <v>3828.6411986474177</v>
          </cell>
          <cell r="EX105">
            <v>4180</v>
          </cell>
          <cell r="EY105">
            <v>351.3588013525823</v>
          </cell>
          <cell r="EZ105">
            <v>1340038.3333333333</v>
          </cell>
          <cell r="FA105">
            <v>112639.77573361527</v>
          </cell>
          <cell r="FB105">
            <v>1343921.3033333332</v>
          </cell>
          <cell r="FC105">
            <v>1259264.0899804768</v>
          </cell>
          <cell r="FD105">
            <v>0</v>
          </cell>
          <cell r="FE105">
            <v>1343921.3033333332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J106"/>
          <cell r="K106">
            <v>5274</v>
          </cell>
          <cell r="L106">
            <v>115314</v>
          </cell>
          <cell r="M106"/>
          <cell r="N106"/>
          <cell r="O106">
            <v>7</v>
          </cell>
          <cell r="P106">
            <v>0</v>
          </cell>
          <cell r="Q106">
            <v>0</v>
          </cell>
          <cell r="R106">
            <v>0</v>
          </cell>
          <cell r="S106">
            <v>38</v>
          </cell>
          <cell r="T106">
            <v>234</v>
          </cell>
          <cell r="U106">
            <v>272</v>
          </cell>
          <cell r="V106">
            <v>272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272</v>
          </cell>
          <cell r="AF106">
            <v>857839.04</v>
          </cell>
          <cell r="AG106">
            <v>0</v>
          </cell>
          <cell r="AH106">
            <v>0</v>
          </cell>
          <cell r="AI106">
            <v>0</v>
          </cell>
          <cell r="AJ106">
            <v>857839.04</v>
          </cell>
          <cell r="AK106">
            <v>48.999999999999886</v>
          </cell>
          <cell r="AL106">
            <v>21976.499999999949</v>
          </cell>
          <cell r="AM106">
            <v>0</v>
          </cell>
          <cell r="AN106">
            <v>0</v>
          </cell>
          <cell r="AO106">
            <v>21976.499999999949</v>
          </cell>
          <cell r="AP106">
            <v>58.494623655913976</v>
          </cell>
          <cell r="AQ106">
            <v>16817.204301075268</v>
          </cell>
          <cell r="AR106">
            <v>0</v>
          </cell>
          <cell r="AS106">
            <v>0</v>
          </cell>
          <cell r="AT106">
            <v>16817.204301075268</v>
          </cell>
          <cell r="AU106">
            <v>139.00000000000003</v>
          </cell>
          <cell r="AV106">
            <v>0</v>
          </cell>
          <cell r="AW106">
            <v>33.000000000000078</v>
          </cell>
          <cell r="AX106">
            <v>7480.4400000000178</v>
          </cell>
          <cell r="AY106">
            <v>0</v>
          </cell>
          <cell r="AZ106">
            <v>0</v>
          </cell>
          <cell r="BA106">
            <v>50.000000000000078</v>
          </cell>
          <cell r="BB106">
            <v>18857.500000000029</v>
          </cell>
          <cell r="BC106">
            <v>34</v>
          </cell>
          <cell r="BD106">
            <v>14318.76</v>
          </cell>
          <cell r="BE106">
            <v>9.9999999999999893</v>
          </cell>
          <cell r="BF106">
            <v>4758.5999999999949</v>
          </cell>
          <cell r="BG106">
            <v>6.0000000000000098</v>
          </cell>
          <cell r="BH106">
            <v>4243.6200000000072</v>
          </cell>
          <cell r="BI106">
            <v>49658.920000000056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49658.920000000056</v>
          </cell>
          <cell r="BZ106">
            <v>88452.624301075266</v>
          </cell>
          <cell r="CA106">
            <v>0</v>
          </cell>
          <cell r="CB106">
            <v>88452.624301075266</v>
          </cell>
          <cell r="CC106">
            <v>89.504273504273499</v>
          </cell>
          <cell r="CD106">
            <v>70617.976752136747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70617.976752136747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4.6495726495726508</v>
          </cell>
          <cell r="CX106">
            <v>2594.2290598290606</v>
          </cell>
          <cell r="CY106">
            <v>0</v>
          </cell>
          <cell r="CZ106">
            <v>0</v>
          </cell>
          <cell r="DA106">
            <v>2594.2290598290606</v>
          </cell>
          <cell r="DB106">
            <v>1019503.8701130411</v>
          </cell>
          <cell r="DC106">
            <v>0</v>
          </cell>
          <cell r="DD106">
            <v>1019503.8701130411</v>
          </cell>
          <cell r="DE106">
            <v>135933</v>
          </cell>
          <cell r="DF106">
            <v>0</v>
          </cell>
          <cell r="DG106">
            <v>135933</v>
          </cell>
          <cell r="DH106">
            <v>38.857142857142854</v>
          </cell>
          <cell r="DI106">
            <v>1.32608549247312</v>
          </cell>
          <cell r="DJ106">
            <v>0</v>
          </cell>
          <cell r="DK106">
            <v>1.32608549247312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5768.1</v>
          </cell>
          <cell r="EB106">
            <v>5768.1</v>
          </cell>
          <cell r="EC106">
            <v>0</v>
          </cell>
          <cell r="ED106">
            <v>0</v>
          </cell>
          <cell r="EE106">
            <v>5768.1</v>
          </cell>
          <cell r="EF106">
            <v>5768.1</v>
          </cell>
          <cell r="EG106">
            <v>0</v>
          </cell>
          <cell r="EH106"/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384421.1</v>
          </cell>
          <cell r="EQ106">
            <v>0</v>
          </cell>
          <cell r="ER106">
            <v>384421.1</v>
          </cell>
          <cell r="ES106">
            <v>1403924.9701130411</v>
          </cell>
          <cell r="ET106">
            <v>0</v>
          </cell>
          <cell r="EU106">
            <v>1403924.9701130411</v>
          </cell>
          <cell r="EV106">
            <v>1155436.8701130413</v>
          </cell>
          <cell r="EW106">
            <v>4247.9296695332396</v>
          </cell>
          <cell r="EX106">
            <v>4180</v>
          </cell>
          <cell r="EY106">
            <v>0</v>
          </cell>
          <cell r="EZ106">
            <v>1136960</v>
          </cell>
          <cell r="FA106">
            <v>0</v>
          </cell>
          <cell r="FB106">
            <v>1403924.9701130411</v>
          </cell>
          <cell r="FC106">
            <v>1387604.8071923414</v>
          </cell>
          <cell r="FD106">
            <v>0</v>
          </cell>
          <cell r="FE106">
            <v>1403924.9701130411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J107"/>
          <cell r="K107">
            <v>3837</v>
          </cell>
          <cell r="L107">
            <v>135328</v>
          </cell>
          <cell r="M107"/>
          <cell r="N107"/>
          <cell r="O107">
            <v>7</v>
          </cell>
          <cell r="P107">
            <v>0</v>
          </cell>
          <cell r="Q107">
            <v>0</v>
          </cell>
          <cell r="R107">
            <v>1</v>
          </cell>
          <cell r="S107">
            <v>58</v>
          </cell>
          <cell r="T107">
            <v>339</v>
          </cell>
          <cell r="U107">
            <v>397</v>
          </cell>
          <cell r="V107">
            <v>398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398</v>
          </cell>
          <cell r="AF107">
            <v>1255220.3600000001</v>
          </cell>
          <cell r="AG107">
            <v>0</v>
          </cell>
          <cell r="AH107">
            <v>0</v>
          </cell>
          <cell r="AI107">
            <v>0</v>
          </cell>
          <cell r="AJ107">
            <v>1255220.3600000001</v>
          </cell>
          <cell r="AK107">
            <v>61.153652392946995</v>
          </cell>
          <cell r="AL107">
            <v>27427.413098236728</v>
          </cell>
          <cell r="AM107">
            <v>0</v>
          </cell>
          <cell r="AN107">
            <v>0</v>
          </cell>
          <cell r="AO107">
            <v>27427.413098236728</v>
          </cell>
          <cell r="AP107">
            <v>62.944038929440389</v>
          </cell>
          <cell r="AQ107">
            <v>18096.411192214113</v>
          </cell>
          <cell r="AR107">
            <v>0</v>
          </cell>
          <cell r="AS107">
            <v>0</v>
          </cell>
          <cell r="AT107">
            <v>18096.411192214113</v>
          </cell>
          <cell r="AU107">
            <v>299.7531486146097</v>
          </cell>
          <cell r="AV107">
            <v>0</v>
          </cell>
          <cell r="AW107">
            <v>84.211586901763155</v>
          </cell>
          <cell r="AX107">
            <v>19089.082518891671</v>
          </cell>
          <cell r="AY107">
            <v>14.035264483627193</v>
          </cell>
          <cell r="AZ107">
            <v>3869.1013602015087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22958.18387909318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22958.18387909318</v>
          </cell>
          <cell r="BZ107">
            <v>68482.008169544017</v>
          </cell>
          <cell r="CA107">
            <v>0</v>
          </cell>
          <cell r="CB107">
            <v>68482.008169544017</v>
          </cell>
          <cell r="CC107">
            <v>103.09638554216868</v>
          </cell>
          <cell r="CD107">
            <v>81342.017228915662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81342.017228915662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10.597633136094657</v>
          </cell>
          <cell r="CX107">
            <v>5912.9494082840147</v>
          </cell>
          <cell r="CY107">
            <v>0</v>
          </cell>
          <cell r="CZ107">
            <v>0</v>
          </cell>
          <cell r="DA107">
            <v>5912.9494082840147</v>
          </cell>
          <cell r="DB107">
            <v>1410957.3348067438</v>
          </cell>
          <cell r="DC107">
            <v>0</v>
          </cell>
          <cell r="DD107">
            <v>1410957.3348067438</v>
          </cell>
          <cell r="DE107">
            <v>135933</v>
          </cell>
          <cell r="DF107">
            <v>0</v>
          </cell>
          <cell r="DG107">
            <v>135933</v>
          </cell>
          <cell r="DH107">
            <v>56.857142857142854</v>
          </cell>
          <cell r="DI107">
            <v>0.83488062438016597</v>
          </cell>
          <cell r="DJ107">
            <v>0</v>
          </cell>
          <cell r="DK107">
            <v>0.83488062438016597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1.0156360164</v>
          </cell>
          <cell r="DS107">
            <v>24187.202644039749</v>
          </cell>
          <cell r="DT107">
            <v>0</v>
          </cell>
          <cell r="DU107">
            <v>24187.202644039749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65785.08</v>
          </cell>
          <cell r="EB107">
            <v>65785.08</v>
          </cell>
          <cell r="EC107">
            <v>0</v>
          </cell>
          <cell r="ED107">
            <v>0</v>
          </cell>
          <cell r="EE107">
            <v>65785.08</v>
          </cell>
          <cell r="EF107">
            <v>65785.08</v>
          </cell>
          <cell r="EG107">
            <v>0</v>
          </cell>
          <cell r="EH107"/>
          <cell r="EI107">
            <v>0</v>
          </cell>
          <cell r="EJ107">
            <v>0</v>
          </cell>
          <cell r="EK107">
            <v>0</v>
          </cell>
          <cell r="EL107"/>
          <cell r="EM107">
            <v>0</v>
          </cell>
          <cell r="EN107">
            <v>0</v>
          </cell>
          <cell r="EO107">
            <v>0</v>
          </cell>
          <cell r="EP107">
            <v>225905.28264403978</v>
          </cell>
          <cell r="EQ107">
            <v>0</v>
          </cell>
          <cell r="ER107">
            <v>225905.28264403978</v>
          </cell>
          <cell r="ES107">
            <v>1636862.6174507835</v>
          </cell>
          <cell r="ET107">
            <v>0</v>
          </cell>
          <cell r="EU107">
            <v>1636862.6174507835</v>
          </cell>
          <cell r="EV107">
            <v>1571077.5374507834</v>
          </cell>
          <cell r="EW107">
            <v>3947.4309986200587</v>
          </cell>
          <cell r="EX107">
            <v>4180</v>
          </cell>
          <cell r="EY107">
            <v>232.56900137994126</v>
          </cell>
          <cell r="EZ107">
            <v>1663640</v>
          </cell>
          <cell r="FA107">
            <v>92562.46254921658</v>
          </cell>
          <cell r="FB107">
            <v>1729425.08</v>
          </cell>
          <cell r="FC107">
            <v>1638312.1293023997</v>
          </cell>
          <cell r="FD107">
            <v>0</v>
          </cell>
          <cell r="FE107">
            <v>1729425.08</v>
          </cell>
        </row>
        <row r="108">
          <cell r="A108">
            <v>3125</v>
          </cell>
          <cell r="B108">
            <v>8813125</v>
          </cell>
          <cell r="C108"/>
          <cell r="D108"/>
          <cell r="E108" t="str">
            <v>Epping Upland CofE Primary School</v>
          </cell>
          <cell r="F108" t="str">
            <v>P</v>
          </cell>
          <cell r="G108"/>
          <cell r="H108" t="str">
            <v/>
          </cell>
          <cell r="I108" t="str">
            <v>Y</v>
          </cell>
          <cell r="J108"/>
          <cell r="K108">
            <v>3125</v>
          </cell>
          <cell r="L108">
            <v>145601</v>
          </cell>
          <cell r="M108"/>
          <cell r="N108"/>
          <cell r="O108">
            <v>7</v>
          </cell>
          <cell r="P108">
            <v>0</v>
          </cell>
          <cell r="Q108">
            <v>0</v>
          </cell>
          <cell r="R108">
            <v>0</v>
          </cell>
          <cell r="S108">
            <v>29</v>
          </cell>
          <cell r="T108">
            <v>166</v>
          </cell>
          <cell r="U108">
            <v>195</v>
          </cell>
          <cell r="V108">
            <v>195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195</v>
          </cell>
          <cell r="AF108">
            <v>614994.9</v>
          </cell>
          <cell r="AG108">
            <v>0</v>
          </cell>
          <cell r="AH108">
            <v>0</v>
          </cell>
          <cell r="AI108">
            <v>0</v>
          </cell>
          <cell r="AJ108">
            <v>614994.9</v>
          </cell>
          <cell r="AK108">
            <v>13.000000000000005</v>
          </cell>
          <cell r="AL108">
            <v>5830.5000000000027</v>
          </cell>
          <cell r="AM108">
            <v>0</v>
          </cell>
          <cell r="AN108">
            <v>0</v>
          </cell>
          <cell r="AO108">
            <v>5830.5000000000027</v>
          </cell>
          <cell r="AP108">
            <v>17.087628865979379</v>
          </cell>
          <cell r="AQ108">
            <v>4912.6932989690713</v>
          </cell>
          <cell r="AR108">
            <v>0</v>
          </cell>
          <cell r="AS108">
            <v>0</v>
          </cell>
          <cell r="AT108">
            <v>4912.6932989690713</v>
          </cell>
          <cell r="AU108">
            <v>168.00000000000009</v>
          </cell>
          <cell r="AV108">
            <v>0</v>
          </cell>
          <cell r="AW108">
            <v>10.000000000000004</v>
          </cell>
          <cell r="AX108">
            <v>2266.8000000000011</v>
          </cell>
          <cell r="AY108">
            <v>17.000000000000004</v>
          </cell>
          <cell r="AZ108">
            <v>4686.3900000000012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6953.1900000000023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6953.1900000000023</v>
          </cell>
          <cell r="BZ108">
            <v>17696.383298969078</v>
          </cell>
          <cell r="CA108">
            <v>0</v>
          </cell>
          <cell r="CB108">
            <v>17696.383298969078</v>
          </cell>
          <cell r="CC108">
            <v>35.454545454545453</v>
          </cell>
          <cell r="CD108">
            <v>27973.281818181818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27973.281818181818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1.1890243902439031</v>
          </cell>
          <cell r="CX108">
            <v>663.41615853658573</v>
          </cell>
          <cell r="CY108">
            <v>0</v>
          </cell>
          <cell r="CZ108">
            <v>0</v>
          </cell>
          <cell r="DA108">
            <v>663.41615853658573</v>
          </cell>
          <cell r="DB108">
            <v>661327.98127568746</v>
          </cell>
          <cell r="DC108">
            <v>0</v>
          </cell>
          <cell r="DD108">
            <v>661327.98127568746</v>
          </cell>
          <cell r="DE108">
            <v>135933</v>
          </cell>
          <cell r="DF108">
            <v>0</v>
          </cell>
          <cell r="DG108">
            <v>135933</v>
          </cell>
          <cell r="DH108">
            <v>27.857142857142858</v>
          </cell>
          <cell r="DI108">
            <v>1.4358519999999999</v>
          </cell>
          <cell r="DJ108">
            <v>0</v>
          </cell>
          <cell r="DK108">
            <v>1.4358519999999999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1.0156360164</v>
          </cell>
          <cell r="DS108">
            <v>12465.985778306749</v>
          </cell>
          <cell r="DT108">
            <v>0</v>
          </cell>
          <cell r="DU108">
            <v>12465.985778306749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H108"/>
          <cell r="EI108">
            <v>0</v>
          </cell>
          <cell r="EJ108">
            <v>0</v>
          </cell>
          <cell r="EK108">
            <v>0</v>
          </cell>
          <cell r="EL108"/>
          <cell r="EM108">
            <v>0</v>
          </cell>
          <cell r="EN108">
            <v>0</v>
          </cell>
          <cell r="EO108">
            <v>0</v>
          </cell>
          <cell r="EP108">
            <v>151652.78577830674</v>
          </cell>
          <cell r="EQ108">
            <v>0</v>
          </cell>
          <cell r="ER108">
            <v>151652.78577830674</v>
          </cell>
          <cell r="ES108">
            <v>812980.76705399423</v>
          </cell>
          <cell r="ET108">
            <v>0</v>
          </cell>
          <cell r="EU108">
            <v>812980.76705399423</v>
          </cell>
          <cell r="EV108">
            <v>809726.96705399419</v>
          </cell>
          <cell r="EW108">
            <v>4152.4459848922779</v>
          </cell>
          <cell r="EX108">
            <v>4180</v>
          </cell>
          <cell r="EY108">
            <v>27.55401510772208</v>
          </cell>
          <cell r="EZ108">
            <v>815100</v>
          </cell>
          <cell r="FA108">
            <v>5373.0329460058128</v>
          </cell>
          <cell r="FB108">
            <v>818353.8</v>
          </cell>
          <cell r="FC108">
            <v>830410.50782076397</v>
          </cell>
          <cell r="FD108">
            <v>12056.707820763928</v>
          </cell>
          <cell r="FE108">
            <v>830410.50782076397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10010581</v>
          </cell>
          <cell r="I109" t="str">
            <v/>
          </cell>
          <cell r="J109"/>
          <cell r="K109">
            <v>2798</v>
          </cell>
          <cell r="L109">
            <v>114999</v>
          </cell>
          <cell r="M109"/>
          <cell r="N109"/>
          <cell r="O109">
            <v>7</v>
          </cell>
          <cell r="P109">
            <v>0</v>
          </cell>
          <cell r="Q109">
            <v>0</v>
          </cell>
          <cell r="R109">
            <v>0</v>
          </cell>
          <cell r="S109">
            <v>60</v>
          </cell>
          <cell r="T109">
            <v>354</v>
          </cell>
          <cell r="U109">
            <v>414</v>
          </cell>
          <cell r="V109">
            <v>414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414</v>
          </cell>
          <cell r="AF109">
            <v>1305681.48</v>
          </cell>
          <cell r="AG109">
            <v>0</v>
          </cell>
          <cell r="AH109">
            <v>0</v>
          </cell>
          <cell r="AI109">
            <v>0</v>
          </cell>
          <cell r="AJ109">
            <v>1305681.48</v>
          </cell>
          <cell r="AK109">
            <v>103.00000000000001</v>
          </cell>
          <cell r="AL109">
            <v>46195.500000000007</v>
          </cell>
          <cell r="AM109">
            <v>0</v>
          </cell>
          <cell r="AN109">
            <v>0</v>
          </cell>
          <cell r="AO109">
            <v>46195.500000000007</v>
          </cell>
          <cell r="AP109">
            <v>103.00000000000001</v>
          </cell>
          <cell r="AQ109">
            <v>29612.500000000004</v>
          </cell>
          <cell r="AR109">
            <v>0</v>
          </cell>
          <cell r="AS109">
            <v>0</v>
          </cell>
          <cell r="AT109">
            <v>29612.500000000004</v>
          </cell>
          <cell r="AU109">
            <v>52.252427184466143</v>
          </cell>
          <cell r="AV109">
            <v>0</v>
          </cell>
          <cell r="AW109">
            <v>38.184466019417492</v>
          </cell>
          <cell r="AX109">
            <v>8655.654757281558</v>
          </cell>
          <cell r="AY109">
            <v>50.242718446601991</v>
          </cell>
          <cell r="AZ109">
            <v>13850.410194174772</v>
          </cell>
          <cell r="BA109">
            <v>27.131067961165058</v>
          </cell>
          <cell r="BB109">
            <v>10232.482281553401</v>
          </cell>
          <cell r="BC109">
            <v>194.94174757281553</v>
          </cell>
          <cell r="BD109">
            <v>82097.76757281553</v>
          </cell>
          <cell r="BE109">
            <v>41.199029126213588</v>
          </cell>
          <cell r="BF109">
            <v>19604.969999999998</v>
          </cell>
          <cell r="BG109">
            <v>10.048543689320399</v>
          </cell>
          <cell r="BH109">
            <v>7107.033495145638</v>
          </cell>
          <cell r="BI109">
            <v>141548.31830097092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141548.31830097092</v>
          </cell>
          <cell r="BZ109">
            <v>217356.31830097095</v>
          </cell>
          <cell r="CA109">
            <v>0</v>
          </cell>
          <cell r="CB109">
            <v>217356.31830097095</v>
          </cell>
          <cell r="CC109">
            <v>122.31818181818183</v>
          </cell>
          <cell r="CD109">
            <v>96507.822272727281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96507.822272727281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1.1694915254237301</v>
          </cell>
          <cell r="CX109">
            <v>652.51779661017031</v>
          </cell>
          <cell r="CY109">
            <v>0</v>
          </cell>
          <cell r="CZ109">
            <v>0</v>
          </cell>
          <cell r="DA109">
            <v>652.51779661017031</v>
          </cell>
          <cell r="DB109">
            <v>1620198.1383703083</v>
          </cell>
          <cell r="DC109">
            <v>0</v>
          </cell>
          <cell r="DD109">
            <v>1620198.1383703083</v>
          </cell>
          <cell r="DE109">
            <v>135933</v>
          </cell>
          <cell r="DF109">
            <v>0</v>
          </cell>
          <cell r="DG109">
            <v>135933</v>
          </cell>
          <cell r="DH109">
            <v>59.142857142857146</v>
          </cell>
          <cell r="DI109">
            <v>0.35984774778761103</v>
          </cell>
          <cell r="DJ109">
            <v>0</v>
          </cell>
          <cell r="DK109">
            <v>0.35984774778761103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1.0156360164</v>
          </cell>
          <cell r="DS109">
            <v>27458.895280108823</v>
          </cell>
          <cell r="DT109">
            <v>0</v>
          </cell>
          <cell r="DU109">
            <v>27458.895280108823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29484</v>
          </cell>
          <cell r="EB109">
            <v>29484</v>
          </cell>
          <cell r="EC109">
            <v>0</v>
          </cell>
          <cell r="ED109">
            <v>0</v>
          </cell>
          <cell r="EE109">
            <v>29484</v>
          </cell>
          <cell r="EF109">
            <v>29484</v>
          </cell>
          <cell r="EG109">
            <v>0</v>
          </cell>
          <cell r="EH109"/>
          <cell r="EI109">
            <v>0</v>
          </cell>
          <cell r="EJ109">
            <v>0</v>
          </cell>
          <cell r="EK109">
            <v>0</v>
          </cell>
          <cell r="EL109"/>
          <cell r="EM109">
            <v>0</v>
          </cell>
          <cell r="EN109">
            <v>0</v>
          </cell>
          <cell r="EO109">
            <v>0</v>
          </cell>
          <cell r="EP109">
            <v>192875.89528010882</v>
          </cell>
          <cell r="EQ109">
            <v>0</v>
          </cell>
          <cell r="ER109">
            <v>192875.89528010882</v>
          </cell>
          <cell r="ES109">
            <v>1813074.0336504171</v>
          </cell>
          <cell r="ET109">
            <v>0</v>
          </cell>
          <cell r="EU109">
            <v>1813074.0336504171</v>
          </cell>
          <cell r="EV109">
            <v>1783590.0336504171</v>
          </cell>
          <cell r="EW109">
            <v>4308.1884870783024</v>
          </cell>
          <cell r="EX109">
            <v>4180</v>
          </cell>
          <cell r="EY109">
            <v>0</v>
          </cell>
          <cell r="EZ109">
            <v>1730520</v>
          </cell>
          <cell r="FA109">
            <v>0</v>
          </cell>
          <cell r="FB109">
            <v>1813074.0336504171</v>
          </cell>
          <cell r="FC109">
            <v>1795611.5634070365</v>
          </cell>
          <cell r="FD109">
            <v>0</v>
          </cell>
          <cell r="FE109">
            <v>1813074.0336504171</v>
          </cell>
        </row>
        <row r="110">
          <cell r="A110">
            <v>2581</v>
          </cell>
          <cell r="B110">
            <v>8812581</v>
          </cell>
          <cell r="C110"/>
          <cell r="D110"/>
          <cell r="E110" t="str">
            <v>Fairhouse Community Primary School</v>
          </cell>
          <cell r="F110" t="str">
            <v>P</v>
          </cell>
          <cell r="G110"/>
          <cell r="H110" t="str">
            <v/>
          </cell>
          <cell r="I110" t="str">
            <v>Y</v>
          </cell>
          <cell r="J110"/>
          <cell r="K110">
            <v>2581</v>
          </cell>
          <cell r="L110">
            <v>146944</v>
          </cell>
          <cell r="M110"/>
          <cell r="N110"/>
          <cell r="O110">
            <v>7</v>
          </cell>
          <cell r="P110">
            <v>0</v>
          </cell>
          <cell r="Q110">
            <v>0</v>
          </cell>
          <cell r="R110">
            <v>3</v>
          </cell>
          <cell r="S110">
            <v>59</v>
          </cell>
          <cell r="T110">
            <v>351</v>
          </cell>
          <cell r="U110">
            <v>410</v>
          </cell>
          <cell r="V110">
            <v>413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413</v>
          </cell>
          <cell r="AF110">
            <v>1302527.6600000001</v>
          </cell>
          <cell r="AG110">
            <v>0</v>
          </cell>
          <cell r="AH110">
            <v>0</v>
          </cell>
          <cell r="AI110">
            <v>0</v>
          </cell>
          <cell r="AJ110">
            <v>1302527.6600000001</v>
          </cell>
          <cell r="AK110">
            <v>145.05365853658537</v>
          </cell>
          <cell r="AL110">
            <v>65056.56585365854</v>
          </cell>
          <cell r="AM110">
            <v>0</v>
          </cell>
          <cell r="AN110">
            <v>0</v>
          </cell>
          <cell r="AO110">
            <v>65056.56585365854</v>
          </cell>
          <cell r="AP110">
            <v>168.73159144893111</v>
          </cell>
          <cell r="AQ110">
            <v>48510.332541567695</v>
          </cell>
          <cell r="AR110">
            <v>0</v>
          </cell>
          <cell r="AS110">
            <v>0</v>
          </cell>
          <cell r="AT110">
            <v>48510.332541567695</v>
          </cell>
          <cell r="AU110">
            <v>13.15931372549019</v>
          </cell>
          <cell r="AV110">
            <v>0</v>
          </cell>
          <cell r="AW110">
            <v>65.796568627450952</v>
          </cell>
          <cell r="AX110">
            <v>14914.766176470583</v>
          </cell>
          <cell r="AY110">
            <v>162.97303921568633</v>
          </cell>
          <cell r="AZ110">
            <v>44926.777720588252</v>
          </cell>
          <cell r="BA110">
            <v>51.625</v>
          </cell>
          <cell r="BB110">
            <v>19470.368749999998</v>
          </cell>
          <cell r="BC110">
            <v>64.784313725490108</v>
          </cell>
          <cell r="BD110">
            <v>27283.265882352902</v>
          </cell>
          <cell r="BE110">
            <v>40.490196078431367</v>
          </cell>
          <cell r="BF110">
            <v>19267.664705882351</v>
          </cell>
          <cell r="BG110">
            <v>14.17156862745099</v>
          </cell>
          <cell r="BH110">
            <v>10023.125343137261</v>
          </cell>
          <cell r="BI110">
            <v>135885.96857843135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135885.96857843135</v>
          </cell>
          <cell r="BZ110">
            <v>249452.86697365757</v>
          </cell>
          <cell r="CA110">
            <v>0</v>
          </cell>
          <cell r="CB110">
            <v>249452.86697365757</v>
          </cell>
          <cell r="CC110">
            <v>126.89275362318841</v>
          </cell>
          <cell r="CD110">
            <v>100117.11368115943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100117.11368115943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25.886039886039892</v>
          </cell>
          <cell r="CX110">
            <v>14443.11595441596</v>
          </cell>
          <cell r="CY110">
            <v>0</v>
          </cell>
          <cell r="CZ110">
            <v>0</v>
          </cell>
          <cell r="DA110">
            <v>14443.11595441596</v>
          </cell>
          <cell r="DB110">
            <v>1666540.7566092331</v>
          </cell>
          <cell r="DC110">
            <v>0</v>
          </cell>
          <cell r="DD110">
            <v>1666540.7566092331</v>
          </cell>
          <cell r="DE110">
            <v>135933</v>
          </cell>
          <cell r="DF110">
            <v>0</v>
          </cell>
          <cell r="DG110">
            <v>135933</v>
          </cell>
          <cell r="DH110">
            <v>59</v>
          </cell>
          <cell r="DI110">
            <v>0.365037134915773</v>
          </cell>
          <cell r="DJ110">
            <v>0</v>
          </cell>
          <cell r="DK110">
            <v>0.365037134915773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1.0156360164</v>
          </cell>
          <cell r="DS110">
            <v>28183.509218911593</v>
          </cell>
          <cell r="DT110">
            <v>0</v>
          </cell>
          <cell r="DU110">
            <v>28183.509218911593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5205.2400000000007</v>
          </cell>
          <cell r="EG110">
            <v>0</v>
          </cell>
          <cell r="EH110"/>
          <cell r="EI110">
            <v>0</v>
          </cell>
          <cell r="EJ110">
            <v>0</v>
          </cell>
          <cell r="EK110">
            <v>0</v>
          </cell>
          <cell r="EL110"/>
          <cell r="EM110">
            <v>0</v>
          </cell>
          <cell r="EN110">
            <v>0</v>
          </cell>
          <cell r="EO110">
            <v>0</v>
          </cell>
          <cell r="EP110">
            <v>169321.74921891157</v>
          </cell>
          <cell r="EQ110">
            <v>0</v>
          </cell>
          <cell r="ER110">
            <v>169321.74921891157</v>
          </cell>
          <cell r="ES110">
            <v>1835862.5058281447</v>
          </cell>
          <cell r="ET110">
            <v>0</v>
          </cell>
          <cell r="EU110">
            <v>1835862.5058281447</v>
          </cell>
          <cell r="EV110">
            <v>1830657.2658281447</v>
          </cell>
          <cell r="EW110">
            <v>4432.5841787606414</v>
          </cell>
          <cell r="EX110">
            <v>4180</v>
          </cell>
          <cell r="EY110">
            <v>0</v>
          </cell>
          <cell r="EZ110">
            <v>1726340</v>
          </cell>
          <cell r="FA110">
            <v>0</v>
          </cell>
          <cell r="FB110">
            <v>1835862.5058281447</v>
          </cell>
          <cell r="FC110">
            <v>1791023.6195463312</v>
          </cell>
          <cell r="FD110">
            <v>0</v>
          </cell>
          <cell r="FE110">
            <v>1835862.5058281447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J111"/>
          <cell r="K111">
            <v>3700</v>
          </cell>
          <cell r="L111">
            <v>115189</v>
          </cell>
          <cell r="M111"/>
          <cell r="N111"/>
          <cell r="O111">
            <v>7</v>
          </cell>
          <cell r="P111">
            <v>0</v>
          </cell>
          <cell r="Q111">
            <v>0</v>
          </cell>
          <cell r="R111">
            <v>0</v>
          </cell>
          <cell r="S111">
            <v>6</v>
          </cell>
          <cell r="T111">
            <v>41</v>
          </cell>
          <cell r="U111">
            <v>47</v>
          </cell>
          <cell r="V111">
            <v>47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47</v>
          </cell>
          <cell r="AF111">
            <v>148229.54</v>
          </cell>
          <cell r="AG111">
            <v>0</v>
          </cell>
          <cell r="AH111">
            <v>0</v>
          </cell>
          <cell r="AI111">
            <v>0</v>
          </cell>
          <cell r="AJ111">
            <v>148229.54</v>
          </cell>
          <cell r="AK111">
            <v>2</v>
          </cell>
          <cell r="AL111">
            <v>897</v>
          </cell>
          <cell r="AM111">
            <v>0</v>
          </cell>
          <cell r="AN111">
            <v>0</v>
          </cell>
          <cell r="AO111">
            <v>897</v>
          </cell>
          <cell r="AP111">
            <v>6.4509803921568629</v>
          </cell>
          <cell r="AQ111">
            <v>1854.6568627450981</v>
          </cell>
          <cell r="AR111">
            <v>0</v>
          </cell>
          <cell r="AS111">
            <v>0</v>
          </cell>
          <cell r="AT111">
            <v>1854.6568627450981</v>
          </cell>
          <cell r="AU111">
            <v>47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2751.6568627450979</v>
          </cell>
          <cell r="CA111">
            <v>0</v>
          </cell>
          <cell r="CB111">
            <v>2751.6568627450979</v>
          </cell>
          <cell r="CC111">
            <v>12.368421052631579</v>
          </cell>
          <cell r="CD111">
            <v>9758.5605263157886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9758.5605263157886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160739.75738906089</v>
          </cell>
          <cell r="DC111">
            <v>0</v>
          </cell>
          <cell r="DD111">
            <v>160739.75738906089</v>
          </cell>
          <cell r="DE111">
            <v>135933</v>
          </cell>
          <cell r="DF111">
            <v>0</v>
          </cell>
          <cell r="DG111">
            <v>135933</v>
          </cell>
          <cell r="DH111">
            <v>6.7142857142857144</v>
          </cell>
          <cell r="DI111">
            <v>1.30859794210526</v>
          </cell>
          <cell r="DJ111">
            <v>2.5684210526315789</v>
          </cell>
          <cell r="DK111">
            <v>2.5684210526315789</v>
          </cell>
          <cell r="DL111">
            <v>22500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22500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580.28</v>
          </cell>
          <cell r="EB111">
            <v>670.55</v>
          </cell>
          <cell r="EC111">
            <v>90.269999999999982</v>
          </cell>
          <cell r="ED111">
            <v>0</v>
          </cell>
          <cell r="EE111">
            <v>760.81999999999994</v>
          </cell>
          <cell r="EF111">
            <v>760.81999999999982</v>
          </cell>
          <cell r="EG111">
            <v>0</v>
          </cell>
          <cell r="EH111"/>
          <cell r="EI111">
            <v>0</v>
          </cell>
          <cell r="EJ111">
            <v>0</v>
          </cell>
          <cell r="EK111">
            <v>0</v>
          </cell>
          <cell r="EL111"/>
          <cell r="EM111">
            <v>0</v>
          </cell>
          <cell r="EN111">
            <v>0</v>
          </cell>
          <cell r="EO111">
            <v>0</v>
          </cell>
          <cell r="EP111">
            <v>159193.82</v>
          </cell>
          <cell r="EQ111">
            <v>0</v>
          </cell>
          <cell r="ER111">
            <v>159193.82</v>
          </cell>
          <cell r="ES111">
            <v>319933.57738906087</v>
          </cell>
          <cell r="ET111">
            <v>0</v>
          </cell>
          <cell r="EU111">
            <v>319933.57738906087</v>
          </cell>
          <cell r="EV111">
            <v>319172.75738906092</v>
          </cell>
          <cell r="EW111">
            <v>6790.9097316821471</v>
          </cell>
          <cell r="EX111">
            <v>4180</v>
          </cell>
          <cell r="EY111">
            <v>0</v>
          </cell>
          <cell r="EZ111">
            <v>196460</v>
          </cell>
          <cell r="FA111">
            <v>0</v>
          </cell>
          <cell r="FB111">
            <v>319933.57738906087</v>
          </cell>
          <cell r="FC111">
            <v>314911.43989268295</v>
          </cell>
          <cell r="FD111">
            <v>0</v>
          </cell>
          <cell r="FE111">
            <v>319933.57738906087</v>
          </cell>
        </row>
        <row r="112">
          <cell r="A112">
            <v>3128</v>
          </cell>
          <cell r="B112">
            <v>8813128</v>
          </cell>
          <cell r="C112"/>
          <cell r="D112"/>
          <cell r="E112" t="str">
            <v>Fawbert and Barnard's Primary School</v>
          </cell>
          <cell r="F112" t="str">
            <v>P</v>
          </cell>
          <cell r="G112"/>
          <cell r="H112" t="str">
            <v/>
          </cell>
          <cell r="I112" t="str">
            <v>Y</v>
          </cell>
          <cell r="J112"/>
          <cell r="K112">
            <v>3128</v>
          </cell>
          <cell r="L112">
            <v>144663</v>
          </cell>
          <cell r="M112"/>
          <cell r="N112"/>
          <cell r="O112">
            <v>7</v>
          </cell>
          <cell r="P112">
            <v>0</v>
          </cell>
          <cell r="Q112">
            <v>0</v>
          </cell>
          <cell r="R112">
            <v>0</v>
          </cell>
          <cell r="S112">
            <v>31</v>
          </cell>
          <cell r="T112">
            <v>181</v>
          </cell>
          <cell r="U112">
            <v>212</v>
          </cell>
          <cell r="V112">
            <v>212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212</v>
          </cell>
          <cell r="AF112">
            <v>668609.84000000008</v>
          </cell>
          <cell r="AG112">
            <v>0</v>
          </cell>
          <cell r="AH112">
            <v>0</v>
          </cell>
          <cell r="AI112">
            <v>0</v>
          </cell>
          <cell r="AJ112">
            <v>668609.84000000008</v>
          </cell>
          <cell r="AK112">
            <v>29.999999999999972</v>
          </cell>
          <cell r="AL112">
            <v>13454.999999999987</v>
          </cell>
          <cell r="AM112">
            <v>0</v>
          </cell>
          <cell r="AN112">
            <v>0</v>
          </cell>
          <cell r="AO112">
            <v>13454.999999999987</v>
          </cell>
          <cell r="AP112">
            <v>34.488038277511961</v>
          </cell>
          <cell r="AQ112">
            <v>9915.3110047846894</v>
          </cell>
          <cell r="AR112">
            <v>0</v>
          </cell>
          <cell r="AS112">
            <v>0</v>
          </cell>
          <cell r="AT112">
            <v>9915.3110047846894</v>
          </cell>
          <cell r="AU112">
            <v>123.9999999999999</v>
          </cell>
          <cell r="AV112">
            <v>0</v>
          </cell>
          <cell r="AW112">
            <v>78.000000000000043</v>
          </cell>
          <cell r="AX112">
            <v>17681.040000000012</v>
          </cell>
          <cell r="AY112">
            <v>9.9999999999999964</v>
          </cell>
          <cell r="AZ112">
            <v>2756.6999999999994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20437.740000000013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20437.740000000013</v>
          </cell>
          <cell r="BZ112">
            <v>43808.051004784691</v>
          </cell>
          <cell r="CA112">
            <v>0</v>
          </cell>
          <cell r="CB112">
            <v>43808.051004784691</v>
          </cell>
          <cell r="CC112">
            <v>61.586592178770957</v>
          </cell>
          <cell r="CD112">
            <v>48591.205363128494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48591.205363128494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7.0276243093922588</v>
          </cell>
          <cell r="CX112">
            <v>3921.0629834254109</v>
          </cell>
          <cell r="CY112">
            <v>0</v>
          </cell>
          <cell r="CZ112">
            <v>0</v>
          </cell>
          <cell r="DA112">
            <v>3921.0629834254109</v>
          </cell>
          <cell r="DB112">
            <v>764930.15935133863</v>
          </cell>
          <cell r="DC112">
            <v>0</v>
          </cell>
          <cell r="DD112">
            <v>764930.15935133863</v>
          </cell>
          <cell r="DE112">
            <v>135933</v>
          </cell>
          <cell r="DF112">
            <v>0</v>
          </cell>
          <cell r="DG112">
            <v>135933</v>
          </cell>
          <cell r="DH112">
            <v>30.285714285714285</v>
          </cell>
          <cell r="DI112">
            <v>0.414986741747573</v>
          </cell>
          <cell r="DJ112">
            <v>0</v>
          </cell>
          <cell r="DK112">
            <v>0.414986741747573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1.0156360164</v>
          </cell>
          <cell r="DS112">
            <v>14085.911133773352</v>
          </cell>
          <cell r="DT112">
            <v>0</v>
          </cell>
          <cell r="DU112">
            <v>14085.911133773352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3101.6629479452004</v>
          </cell>
          <cell r="EC112">
            <v>0</v>
          </cell>
          <cell r="ED112">
            <v>0</v>
          </cell>
          <cell r="EE112">
            <v>3101.6629479452004</v>
          </cell>
          <cell r="EF112">
            <v>3101.6629479451999</v>
          </cell>
          <cell r="EG112">
            <v>0</v>
          </cell>
          <cell r="EH112"/>
          <cell r="EI112">
            <v>0</v>
          </cell>
          <cell r="EJ112">
            <v>0</v>
          </cell>
          <cell r="EK112">
            <v>0</v>
          </cell>
          <cell r="EL112"/>
          <cell r="EM112">
            <v>0</v>
          </cell>
          <cell r="EN112">
            <v>0</v>
          </cell>
          <cell r="EO112">
            <v>0</v>
          </cell>
          <cell r="EP112">
            <v>153120.57408171857</v>
          </cell>
          <cell r="EQ112">
            <v>0</v>
          </cell>
          <cell r="ER112">
            <v>153120.57408171857</v>
          </cell>
          <cell r="ES112">
            <v>918050.7334330572</v>
          </cell>
          <cell r="ET112">
            <v>0</v>
          </cell>
          <cell r="EU112">
            <v>918050.7334330572</v>
          </cell>
          <cell r="EV112">
            <v>914949.07048511202</v>
          </cell>
          <cell r="EW112">
            <v>4315.7975022882647</v>
          </cell>
          <cell r="EX112">
            <v>4180</v>
          </cell>
          <cell r="EY112">
            <v>0</v>
          </cell>
          <cell r="EZ112">
            <v>886160</v>
          </cell>
          <cell r="FA112">
            <v>0</v>
          </cell>
          <cell r="FB112">
            <v>918050.7334330572</v>
          </cell>
          <cell r="FC112">
            <v>904242.11783378245</v>
          </cell>
          <cell r="FD112">
            <v>0</v>
          </cell>
          <cell r="FE112">
            <v>918050.7334330572</v>
          </cell>
        </row>
        <row r="113">
          <cell r="A113">
            <v>2174</v>
          </cell>
          <cell r="B113">
            <v>8812174</v>
          </cell>
          <cell r="C113"/>
          <cell r="D113"/>
          <cell r="E113" t="str">
            <v>Feering Church of England Primary School</v>
          </cell>
          <cell r="F113" t="str">
            <v>P</v>
          </cell>
          <cell r="G113"/>
          <cell r="H113" t="str">
            <v/>
          </cell>
          <cell r="I113" t="str">
            <v>Y</v>
          </cell>
          <cell r="J113"/>
          <cell r="K113">
            <v>2174</v>
          </cell>
          <cell r="L113">
            <v>145727</v>
          </cell>
          <cell r="M113"/>
          <cell r="N113"/>
          <cell r="O113">
            <v>7</v>
          </cell>
          <cell r="P113">
            <v>0</v>
          </cell>
          <cell r="Q113">
            <v>0</v>
          </cell>
          <cell r="R113">
            <v>0</v>
          </cell>
          <cell r="S113">
            <v>11</v>
          </cell>
          <cell r="T113">
            <v>137</v>
          </cell>
          <cell r="U113">
            <v>148</v>
          </cell>
          <cell r="V113">
            <v>148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148</v>
          </cell>
          <cell r="AF113">
            <v>466765.36000000004</v>
          </cell>
          <cell r="AG113">
            <v>0</v>
          </cell>
          <cell r="AH113">
            <v>0</v>
          </cell>
          <cell r="AI113">
            <v>0</v>
          </cell>
          <cell r="AJ113">
            <v>466765.36000000004</v>
          </cell>
          <cell r="AK113">
            <v>7</v>
          </cell>
          <cell r="AL113">
            <v>3139.5</v>
          </cell>
          <cell r="AM113">
            <v>0</v>
          </cell>
          <cell r="AN113">
            <v>0</v>
          </cell>
          <cell r="AO113">
            <v>3139.5</v>
          </cell>
          <cell r="AP113">
            <v>11.240506329113924</v>
          </cell>
          <cell r="AQ113">
            <v>3231.6455696202529</v>
          </cell>
          <cell r="AR113">
            <v>0</v>
          </cell>
          <cell r="AS113">
            <v>0</v>
          </cell>
          <cell r="AT113">
            <v>3231.6455696202529</v>
          </cell>
          <cell r="AU113">
            <v>146.99319727891162</v>
          </cell>
          <cell r="AV113">
            <v>0</v>
          </cell>
          <cell r="AW113">
            <v>1.0068027210884347</v>
          </cell>
          <cell r="AX113">
            <v>228.2220408163264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228.2220408163264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228.2220408163264</v>
          </cell>
          <cell r="BZ113">
            <v>6599.3676104365795</v>
          </cell>
          <cell r="CA113">
            <v>0</v>
          </cell>
          <cell r="CB113">
            <v>6599.3676104365795</v>
          </cell>
          <cell r="CC113">
            <v>40.155038759689923</v>
          </cell>
          <cell r="CD113">
            <v>31681.924031007751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31681.924031007751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1.0802919708029195</v>
          </cell>
          <cell r="CX113">
            <v>602.74890510948899</v>
          </cell>
          <cell r="CY113">
            <v>0</v>
          </cell>
          <cell r="CZ113">
            <v>0</v>
          </cell>
          <cell r="DA113">
            <v>602.74890510948899</v>
          </cell>
          <cell r="DB113">
            <v>505649.40054655384</v>
          </cell>
          <cell r="DC113">
            <v>0</v>
          </cell>
          <cell r="DD113">
            <v>505649.40054655384</v>
          </cell>
          <cell r="DE113">
            <v>135933</v>
          </cell>
          <cell r="DF113">
            <v>0</v>
          </cell>
          <cell r="DG113">
            <v>135933</v>
          </cell>
          <cell r="DH113">
            <v>21.142857142857142</v>
          </cell>
          <cell r="DI113">
            <v>0.89240156567164197</v>
          </cell>
          <cell r="DJ113">
            <v>0</v>
          </cell>
          <cell r="DK113">
            <v>0.89240156567164197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H113"/>
          <cell r="EI113">
            <v>0</v>
          </cell>
          <cell r="EJ113">
            <v>0</v>
          </cell>
          <cell r="EK113">
            <v>0</v>
          </cell>
          <cell r="EL113"/>
          <cell r="EM113">
            <v>0</v>
          </cell>
          <cell r="EN113">
            <v>0</v>
          </cell>
          <cell r="EO113">
            <v>0</v>
          </cell>
          <cell r="EP113">
            <v>152253</v>
          </cell>
          <cell r="EQ113">
            <v>0</v>
          </cell>
          <cell r="ER113">
            <v>152253</v>
          </cell>
          <cell r="ES113">
            <v>657902.40054655378</v>
          </cell>
          <cell r="ET113">
            <v>0</v>
          </cell>
          <cell r="EU113">
            <v>657902.40054655378</v>
          </cell>
          <cell r="EV113">
            <v>641582.40054655378</v>
          </cell>
          <cell r="EW113">
            <v>4335.0162199091474</v>
          </cell>
          <cell r="EX113">
            <v>4180</v>
          </cell>
          <cell r="EY113">
            <v>0</v>
          </cell>
          <cell r="EZ113">
            <v>618640</v>
          </cell>
          <cell r="FA113">
            <v>0</v>
          </cell>
          <cell r="FB113">
            <v>657902.40054655378</v>
          </cell>
          <cell r="FC113">
            <v>670541.483031034</v>
          </cell>
          <cell r="FD113">
            <v>12639.082484480226</v>
          </cell>
          <cell r="FE113">
            <v>670541.483031034</v>
          </cell>
        </row>
        <row r="114">
          <cell r="A114">
            <v>2178</v>
          </cell>
          <cell r="B114">
            <v>8812178</v>
          </cell>
          <cell r="C114"/>
          <cell r="D114"/>
          <cell r="E114" t="str">
            <v>Felmore Primary School</v>
          </cell>
          <cell r="F114" t="str">
            <v>P</v>
          </cell>
          <cell r="G114"/>
          <cell r="H114" t="str">
            <v/>
          </cell>
          <cell r="I114" t="str">
            <v>Y</v>
          </cell>
          <cell r="J114"/>
          <cell r="K114">
            <v>2178</v>
          </cell>
          <cell r="L114">
            <v>146142</v>
          </cell>
          <cell r="M114"/>
          <cell r="N114"/>
          <cell r="O114">
            <v>7</v>
          </cell>
          <cell r="P114">
            <v>0</v>
          </cell>
          <cell r="Q114">
            <v>0</v>
          </cell>
          <cell r="R114">
            <v>0</v>
          </cell>
          <cell r="S114">
            <v>61</v>
          </cell>
          <cell r="T114">
            <v>352</v>
          </cell>
          <cell r="U114">
            <v>413</v>
          </cell>
          <cell r="V114">
            <v>413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413</v>
          </cell>
          <cell r="AF114">
            <v>1302527.6600000001</v>
          </cell>
          <cell r="AG114">
            <v>0</v>
          </cell>
          <cell r="AH114">
            <v>0</v>
          </cell>
          <cell r="AI114">
            <v>0</v>
          </cell>
          <cell r="AJ114">
            <v>1302527.6600000001</v>
          </cell>
          <cell r="AK114">
            <v>126.00000000000006</v>
          </cell>
          <cell r="AL114">
            <v>56511.000000000029</v>
          </cell>
          <cell r="AM114">
            <v>0</v>
          </cell>
          <cell r="AN114">
            <v>0</v>
          </cell>
          <cell r="AO114">
            <v>56511.000000000029</v>
          </cell>
          <cell r="AP114">
            <v>149.91105769230768</v>
          </cell>
          <cell r="AQ114">
            <v>43099.429086538461</v>
          </cell>
          <cell r="AR114">
            <v>0</v>
          </cell>
          <cell r="AS114">
            <v>0</v>
          </cell>
          <cell r="AT114">
            <v>43099.429086538461</v>
          </cell>
          <cell r="AU114">
            <v>76.184466019417584</v>
          </cell>
          <cell r="AV114">
            <v>0</v>
          </cell>
          <cell r="AW114">
            <v>11.026699029126217</v>
          </cell>
          <cell r="AX114">
            <v>2499.5321359223308</v>
          </cell>
          <cell r="AY114">
            <v>129.31310679611656</v>
          </cell>
          <cell r="AZ114">
            <v>35647.744150485451</v>
          </cell>
          <cell r="BA114">
            <v>70.169902912621268</v>
          </cell>
          <cell r="BB114">
            <v>26464.578883495109</v>
          </cell>
          <cell r="BC114">
            <v>44.106796116504704</v>
          </cell>
          <cell r="BD114">
            <v>18575.136116504789</v>
          </cell>
          <cell r="BE114">
            <v>64.155339805825363</v>
          </cell>
          <cell r="BF114">
            <v>30528.960000000057</v>
          </cell>
          <cell r="BG114">
            <v>18.043689320388346</v>
          </cell>
          <cell r="BH114">
            <v>12761.760145631066</v>
          </cell>
          <cell r="BI114">
            <v>126477.71143203881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126477.71143203881</v>
          </cell>
          <cell r="BZ114">
            <v>226088.1405185773</v>
          </cell>
          <cell r="CA114">
            <v>0</v>
          </cell>
          <cell r="CB114">
            <v>226088.1405185773</v>
          </cell>
          <cell r="CC114">
            <v>100.49258160237389</v>
          </cell>
          <cell r="CD114">
            <v>79287.641958456981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79287.641958456981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12.90625</v>
          </cell>
          <cell r="CX114">
            <v>7201.0421875000002</v>
          </cell>
          <cell r="CY114">
            <v>0</v>
          </cell>
          <cell r="CZ114">
            <v>0</v>
          </cell>
          <cell r="DA114">
            <v>7201.0421875000002</v>
          </cell>
          <cell r="DB114">
            <v>1615104.4846645345</v>
          </cell>
          <cell r="DC114">
            <v>0</v>
          </cell>
          <cell r="DD114">
            <v>1615104.4846645345</v>
          </cell>
          <cell r="DE114">
            <v>135933</v>
          </cell>
          <cell r="DF114">
            <v>0</v>
          </cell>
          <cell r="DG114">
            <v>135933</v>
          </cell>
          <cell r="DH114">
            <v>59</v>
          </cell>
          <cell r="DI114">
            <v>0.40933809571045598</v>
          </cell>
          <cell r="DJ114">
            <v>0</v>
          </cell>
          <cell r="DK114">
            <v>0.40933809571045598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1.0156360164</v>
          </cell>
          <cell r="DS114">
            <v>27379.250827229422</v>
          </cell>
          <cell r="DT114">
            <v>0</v>
          </cell>
          <cell r="DU114">
            <v>27379.250827229422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H114"/>
          <cell r="EI114">
            <v>0</v>
          </cell>
          <cell r="EJ114">
            <v>0</v>
          </cell>
          <cell r="EK114">
            <v>0</v>
          </cell>
          <cell r="EL114"/>
          <cell r="EM114">
            <v>0</v>
          </cell>
          <cell r="EN114">
            <v>0</v>
          </cell>
          <cell r="EO114">
            <v>0</v>
          </cell>
          <cell r="EP114">
            <v>175458.6508272294</v>
          </cell>
          <cell r="EQ114">
            <v>0</v>
          </cell>
          <cell r="ER114">
            <v>175458.6508272294</v>
          </cell>
          <cell r="ES114">
            <v>1790563.1354917639</v>
          </cell>
          <cell r="ET114">
            <v>0</v>
          </cell>
          <cell r="EU114">
            <v>1790563.1354917639</v>
          </cell>
          <cell r="EV114">
            <v>1778416.7354917638</v>
          </cell>
          <cell r="EW114">
            <v>4306.0937905369583</v>
          </cell>
          <cell r="EX114">
            <v>4180</v>
          </cell>
          <cell r="EY114">
            <v>0</v>
          </cell>
          <cell r="EZ114">
            <v>1726340</v>
          </cell>
          <cell r="FA114">
            <v>0</v>
          </cell>
          <cell r="FB114">
            <v>1790563.1354917639</v>
          </cell>
          <cell r="FC114">
            <v>1770912.091720857</v>
          </cell>
          <cell r="FD114">
            <v>0</v>
          </cell>
          <cell r="FE114">
            <v>1790563.1354917639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J115"/>
          <cell r="K115">
            <v>2510</v>
          </cell>
          <cell r="L115">
            <v>114875</v>
          </cell>
          <cell r="M115"/>
          <cell r="N115"/>
          <cell r="O115">
            <v>7</v>
          </cell>
          <cell r="P115">
            <v>0</v>
          </cell>
          <cell r="Q115">
            <v>0</v>
          </cell>
          <cell r="R115">
            <v>0</v>
          </cell>
          <cell r="S115">
            <v>28</v>
          </cell>
          <cell r="T115">
            <v>235</v>
          </cell>
          <cell r="U115">
            <v>263</v>
          </cell>
          <cell r="V115">
            <v>263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263</v>
          </cell>
          <cell r="AF115">
            <v>829454.66</v>
          </cell>
          <cell r="AG115">
            <v>0</v>
          </cell>
          <cell r="AH115">
            <v>0</v>
          </cell>
          <cell r="AI115">
            <v>0</v>
          </cell>
          <cell r="AJ115">
            <v>829454.66</v>
          </cell>
          <cell r="AK115">
            <v>21.999999999999989</v>
          </cell>
          <cell r="AL115">
            <v>9866.9999999999945</v>
          </cell>
          <cell r="AM115">
            <v>0</v>
          </cell>
          <cell r="AN115">
            <v>0</v>
          </cell>
          <cell r="AO115">
            <v>9866.9999999999945</v>
          </cell>
          <cell r="AP115">
            <v>26.496268656716417</v>
          </cell>
          <cell r="AQ115">
            <v>7617.6772388059699</v>
          </cell>
          <cell r="AR115">
            <v>0</v>
          </cell>
          <cell r="AS115">
            <v>0</v>
          </cell>
          <cell r="AT115">
            <v>7617.6772388059699</v>
          </cell>
          <cell r="AU115">
            <v>260.99999999999989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0.99999999999999933</v>
          </cell>
          <cell r="BB115">
            <v>377.14999999999975</v>
          </cell>
          <cell r="BC115">
            <v>0.99999999999999933</v>
          </cell>
          <cell r="BD115">
            <v>421.1399999999997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798.28999999999951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798.28999999999951</v>
          </cell>
          <cell r="BZ115">
            <v>18282.967238805966</v>
          </cell>
          <cell r="CA115">
            <v>0</v>
          </cell>
          <cell r="CB115">
            <v>18282.967238805966</v>
          </cell>
          <cell r="CC115">
            <v>70.133333333333326</v>
          </cell>
          <cell r="CD115">
            <v>55334.498666666659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55334.498666666659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1.1191489361702127</v>
          </cell>
          <cell r="CX115">
            <v>624.42914893617024</v>
          </cell>
          <cell r="CY115">
            <v>0</v>
          </cell>
          <cell r="CZ115">
            <v>0</v>
          </cell>
          <cell r="DA115">
            <v>624.42914893617024</v>
          </cell>
          <cell r="DB115">
            <v>903696.55505440885</v>
          </cell>
          <cell r="DC115">
            <v>0</v>
          </cell>
          <cell r="DD115">
            <v>903696.55505440885</v>
          </cell>
          <cell r="DE115">
            <v>135933</v>
          </cell>
          <cell r="DF115">
            <v>0</v>
          </cell>
          <cell r="DG115">
            <v>135933</v>
          </cell>
          <cell r="DH115">
            <v>37.571428571428569</v>
          </cell>
          <cell r="DI115">
            <v>1.54277963305785</v>
          </cell>
          <cell r="DJ115">
            <v>0</v>
          </cell>
          <cell r="DK115">
            <v>1.54277963305785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20253.75</v>
          </cell>
          <cell r="EB115">
            <v>20583.75</v>
          </cell>
          <cell r="EC115">
            <v>330</v>
          </cell>
          <cell r="ED115">
            <v>0</v>
          </cell>
          <cell r="EE115">
            <v>20913.75</v>
          </cell>
          <cell r="EF115">
            <v>20913.75</v>
          </cell>
          <cell r="EG115">
            <v>0</v>
          </cell>
          <cell r="EH115"/>
          <cell r="EI115">
            <v>0</v>
          </cell>
          <cell r="EJ115">
            <v>0</v>
          </cell>
          <cell r="EK115">
            <v>0</v>
          </cell>
          <cell r="EL115"/>
          <cell r="EM115">
            <v>0</v>
          </cell>
          <cell r="EN115">
            <v>0</v>
          </cell>
          <cell r="EO115">
            <v>0</v>
          </cell>
          <cell r="EP115">
            <v>156846.75</v>
          </cell>
          <cell r="EQ115">
            <v>0</v>
          </cell>
          <cell r="ER115">
            <v>156846.75</v>
          </cell>
          <cell r="ES115">
            <v>1060543.305054409</v>
          </cell>
          <cell r="ET115">
            <v>0</v>
          </cell>
          <cell r="EU115">
            <v>1060543.305054409</v>
          </cell>
          <cell r="EV115">
            <v>1039629.5550544088</v>
          </cell>
          <cell r="EW115">
            <v>3952.9640876593494</v>
          </cell>
          <cell r="EX115">
            <v>4180</v>
          </cell>
          <cell r="EY115">
            <v>227.03591234065061</v>
          </cell>
          <cell r="EZ115">
            <v>1099340</v>
          </cell>
          <cell r="FA115">
            <v>59710.444945591153</v>
          </cell>
          <cell r="FB115">
            <v>1120253.75</v>
          </cell>
          <cell r="FC115">
            <v>1077037.5505013245</v>
          </cell>
          <cell r="FD115">
            <v>0</v>
          </cell>
          <cell r="FE115">
            <v>1120253.75</v>
          </cell>
        </row>
        <row r="116">
          <cell r="A116">
            <v>3208</v>
          </cell>
          <cell r="B116">
            <v>8813208</v>
          </cell>
          <cell r="C116"/>
          <cell r="D116"/>
          <cell r="E116" t="str">
            <v>Finchingfield St John's CofE Primary Academy</v>
          </cell>
          <cell r="F116" t="str">
            <v>P</v>
          </cell>
          <cell r="G116"/>
          <cell r="H116" t="str">
            <v/>
          </cell>
          <cell r="I116" t="str">
            <v>Y</v>
          </cell>
          <cell r="J116"/>
          <cell r="K116">
            <v>3208</v>
          </cell>
          <cell r="L116">
            <v>147817</v>
          </cell>
          <cell r="M116"/>
          <cell r="N116"/>
          <cell r="O116">
            <v>7</v>
          </cell>
          <cell r="P116">
            <v>0</v>
          </cell>
          <cell r="Q116">
            <v>0</v>
          </cell>
          <cell r="R116">
            <v>1</v>
          </cell>
          <cell r="S116">
            <v>15</v>
          </cell>
          <cell r="T116">
            <v>54</v>
          </cell>
          <cell r="U116">
            <v>69</v>
          </cell>
          <cell r="V116">
            <v>70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70</v>
          </cell>
          <cell r="AF116">
            <v>220767.40000000002</v>
          </cell>
          <cell r="AG116">
            <v>0</v>
          </cell>
          <cell r="AH116">
            <v>0</v>
          </cell>
          <cell r="AI116">
            <v>0</v>
          </cell>
          <cell r="AJ116">
            <v>220767.40000000002</v>
          </cell>
          <cell r="AK116">
            <v>3.0434782608695641</v>
          </cell>
          <cell r="AL116">
            <v>1364.9999999999995</v>
          </cell>
          <cell r="AM116">
            <v>0</v>
          </cell>
          <cell r="AN116">
            <v>0</v>
          </cell>
          <cell r="AO116">
            <v>1364.9999999999995</v>
          </cell>
          <cell r="AP116">
            <v>9.0322580645161281</v>
          </cell>
          <cell r="AQ116">
            <v>2596.7741935483868</v>
          </cell>
          <cell r="AR116">
            <v>0</v>
          </cell>
          <cell r="AS116">
            <v>0</v>
          </cell>
          <cell r="AT116">
            <v>2596.7741935483868</v>
          </cell>
          <cell r="AU116">
            <v>70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3961.7741935483864</v>
          </cell>
          <cell r="CA116">
            <v>0</v>
          </cell>
          <cell r="CB116">
            <v>3961.7741935483864</v>
          </cell>
          <cell r="CC116">
            <v>18.333333333333336</v>
          </cell>
          <cell r="CD116">
            <v>14464.816666666669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14464.816666666669</v>
          </cell>
          <cell r="CR116">
            <v>13.046376811594211</v>
          </cell>
          <cell r="CS116">
            <v>5870.8695652173947</v>
          </cell>
          <cell r="CT116">
            <v>0</v>
          </cell>
          <cell r="CU116">
            <v>0</v>
          </cell>
          <cell r="CV116">
            <v>5870.8695652173947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245064.8604254325</v>
          </cell>
          <cell r="DC116">
            <v>0</v>
          </cell>
          <cell r="DD116">
            <v>245064.8604254325</v>
          </cell>
          <cell r="DE116">
            <v>135933</v>
          </cell>
          <cell r="DF116">
            <v>0</v>
          </cell>
          <cell r="DG116">
            <v>135933</v>
          </cell>
          <cell r="DH116">
            <v>10</v>
          </cell>
          <cell r="DI116">
            <v>1.65807903846154</v>
          </cell>
          <cell r="DJ116">
            <v>2.0384615384615388</v>
          </cell>
          <cell r="DK116">
            <v>2.0384615384615388</v>
          </cell>
          <cell r="DL116">
            <v>22500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22500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H116"/>
          <cell r="EI116">
            <v>0</v>
          </cell>
          <cell r="EJ116">
            <v>0</v>
          </cell>
          <cell r="EK116">
            <v>0</v>
          </cell>
          <cell r="EL116"/>
          <cell r="EM116">
            <v>0</v>
          </cell>
          <cell r="EN116">
            <v>0</v>
          </cell>
          <cell r="EO116">
            <v>0</v>
          </cell>
          <cell r="EP116">
            <v>169235</v>
          </cell>
          <cell r="EQ116">
            <v>0</v>
          </cell>
          <cell r="ER116">
            <v>169235</v>
          </cell>
          <cell r="ES116">
            <v>414299.8604254325</v>
          </cell>
          <cell r="ET116">
            <v>0</v>
          </cell>
          <cell r="EU116">
            <v>414299.8604254325</v>
          </cell>
          <cell r="EV116">
            <v>403497.8604254325</v>
          </cell>
          <cell r="EW116">
            <v>5764.2551489347497</v>
          </cell>
          <cell r="EX116">
            <v>4180</v>
          </cell>
          <cell r="EY116">
            <v>0</v>
          </cell>
          <cell r="EZ116">
            <v>292600</v>
          </cell>
          <cell r="FA116">
            <v>0</v>
          </cell>
          <cell r="FB116">
            <v>414299.8604254325</v>
          </cell>
          <cell r="FC116">
            <v>400389.6582601695</v>
          </cell>
          <cell r="FD116">
            <v>0</v>
          </cell>
          <cell r="FE116">
            <v>414299.8604254325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J117"/>
          <cell r="K117">
            <v>3310</v>
          </cell>
          <cell r="L117">
            <v>115139</v>
          </cell>
          <cell r="M117"/>
          <cell r="N117"/>
          <cell r="O117">
            <v>7</v>
          </cell>
          <cell r="P117">
            <v>0</v>
          </cell>
          <cell r="Q117">
            <v>0</v>
          </cell>
          <cell r="R117">
            <v>0</v>
          </cell>
          <cell r="S117">
            <v>10</v>
          </cell>
          <cell r="T117">
            <v>86</v>
          </cell>
          <cell r="U117">
            <v>96</v>
          </cell>
          <cell r="V117">
            <v>96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96</v>
          </cell>
          <cell r="AF117">
            <v>302766.72000000003</v>
          </cell>
          <cell r="AG117">
            <v>0</v>
          </cell>
          <cell r="AH117">
            <v>0</v>
          </cell>
          <cell r="AI117">
            <v>0</v>
          </cell>
          <cell r="AJ117">
            <v>302766.72000000003</v>
          </cell>
          <cell r="AK117">
            <v>16.000000000000032</v>
          </cell>
          <cell r="AL117">
            <v>7176.0000000000146</v>
          </cell>
          <cell r="AM117">
            <v>0</v>
          </cell>
          <cell r="AN117">
            <v>0</v>
          </cell>
          <cell r="AO117">
            <v>7176.0000000000146</v>
          </cell>
          <cell r="AP117">
            <v>18.189473684210526</v>
          </cell>
          <cell r="AQ117">
            <v>5229.4736842105258</v>
          </cell>
          <cell r="AR117">
            <v>0</v>
          </cell>
          <cell r="AS117">
            <v>0</v>
          </cell>
          <cell r="AT117">
            <v>5229.4736842105258</v>
          </cell>
          <cell r="AU117">
            <v>55.999999999999972</v>
          </cell>
          <cell r="AV117">
            <v>0</v>
          </cell>
          <cell r="AW117">
            <v>12</v>
          </cell>
          <cell r="AX117">
            <v>2720.16</v>
          </cell>
          <cell r="AY117">
            <v>22.999999999999968</v>
          </cell>
          <cell r="AZ117">
            <v>6340.4099999999917</v>
          </cell>
          <cell r="BA117">
            <v>3</v>
          </cell>
          <cell r="BB117">
            <v>1131.4499999999998</v>
          </cell>
          <cell r="BC117">
            <v>0</v>
          </cell>
          <cell r="BD117">
            <v>0</v>
          </cell>
          <cell r="BE117">
            <v>1.9999999999999969</v>
          </cell>
          <cell r="BF117">
            <v>951.71999999999855</v>
          </cell>
          <cell r="BG117">
            <v>0</v>
          </cell>
          <cell r="BH117">
            <v>0</v>
          </cell>
          <cell r="BI117">
            <v>11143.739999999993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11143.739999999993</v>
          </cell>
          <cell r="BZ117">
            <v>23549.213684210532</v>
          </cell>
          <cell r="CA117">
            <v>0</v>
          </cell>
          <cell r="CB117">
            <v>23549.213684210532</v>
          </cell>
          <cell r="CC117">
            <v>31.255813953488374</v>
          </cell>
          <cell r="CD117">
            <v>24660.524651162792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24660.524651162792</v>
          </cell>
          <cell r="CR117">
            <v>1.2400000000000038</v>
          </cell>
          <cell r="CS117">
            <v>558.00000000000171</v>
          </cell>
          <cell r="CT117">
            <v>0</v>
          </cell>
          <cell r="CU117">
            <v>0</v>
          </cell>
          <cell r="CV117">
            <v>558.00000000000171</v>
          </cell>
          <cell r="CW117">
            <v>2.2325581395348864</v>
          </cell>
          <cell r="CX117">
            <v>1245.65581395349</v>
          </cell>
          <cell r="CY117">
            <v>0</v>
          </cell>
          <cell r="CZ117">
            <v>0</v>
          </cell>
          <cell r="DA117">
            <v>1245.65581395349</v>
          </cell>
          <cell r="DB117">
            <v>352780.11414932681</v>
          </cell>
          <cell r="DC117">
            <v>0</v>
          </cell>
          <cell r="DD117">
            <v>352780.11414932681</v>
          </cell>
          <cell r="DE117">
            <v>135933</v>
          </cell>
          <cell r="DF117">
            <v>0</v>
          </cell>
          <cell r="DG117">
            <v>135933</v>
          </cell>
          <cell r="DH117">
            <v>13.714285714285714</v>
          </cell>
          <cell r="DI117">
            <v>0.96968129166666694</v>
          </cell>
          <cell r="DJ117">
            <v>2.1466666666666665</v>
          </cell>
          <cell r="DK117">
            <v>2.1466666666666665</v>
          </cell>
          <cell r="DL117">
            <v>16161.548731642188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16161.548731642188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997.92</v>
          </cell>
          <cell r="EB117">
            <v>1013.76</v>
          </cell>
          <cell r="EC117">
            <v>15.840000000000032</v>
          </cell>
          <cell r="ED117">
            <v>0</v>
          </cell>
          <cell r="EE117">
            <v>1029.5999999999999</v>
          </cell>
          <cell r="EF117">
            <v>1029.5999999999999</v>
          </cell>
          <cell r="EG117">
            <v>0</v>
          </cell>
          <cell r="EH117"/>
          <cell r="EI117">
            <v>0</v>
          </cell>
          <cell r="EJ117">
            <v>0</v>
          </cell>
          <cell r="EK117">
            <v>0</v>
          </cell>
          <cell r="EL117"/>
          <cell r="EM117">
            <v>0</v>
          </cell>
          <cell r="EN117">
            <v>0</v>
          </cell>
          <cell r="EO117">
            <v>0</v>
          </cell>
          <cell r="EP117">
            <v>153124.1487316422</v>
          </cell>
          <cell r="EQ117">
            <v>0</v>
          </cell>
          <cell r="ER117">
            <v>153124.1487316422</v>
          </cell>
          <cell r="ES117">
            <v>505904.26288096898</v>
          </cell>
          <cell r="ET117">
            <v>0</v>
          </cell>
          <cell r="EU117">
            <v>505904.26288096898</v>
          </cell>
          <cell r="EV117">
            <v>504874.662880969</v>
          </cell>
          <cell r="EW117">
            <v>5259.1110716767607</v>
          </cell>
          <cell r="EX117">
            <v>4180</v>
          </cell>
          <cell r="EY117">
            <v>0</v>
          </cell>
          <cell r="EZ117">
            <v>401280</v>
          </cell>
          <cell r="FA117">
            <v>0</v>
          </cell>
          <cell r="FB117">
            <v>505904.26288096898</v>
          </cell>
          <cell r="FC117">
            <v>509721.63573862077</v>
          </cell>
          <cell r="FD117">
            <v>3817.3728576517897</v>
          </cell>
          <cell r="FE117">
            <v>509721.63573862077</v>
          </cell>
        </row>
        <row r="118">
          <cell r="A118">
            <v>3832</v>
          </cell>
          <cell r="B118">
            <v>8813832</v>
          </cell>
          <cell r="C118"/>
          <cell r="D118"/>
          <cell r="E118" t="str">
            <v>The Flitch Green Academy</v>
          </cell>
          <cell r="F118" t="str">
            <v>P</v>
          </cell>
          <cell r="G118"/>
          <cell r="H118" t="str">
            <v/>
          </cell>
          <cell r="I118" t="str">
            <v>Y</v>
          </cell>
          <cell r="J118"/>
          <cell r="K118">
            <v>3832</v>
          </cell>
          <cell r="L118">
            <v>136441</v>
          </cell>
          <cell r="M118">
            <v>7</v>
          </cell>
          <cell r="N118"/>
          <cell r="O118">
            <v>7</v>
          </cell>
          <cell r="P118">
            <v>0</v>
          </cell>
          <cell r="Q118">
            <v>0</v>
          </cell>
          <cell r="R118">
            <v>0</v>
          </cell>
          <cell r="S118">
            <v>42.083333333333336</v>
          </cell>
          <cell r="T118">
            <v>223</v>
          </cell>
          <cell r="U118">
            <v>265.08333333333331</v>
          </cell>
          <cell r="V118">
            <v>265.08333333333331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265.08333333333331</v>
          </cell>
          <cell r="AF118">
            <v>836025.11833333329</v>
          </cell>
          <cell r="AG118">
            <v>0</v>
          </cell>
          <cell r="AH118">
            <v>0</v>
          </cell>
          <cell r="AI118">
            <v>0</v>
          </cell>
          <cell r="AJ118">
            <v>836025.11833333329</v>
          </cell>
          <cell r="AK118">
            <v>26.40676883780332</v>
          </cell>
          <cell r="AL118">
            <v>11843.435823754789</v>
          </cell>
          <cell r="AM118">
            <v>0</v>
          </cell>
          <cell r="AN118">
            <v>0</v>
          </cell>
          <cell r="AO118">
            <v>11843.435823754789</v>
          </cell>
          <cell r="AP118">
            <v>29.237132352941174</v>
          </cell>
          <cell r="AQ118">
            <v>8405.6755514705874</v>
          </cell>
          <cell r="AR118">
            <v>0</v>
          </cell>
          <cell r="AS118">
            <v>0</v>
          </cell>
          <cell r="AT118">
            <v>8405.6755514705874</v>
          </cell>
          <cell r="AU118">
            <v>265.08333333333331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20249.111375225377</v>
          </cell>
          <cell r="CA118">
            <v>0</v>
          </cell>
          <cell r="CB118">
            <v>20249.111375225377</v>
          </cell>
          <cell r="CC118">
            <v>56.803571428571423</v>
          </cell>
          <cell r="CD118">
            <v>44817.44982142857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44817.44982142857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1.1887144992526169</v>
          </cell>
          <cell r="CX118">
            <v>663.24325485799761</v>
          </cell>
          <cell r="CY118">
            <v>0</v>
          </cell>
          <cell r="CZ118">
            <v>0</v>
          </cell>
          <cell r="DA118">
            <v>663.24325485799761</v>
          </cell>
          <cell r="DB118">
            <v>901754.92278484523</v>
          </cell>
          <cell r="DC118">
            <v>0</v>
          </cell>
          <cell r="DD118">
            <v>901754.92278484523</v>
          </cell>
          <cell r="DE118">
            <v>135933</v>
          </cell>
          <cell r="DF118">
            <v>0</v>
          </cell>
          <cell r="DG118">
            <v>135933</v>
          </cell>
          <cell r="DH118">
            <v>37.869047619047613</v>
          </cell>
          <cell r="DI118">
            <v>1.58354335434243</v>
          </cell>
          <cell r="DJ118">
            <v>0</v>
          </cell>
          <cell r="DK118">
            <v>1.58354335434243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8134.5000000000009</v>
          </cell>
          <cell r="EG118">
            <v>0</v>
          </cell>
          <cell r="EH118"/>
          <cell r="EI118">
            <v>0</v>
          </cell>
          <cell r="EJ118">
            <v>0</v>
          </cell>
          <cell r="EK118">
            <v>0</v>
          </cell>
          <cell r="EL118"/>
          <cell r="EM118">
            <v>0</v>
          </cell>
          <cell r="EN118">
            <v>0</v>
          </cell>
          <cell r="EO118">
            <v>0</v>
          </cell>
          <cell r="EP118">
            <v>144067.5</v>
          </cell>
          <cell r="EQ118">
            <v>0</v>
          </cell>
          <cell r="ER118">
            <v>144067.5</v>
          </cell>
          <cell r="ES118">
            <v>1045822.4227848452</v>
          </cell>
          <cell r="ET118">
            <v>0</v>
          </cell>
          <cell r="EU118">
            <v>1045822.4227848452</v>
          </cell>
          <cell r="EV118">
            <v>1037687.9227848452</v>
          </cell>
          <cell r="EW118">
            <v>3914.5724845703062</v>
          </cell>
          <cell r="EX118">
            <v>4180</v>
          </cell>
          <cell r="EY118">
            <v>265.42751542969381</v>
          </cell>
          <cell r="EZ118">
            <v>1108048.3333333333</v>
          </cell>
          <cell r="FA118">
            <v>70360.410548488027</v>
          </cell>
          <cell r="FB118">
            <v>1116182.8333333333</v>
          </cell>
          <cell r="FC118">
            <v>1060072.661378284</v>
          </cell>
          <cell r="FD118">
            <v>0</v>
          </cell>
          <cell r="FE118">
            <v>1116182.8333333333</v>
          </cell>
        </row>
        <row r="119">
          <cell r="A119">
            <v>3218</v>
          </cell>
          <cell r="B119">
            <v>8813218</v>
          </cell>
          <cell r="C119"/>
          <cell r="D119"/>
          <cell r="E119" t="str">
            <v>Ford End Church of England Primary School</v>
          </cell>
          <cell r="F119" t="str">
            <v>P</v>
          </cell>
          <cell r="G119"/>
          <cell r="H119">
            <v>10026588</v>
          </cell>
          <cell r="I119" t="str">
            <v>Y</v>
          </cell>
          <cell r="J119"/>
          <cell r="K119">
            <v>3218</v>
          </cell>
          <cell r="L119">
            <v>115115</v>
          </cell>
          <cell r="M119"/>
          <cell r="N119"/>
          <cell r="O119">
            <v>7</v>
          </cell>
          <cell r="P119">
            <v>0</v>
          </cell>
          <cell r="Q119">
            <v>0</v>
          </cell>
          <cell r="R119">
            <v>0</v>
          </cell>
          <cell r="S119">
            <v>11</v>
          </cell>
          <cell r="T119">
            <v>69</v>
          </cell>
          <cell r="U119">
            <v>80</v>
          </cell>
          <cell r="V119">
            <v>80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80</v>
          </cell>
          <cell r="AF119">
            <v>252305.6</v>
          </cell>
          <cell r="AG119">
            <v>0</v>
          </cell>
          <cell r="AH119">
            <v>0</v>
          </cell>
          <cell r="AI119">
            <v>0</v>
          </cell>
          <cell r="AJ119">
            <v>252305.6</v>
          </cell>
          <cell r="AK119">
            <v>9</v>
          </cell>
          <cell r="AL119">
            <v>4036.5</v>
          </cell>
          <cell r="AM119">
            <v>0</v>
          </cell>
          <cell r="AN119">
            <v>0</v>
          </cell>
          <cell r="AO119">
            <v>4036.5</v>
          </cell>
          <cell r="AP119">
            <v>11.891891891891893</v>
          </cell>
          <cell r="AQ119">
            <v>3418.9189189189192</v>
          </cell>
          <cell r="AR119">
            <v>0</v>
          </cell>
          <cell r="AS119">
            <v>0</v>
          </cell>
          <cell r="AT119">
            <v>3418.9189189189192</v>
          </cell>
          <cell r="AU119">
            <v>79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1</v>
          </cell>
          <cell r="BD119">
            <v>421.14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421.14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421.14</v>
          </cell>
          <cell r="BZ119">
            <v>7876.5589189189195</v>
          </cell>
          <cell r="CA119">
            <v>0</v>
          </cell>
          <cell r="CB119">
            <v>7876.5589189189195</v>
          </cell>
          <cell r="CC119">
            <v>19.393939393939391</v>
          </cell>
          <cell r="CD119">
            <v>15301.624242424241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15301.624242424241</v>
          </cell>
          <cell r="CR119">
            <v>0.20000000000000018</v>
          </cell>
          <cell r="CS119">
            <v>90.000000000000085</v>
          </cell>
          <cell r="CT119">
            <v>0</v>
          </cell>
          <cell r="CU119">
            <v>0</v>
          </cell>
          <cell r="CV119">
            <v>90.000000000000085</v>
          </cell>
          <cell r="CW119">
            <v>1.1594202898550721</v>
          </cell>
          <cell r="CX119">
            <v>646.89855072463752</v>
          </cell>
          <cell r="CY119">
            <v>0</v>
          </cell>
          <cell r="CZ119">
            <v>0</v>
          </cell>
          <cell r="DA119">
            <v>646.89855072463752</v>
          </cell>
          <cell r="DB119">
            <v>276220.6817120678</v>
          </cell>
          <cell r="DC119">
            <v>0</v>
          </cell>
          <cell r="DD119">
            <v>276220.6817120678</v>
          </cell>
          <cell r="DE119">
            <v>135933</v>
          </cell>
          <cell r="DF119">
            <v>0</v>
          </cell>
          <cell r="DG119">
            <v>135933</v>
          </cell>
          <cell r="DH119">
            <v>11.428571428571429</v>
          </cell>
          <cell r="DI119">
            <v>2.2504798670588202</v>
          </cell>
          <cell r="DJ119">
            <v>0</v>
          </cell>
          <cell r="DK119">
            <v>2.2504798670588202</v>
          </cell>
          <cell r="DL119">
            <v>20967.957276368488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20967.957276368488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5808</v>
          </cell>
          <cell r="EB119">
            <v>4829.71</v>
          </cell>
          <cell r="EC119">
            <v>-978.29</v>
          </cell>
          <cell r="ED119">
            <v>0</v>
          </cell>
          <cell r="EE119">
            <v>3851.42</v>
          </cell>
          <cell r="EF119">
            <v>3851.4199999999996</v>
          </cell>
          <cell r="EG119">
            <v>0</v>
          </cell>
          <cell r="EH119"/>
          <cell r="EI119">
            <v>0</v>
          </cell>
          <cell r="EJ119">
            <v>0</v>
          </cell>
          <cell r="EK119">
            <v>0</v>
          </cell>
          <cell r="EL119"/>
          <cell r="EM119">
            <v>0</v>
          </cell>
          <cell r="EN119">
            <v>0</v>
          </cell>
          <cell r="EO119">
            <v>0</v>
          </cell>
          <cell r="EP119">
            <v>160752.3772763685</v>
          </cell>
          <cell r="EQ119">
            <v>0</v>
          </cell>
          <cell r="ER119">
            <v>160752.3772763685</v>
          </cell>
          <cell r="ES119">
            <v>436973.0589884363</v>
          </cell>
          <cell r="ET119">
            <v>0</v>
          </cell>
          <cell r="EU119">
            <v>436973.0589884363</v>
          </cell>
          <cell r="EV119">
            <v>433121.63898843632</v>
          </cell>
          <cell r="EW119">
            <v>5414.020487355454</v>
          </cell>
          <cell r="EX119">
            <v>4180</v>
          </cell>
          <cell r="EY119">
            <v>0</v>
          </cell>
          <cell r="EZ119">
            <v>334400</v>
          </cell>
          <cell r="FA119">
            <v>0</v>
          </cell>
          <cell r="FB119">
            <v>436973.0589884363</v>
          </cell>
          <cell r="FC119">
            <v>450386.37887380802</v>
          </cell>
          <cell r="FD119">
            <v>13413.319885371719</v>
          </cell>
          <cell r="FE119">
            <v>450386.37887380802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J120"/>
          <cell r="K120">
            <v>3024</v>
          </cell>
          <cell r="L120">
            <v>115078</v>
          </cell>
          <cell r="M120"/>
          <cell r="N120"/>
          <cell r="O120">
            <v>7</v>
          </cell>
          <cell r="P120">
            <v>0</v>
          </cell>
          <cell r="Q120">
            <v>0</v>
          </cell>
          <cell r="R120">
            <v>0</v>
          </cell>
          <cell r="S120">
            <v>17</v>
          </cell>
          <cell r="T120">
            <v>115</v>
          </cell>
          <cell r="U120">
            <v>132</v>
          </cell>
          <cell r="V120">
            <v>132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132</v>
          </cell>
          <cell r="AF120">
            <v>416304.24000000005</v>
          </cell>
          <cell r="AG120">
            <v>0</v>
          </cell>
          <cell r="AH120">
            <v>0</v>
          </cell>
          <cell r="AI120">
            <v>0</v>
          </cell>
          <cell r="AJ120">
            <v>416304.24000000005</v>
          </cell>
          <cell r="AK120">
            <v>1.0000000000000007</v>
          </cell>
          <cell r="AL120">
            <v>448.50000000000028</v>
          </cell>
          <cell r="AM120">
            <v>0</v>
          </cell>
          <cell r="AN120">
            <v>0</v>
          </cell>
          <cell r="AO120">
            <v>448.50000000000028</v>
          </cell>
          <cell r="AP120">
            <v>1.0000000000000007</v>
          </cell>
          <cell r="AQ120">
            <v>287.50000000000017</v>
          </cell>
          <cell r="AR120">
            <v>0</v>
          </cell>
          <cell r="AS120">
            <v>0</v>
          </cell>
          <cell r="AT120">
            <v>287.50000000000017</v>
          </cell>
          <cell r="AU120">
            <v>130.99999999999994</v>
          </cell>
          <cell r="AV120">
            <v>0</v>
          </cell>
          <cell r="AW120">
            <v>1.0000000000000007</v>
          </cell>
          <cell r="AX120">
            <v>226.68000000000015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226.68000000000015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226.68000000000015</v>
          </cell>
          <cell r="BZ120">
            <v>962.68000000000063</v>
          </cell>
          <cell r="CA120">
            <v>0</v>
          </cell>
          <cell r="CB120">
            <v>962.68000000000063</v>
          </cell>
          <cell r="CC120">
            <v>28.799999999999997</v>
          </cell>
          <cell r="CD120">
            <v>22722.911999999997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22722.911999999997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2.2956521739130453</v>
          </cell>
          <cell r="CX120">
            <v>1280.8591304347838</v>
          </cell>
          <cell r="CY120">
            <v>0</v>
          </cell>
          <cell r="CZ120">
            <v>0</v>
          </cell>
          <cell r="DA120">
            <v>1280.8591304347838</v>
          </cell>
          <cell r="DB120">
            <v>441270.69113043486</v>
          </cell>
          <cell r="DC120">
            <v>0</v>
          </cell>
          <cell r="DD120">
            <v>441270.69113043486</v>
          </cell>
          <cell r="DE120">
            <v>135933</v>
          </cell>
          <cell r="DF120">
            <v>0</v>
          </cell>
          <cell r="DG120">
            <v>135933</v>
          </cell>
          <cell r="DH120">
            <v>18.857142857142858</v>
          </cell>
          <cell r="DI120">
            <v>1.39470543731343</v>
          </cell>
          <cell r="DJ120">
            <v>1.8260869565217388</v>
          </cell>
          <cell r="DK120">
            <v>1.39470543731343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15473.88</v>
          </cell>
          <cell r="EB120">
            <v>15843.25</v>
          </cell>
          <cell r="EC120">
            <v>369.3700000000008</v>
          </cell>
          <cell r="ED120">
            <v>0</v>
          </cell>
          <cell r="EE120">
            <v>16212.62</v>
          </cell>
          <cell r="EF120">
            <v>16212.620000000003</v>
          </cell>
          <cell r="EG120">
            <v>0</v>
          </cell>
          <cell r="EH120"/>
          <cell r="EI120">
            <v>0</v>
          </cell>
          <cell r="EJ120">
            <v>0</v>
          </cell>
          <cell r="EK120">
            <v>0</v>
          </cell>
          <cell r="EL120"/>
          <cell r="EM120">
            <v>0</v>
          </cell>
          <cell r="EN120">
            <v>0</v>
          </cell>
          <cell r="EO120">
            <v>0</v>
          </cell>
          <cell r="EP120">
            <v>152145.62</v>
          </cell>
          <cell r="EQ120">
            <v>0</v>
          </cell>
          <cell r="ER120">
            <v>152145.62</v>
          </cell>
          <cell r="ES120">
            <v>593416.31113043486</v>
          </cell>
          <cell r="ET120">
            <v>0</v>
          </cell>
          <cell r="EU120">
            <v>593416.31113043486</v>
          </cell>
          <cell r="EV120">
            <v>577203.69113043486</v>
          </cell>
          <cell r="EW120">
            <v>4372.7552358366274</v>
          </cell>
          <cell r="EX120">
            <v>4180</v>
          </cell>
          <cell r="EY120">
            <v>0</v>
          </cell>
          <cell r="EZ120">
            <v>551760</v>
          </cell>
          <cell r="FA120">
            <v>0</v>
          </cell>
          <cell r="FB120">
            <v>593416.31113043486</v>
          </cell>
          <cell r="FC120">
            <v>612330.89875733457</v>
          </cell>
          <cell r="FD120">
            <v>18914.587626899709</v>
          </cell>
          <cell r="FE120">
            <v>612330.89875733457</v>
          </cell>
        </row>
        <row r="121">
          <cell r="A121">
            <v>2033</v>
          </cell>
          <cell r="B121">
            <v>8812033</v>
          </cell>
          <cell r="C121"/>
          <cell r="D121"/>
          <cell r="E121" t="str">
            <v>Freshwaters Primary Academy</v>
          </cell>
          <cell r="F121" t="str">
            <v>P</v>
          </cell>
          <cell r="G121"/>
          <cell r="H121" t="str">
            <v/>
          </cell>
          <cell r="I121" t="str">
            <v>Y</v>
          </cell>
          <cell r="J121"/>
          <cell r="K121">
            <v>2033</v>
          </cell>
          <cell r="L121">
            <v>139398</v>
          </cell>
          <cell r="M121"/>
          <cell r="N121"/>
          <cell r="O121">
            <v>7</v>
          </cell>
          <cell r="P121">
            <v>0</v>
          </cell>
          <cell r="Q121">
            <v>0</v>
          </cell>
          <cell r="R121">
            <v>2</v>
          </cell>
          <cell r="S121">
            <v>53</v>
          </cell>
          <cell r="T121">
            <v>342</v>
          </cell>
          <cell r="U121">
            <v>395</v>
          </cell>
          <cell r="V121">
            <v>397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397</v>
          </cell>
          <cell r="AF121">
            <v>1252066.54</v>
          </cell>
          <cell r="AG121">
            <v>0</v>
          </cell>
          <cell r="AH121">
            <v>0</v>
          </cell>
          <cell r="AI121">
            <v>0</v>
          </cell>
          <cell r="AJ121">
            <v>1252066.54</v>
          </cell>
          <cell r="AK121">
            <v>103.52151898734175</v>
          </cell>
          <cell r="AL121">
            <v>46429.401265822773</v>
          </cell>
          <cell r="AM121">
            <v>0</v>
          </cell>
          <cell r="AN121">
            <v>0</v>
          </cell>
          <cell r="AO121">
            <v>46429.401265822773</v>
          </cell>
          <cell r="AP121">
            <v>123.13895781637717</v>
          </cell>
          <cell r="AQ121">
            <v>35402.450372208434</v>
          </cell>
          <cell r="AR121">
            <v>0</v>
          </cell>
          <cell r="AS121">
            <v>0</v>
          </cell>
          <cell r="AT121">
            <v>35402.450372208434</v>
          </cell>
          <cell r="AU121">
            <v>52.263291139240444</v>
          </cell>
          <cell r="AV121">
            <v>0</v>
          </cell>
          <cell r="AW121">
            <v>161.81518987341781</v>
          </cell>
          <cell r="AX121">
            <v>36680.267240506349</v>
          </cell>
          <cell r="AY121">
            <v>146.73924050632911</v>
          </cell>
          <cell r="AZ121">
            <v>40451.606430379747</v>
          </cell>
          <cell r="BA121">
            <v>16.081012658227866</v>
          </cell>
          <cell r="BB121">
            <v>6064.9539240506392</v>
          </cell>
          <cell r="BC121">
            <v>20.101265822784825</v>
          </cell>
          <cell r="BD121">
            <v>8465.4470886076015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91662.274683544339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91662.274683544339</v>
          </cell>
          <cell r="BZ121">
            <v>173494.12632157555</v>
          </cell>
          <cell r="CA121">
            <v>0</v>
          </cell>
          <cell r="CB121">
            <v>173494.12632157555</v>
          </cell>
          <cell r="CC121">
            <v>135.97553516819571</v>
          </cell>
          <cell r="CD121">
            <v>107283.33749235472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107283.33749235472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37.146198830409354</v>
          </cell>
          <cell r="CX121">
            <v>20725.721637426901</v>
          </cell>
          <cell r="CY121">
            <v>0</v>
          </cell>
          <cell r="CZ121">
            <v>0</v>
          </cell>
          <cell r="DA121">
            <v>20725.721637426901</v>
          </cell>
          <cell r="DB121">
            <v>1553569.7254513572</v>
          </cell>
          <cell r="DC121">
            <v>0</v>
          </cell>
          <cell r="DD121">
            <v>1553569.7254513572</v>
          </cell>
          <cell r="DE121">
            <v>135933</v>
          </cell>
          <cell r="DF121">
            <v>0</v>
          </cell>
          <cell r="DG121">
            <v>135933</v>
          </cell>
          <cell r="DH121">
            <v>56.714285714285715</v>
          </cell>
          <cell r="DI121">
            <v>0.30651362644230801</v>
          </cell>
          <cell r="DJ121">
            <v>0</v>
          </cell>
          <cell r="DK121">
            <v>0.30651362644230801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1.0156360164</v>
          </cell>
          <cell r="DS121">
            <v>26417.092323002133</v>
          </cell>
          <cell r="DT121">
            <v>0</v>
          </cell>
          <cell r="DU121">
            <v>26417.092323002133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H121"/>
          <cell r="EI121">
            <v>0</v>
          </cell>
          <cell r="EJ121">
            <v>0</v>
          </cell>
          <cell r="EK121">
            <v>0</v>
          </cell>
          <cell r="EL121"/>
          <cell r="EM121">
            <v>0</v>
          </cell>
          <cell r="EN121">
            <v>0</v>
          </cell>
          <cell r="EO121">
            <v>0</v>
          </cell>
          <cell r="EP121">
            <v>168463.29232300216</v>
          </cell>
          <cell r="EQ121">
            <v>0</v>
          </cell>
          <cell r="ER121">
            <v>168463.29232300216</v>
          </cell>
          <cell r="ES121">
            <v>1722033.0177743593</v>
          </cell>
          <cell r="ET121">
            <v>0</v>
          </cell>
          <cell r="EU121">
            <v>1722033.0177743593</v>
          </cell>
          <cell r="EV121">
            <v>1715919.8177743594</v>
          </cell>
          <cell r="EW121">
            <v>4322.2161656784874</v>
          </cell>
          <cell r="EX121">
            <v>4180</v>
          </cell>
          <cell r="EY121">
            <v>0</v>
          </cell>
          <cell r="EZ121">
            <v>1659460</v>
          </cell>
          <cell r="FA121">
            <v>0</v>
          </cell>
          <cell r="FB121">
            <v>1722033.0177743593</v>
          </cell>
          <cell r="FC121">
            <v>1694339.0432773868</v>
          </cell>
          <cell r="FD121">
            <v>0</v>
          </cell>
          <cell r="FE121">
            <v>1722033.0177743593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J122"/>
          <cell r="K122">
            <v>2075</v>
          </cell>
          <cell r="L122">
            <v>114761</v>
          </cell>
          <cell r="M122"/>
          <cell r="N122"/>
          <cell r="O122">
            <v>7</v>
          </cell>
          <cell r="P122">
            <v>0</v>
          </cell>
          <cell r="Q122">
            <v>0</v>
          </cell>
          <cell r="R122">
            <v>0</v>
          </cell>
          <cell r="S122">
            <v>58</v>
          </cell>
          <cell r="T122">
            <v>335</v>
          </cell>
          <cell r="U122">
            <v>393</v>
          </cell>
          <cell r="V122">
            <v>393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393</v>
          </cell>
          <cell r="AF122">
            <v>1239451.26</v>
          </cell>
          <cell r="AG122">
            <v>0</v>
          </cell>
          <cell r="AH122">
            <v>0</v>
          </cell>
          <cell r="AI122">
            <v>0</v>
          </cell>
          <cell r="AJ122">
            <v>1239451.26</v>
          </cell>
          <cell r="AK122">
            <v>50.000000000000121</v>
          </cell>
          <cell r="AL122">
            <v>22425.000000000055</v>
          </cell>
          <cell r="AM122">
            <v>0</v>
          </cell>
          <cell r="AN122">
            <v>0</v>
          </cell>
          <cell r="AO122">
            <v>22425.000000000055</v>
          </cell>
          <cell r="AP122">
            <v>63.195979899497488</v>
          </cell>
          <cell r="AQ122">
            <v>18168.844221105526</v>
          </cell>
          <cell r="AR122">
            <v>0</v>
          </cell>
          <cell r="AS122">
            <v>0</v>
          </cell>
          <cell r="AT122">
            <v>18168.844221105526</v>
          </cell>
          <cell r="AU122">
            <v>239.99999999999989</v>
          </cell>
          <cell r="AV122">
            <v>0</v>
          </cell>
          <cell r="AW122">
            <v>48.000000000000128</v>
          </cell>
          <cell r="AX122">
            <v>10880.640000000029</v>
          </cell>
          <cell r="AY122">
            <v>42.000000000000163</v>
          </cell>
          <cell r="AZ122">
            <v>11578.140000000045</v>
          </cell>
          <cell r="BA122">
            <v>40.999999999999972</v>
          </cell>
          <cell r="BB122">
            <v>15463.149999999989</v>
          </cell>
          <cell r="BC122">
            <v>7.0000000000000009</v>
          </cell>
          <cell r="BD122">
            <v>2947.9800000000005</v>
          </cell>
          <cell r="BE122">
            <v>13.000000000000007</v>
          </cell>
          <cell r="BF122">
            <v>6186.1800000000039</v>
          </cell>
          <cell r="BG122">
            <v>2.0000000000000009</v>
          </cell>
          <cell r="BH122">
            <v>1414.5400000000006</v>
          </cell>
          <cell r="BI122">
            <v>48470.63000000007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48470.63000000007</v>
          </cell>
          <cell r="BZ122">
            <v>89064.474221105658</v>
          </cell>
          <cell r="CA122">
            <v>0</v>
          </cell>
          <cell r="CB122">
            <v>89064.474221105658</v>
          </cell>
          <cell r="CC122">
            <v>120.23796033994334</v>
          </cell>
          <cell r="CD122">
            <v>94866.548328611898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94866.548328611898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14.077611940298524</v>
          </cell>
          <cell r="CX122">
            <v>7854.6035820895622</v>
          </cell>
          <cell r="CY122">
            <v>0</v>
          </cell>
          <cell r="CZ122">
            <v>0</v>
          </cell>
          <cell r="DA122">
            <v>7854.6035820895622</v>
          </cell>
          <cell r="DB122">
            <v>1431236.8861318072</v>
          </cell>
          <cell r="DC122">
            <v>0</v>
          </cell>
          <cell r="DD122">
            <v>1431236.8861318072</v>
          </cell>
          <cell r="DE122">
            <v>135933</v>
          </cell>
          <cell r="DF122">
            <v>0</v>
          </cell>
          <cell r="DG122">
            <v>135933</v>
          </cell>
          <cell r="DH122">
            <v>56.142857142857146</v>
          </cell>
          <cell r="DI122">
            <v>0.32928872575757601</v>
          </cell>
          <cell r="DJ122">
            <v>0</v>
          </cell>
          <cell r="DK122">
            <v>0.32928872575757601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33264</v>
          </cell>
          <cell r="EB122">
            <v>33792</v>
          </cell>
          <cell r="EC122">
            <v>528</v>
          </cell>
          <cell r="ED122">
            <v>0</v>
          </cell>
          <cell r="EE122">
            <v>34320</v>
          </cell>
          <cell r="EF122">
            <v>34320</v>
          </cell>
          <cell r="EG122">
            <v>0</v>
          </cell>
          <cell r="EH122"/>
          <cell r="EI122">
            <v>0</v>
          </cell>
          <cell r="EJ122">
            <v>0</v>
          </cell>
          <cell r="EK122">
            <v>0</v>
          </cell>
          <cell r="EL122"/>
          <cell r="EM122">
            <v>0</v>
          </cell>
          <cell r="EN122">
            <v>0</v>
          </cell>
          <cell r="EO122">
            <v>0</v>
          </cell>
          <cell r="EP122">
            <v>170253</v>
          </cell>
          <cell r="EQ122">
            <v>0</v>
          </cell>
          <cell r="ER122">
            <v>170253</v>
          </cell>
          <cell r="ES122">
            <v>1601489.8861318072</v>
          </cell>
          <cell r="ET122">
            <v>0</v>
          </cell>
          <cell r="EU122">
            <v>1601489.8861318072</v>
          </cell>
          <cell r="EV122">
            <v>1567169.8861318072</v>
          </cell>
          <cell r="EW122">
            <v>3987.7096339231734</v>
          </cell>
          <cell r="EX122">
            <v>4180</v>
          </cell>
          <cell r="EY122">
            <v>192.29036607682656</v>
          </cell>
          <cell r="EZ122">
            <v>1642740</v>
          </cell>
          <cell r="FA122">
            <v>75570.11386819277</v>
          </cell>
          <cell r="FB122">
            <v>1677060</v>
          </cell>
          <cell r="FC122">
            <v>1609920.3754874012</v>
          </cell>
          <cell r="FD122">
            <v>0</v>
          </cell>
          <cell r="FE122">
            <v>1677060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>Y</v>
          </cell>
          <cell r="H123">
            <v>10032403</v>
          </cell>
          <cell r="I123" t="str">
            <v/>
          </cell>
          <cell r="J123"/>
          <cell r="K123">
            <v>2028</v>
          </cell>
          <cell r="L123">
            <v>114723</v>
          </cell>
          <cell r="M123"/>
          <cell r="N123"/>
          <cell r="O123">
            <v>7</v>
          </cell>
          <cell r="P123">
            <v>0</v>
          </cell>
          <cell r="Q123">
            <v>0</v>
          </cell>
          <cell r="R123">
            <v>0</v>
          </cell>
          <cell r="S123">
            <v>30</v>
          </cell>
          <cell r="T123">
            <v>178</v>
          </cell>
          <cell r="U123">
            <v>208</v>
          </cell>
          <cell r="V123">
            <v>208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208</v>
          </cell>
          <cell r="AF123">
            <v>655994.56000000006</v>
          </cell>
          <cell r="AG123">
            <v>0</v>
          </cell>
          <cell r="AH123">
            <v>0</v>
          </cell>
          <cell r="AI123">
            <v>0</v>
          </cell>
          <cell r="AJ123">
            <v>655994.56000000006</v>
          </cell>
          <cell r="AK123">
            <v>26</v>
          </cell>
          <cell r="AL123">
            <v>11661</v>
          </cell>
          <cell r="AM123">
            <v>0</v>
          </cell>
          <cell r="AN123">
            <v>0</v>
          </cell>
          <cell r="AO123">
            <v>11661</v>
          </cell>
          <cell r="AP123">
            <v>40</v>
          </cell>
          <cell r="AQ123">
            <v>11500</v>
          </cell>
          <cell r="AR123">
            <v>0</v>
          </cell>
          <cell r="AS123">
            <v>0</v>
          </cell>
          <cell r="AT123">
            <v>11500</v>
          </cell>
          <cell r="AU123">
            <v>153.99999999999991</v>
          </cell>
          <cell r="AV123">
            <v>0</v>
          </cell>
          <cell r="AW123">
            <v>26</v>
          </cell>
          <cell r="AX123">
            <v>5893.68</v>
          </cell>
          <cell r="AY123">
            <v>0</v>
          </cell>
          <cell r="AZ123">
            <v>0</v>
          </cell>
          <cell r="BA123">
            <v>14</v>
          </cell>
          <cell r="BB123">
            <v>5280.0999999999995</v>
          </cell>
          <cell r="BC123">
            <v>0</v>
          </cell>
          <cell r="BD123">
            <v>0</v>
          </cell>
          <cell r="BE123">
            <v>14</v>
          </cell>
          <cell r="BF123">
            <v>6662.04</v>
          </cell>
          <cell r="BG123">
            <v>0</v>
          </cell>
          <cell r="BH123">
            <v>0</v>
          </cell>
          <cell r="BI123">
            <v>17835.82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17835.82</v>
          </cell>
          <cell r="BZ123">
            <v>40996.82</v>
          </cell>
          <cell r="CA123">
            <v>0</v>
          </cell>
          <cell r="CB123">
            <v>40996.82</v>
          </cell>
          <cell r="CC123">
            <v>58.046511627906973</v>
          </cell>
          <cell r="CD123">
            <v>45798.117209302327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45798.117209302327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5.8426966292134752</v>
          </cell>
          <cell r="CX123">
            <v>3259.9325842696589</v>
          </cell>
          <cell r="CY123">
            <v>0</v>
          </cell>
          <cell r="CZ123">
            <v>0</v>
          </cell>
          <cell r="DA123">
            <v>3259.9325842696589</v>
          </cell>
          <cell r="DB123">
            <v>746049.42979357205</v>
          </cell>
          <cell r="DC123">
            <v>0</v>
          </cell>
          <cell r="DD123">
            <v>746049.42979357205</v>
          </cell>
          <cell r="DE123">
            <v>135933</v>
          </cell>
          <cell r="DF123">
            <v>0</v>
          </cell>
          <cell r="DG123">
            <v>135933</v>
          </cell>
          <cell r="DH123">
            <v>29.714285714285715</v>
          </cell>
          <cell r="DI123">
            <v>0.69100457666666704</v>
          </cell>
          <cell r="DJ123">
            <v>0</v>
          </cell>
          <cell r="DK123">
            <v>0.69100457666666704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29988</v>
          </cell>
          <cell r="EB123">
            <v>30464</v>
          </cell>
          <cell r="EC123">
            <v>476</v>
          </cell>
          <cell r="ED123">
            <v>0</v>
          </cell>
          <cell r="EE123">
            <v>30940</v>
          </cell>
          <cell r="EF123">
            <v>30940</v>
          </cell>
          <cell r="EG123">
            <v>0</v>
          </cell>
          <cell r="EH123"/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409593</v>
          </cell>
          <cell r="EQ123">
            <v>0</v>
          </cell>
          <cell r="ER123">
            <v>409593</v>
          </cell>
          <cell r="ES123">
            <v>1155642.4297935721</v>
          </cell>
          <cell r="ET123">
            <v>0</v>
          </cell>
          <cell r="EU123">
            <v>1155642.4297935721</v>
          </cell>
          <cell r="EV123">
            <v>881982.42979357205</v>
          </cell>
          <cell r="EW123">
            <v>4240.3001432383271</v>
          </cell>
          <cell r="EX123">
            <v>4180</v>
          </cell>
          <cell r="EY123">
            <v>0</v>
          </cell>
          <cell r="EZ123">
            <v>869440</v>
          </cell>
          <cell r="FA123">
            <v>0</v>
          </cell>
          <cell r="FB123">
            <v>1155642.4297935721</v>
          </cell>
          <cell r="FC123">
            <v>1156649.1759675399</v>
          </cell>
          <cell r="FD123">
            <v>1006.7461739678401</v>
          </cell>
          <cell r="FE123">
            <v>1156649.1759675399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J124"/>
          <cell r="K124">
            <v>2549</v>
          </cell>
          <cell r="L124">
            <v>114887</v>
          </cell>
          <cell r="M124"/>
          <cell r="N124"/>
          <cell r="O124">
            <v>3</v>
          </cell>
          <cell r="P124">
            <v>0</v>
          </cell>
          <cell r="Q124">
            <v>0</v>
          </cell>
          <cell r="R124">
            <v>1</v>
          </cell>
          <cell r="S124">
            <v>60</v>
          </cell>
          <cell r="T124">
            <v>120</v>
          </cell>
          <cell r="U124">
            <v>180</v>
          </cell>
          <cell r="V124">
            <v>181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181</v>
          </cell>
          <cell r="AF124">
            <v>570841.42000000004</v>
          </cell>
          <cell r="AG124">
            <v>0</v>
          </cell>
          <cell r="AH124">
            <v>0</v>
          </cell>
          <cell r="AI124">
            <v>0</v>
          </cell>
          <cell r="AJ124">
            <v>570841.42000000004</v>
          </cell>
          <cell r="AK124">
            <v>35.194444444444365</v>
          </cell>
          <cell r="AL124">
            <v>15784.708333333298</v>
          </cell>
          <cell r="AM124">
            <v>0</v>
          </cell>
          <cell r="AN124">
            <v>0</v>
          </cell>
          <cell r="AO124">
            <v>15784.708333333298</v>
          </cell>
          <cell r="AP124">
            <v>36.200000000000003</v>
          </cell>
          <cell r="AQ124">
            <v>10407.5</v>
          </cell>
          <cell r="AR124">
            <v>0</v>
          </cell>
          <cell r="AS124">
            <v>0</v>
          </cell>
          <cell r="AT124">
            <v>10407.5</v>
          </cell>
          <cell r="AU124">
            <v>91.505555555555631</v>
          </cell>
          <cell r="AV124">
            <v>0</v>
          </cell>
          <cell r="AW124">
            <v>44.244444444444362</v>
          </cell>
          <cell r="AX124">
            <v>10029.330666666649</v>
          </cell>
          <cell r="AY124">
            <v>1.0055555555555564</v>
          </cell>
          <cell r="AZ124">
            <v>277.20150000000024</v>
          </cell>
          <cell r="BA124">
            <v>0</v>
          </cell>
          <cell r="BB124">
            <v>0</v>
          </cell>
          <cell r="BC124">
            <v>44.244444444444362</v>
          </cell>
          <cell r="BD124">
            <v>18633.105333333297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28939.637499999946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28939.637499999946</v>
          </cell>
          <cell r="BZ124">
            <v>55131.845833333246</v>
          </cell>
          <cell r="CA124">
            <v>0</v>
          </cell>
          <cell r="CB124">
            <v>55131.845833333246</v>
          </cell>
          <cell r="CC124">
            <v>37.448275862068968</v>
          </cell>
          <cell r="CD124">
            <v>29546.315172413797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29546.315172413797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7.5416666666666723</v>
          </cell>
          <cell r="CX124">
            <v>4207.8729166666699</v>
          </cell>
          <cell r="CY124">
            <v>0</v>
          </cell>
          <cell r="CZ124">
            <v>0</v>
          </cell>
          <cell r="DA124">
            <v>4207.8729166666699</v>
          </cell>
          <cell r="DB124">
            <v>659727.45392241376</v>
          </cell>
          <cell r="DC124">
            <v>0</v>
          </cell>
          <cell r="DD124">
            <v>659727.45392241376</v>
          </cell>
          <cell r="DE124">
            <v>135933</v>
          </cell>
          <cell r="DF124">
            <v>0</v>
          </cell>
          <cell r="DG124">
            <v>135933</v>
          </cell>
          <cell r="DH124">
            <v>60.333333333333336</v>
          </cell>
          <cell r="DI124">
            <v>0.91025938838383802</v>
          </cell>
          <cell r="DJ124">
            <v>0</v>
          </cell>
          <cell r="DK124">
            <v>0.91025938838383802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16758.73</v>
          </cell>
          <cell r="EB124">
            <v>16758.73</v>
          </cell>
          <cell r="EC124">
            <v>0</v>
          </cell>
          <cell r="ED124">
            <v>0</v>
          </cell>
          <cell r="EE124">
            <v>16758.73</v>
          </cell>
          <cell r="EF124">
            <v>16758.73</v>
          </cell>
          <cell r="EG124">
            <v>0</v>
          </cell>
          <cell r="EH124"/>
          <cell r="EI124">
            <v>0</v>
          </cell>
          <cell r="EJ124">
            <v>0</v>
          </cell>
          <cell r="EK124">
            <v>0</v>
          </cell>
          <cell r="EL124"/>
          <cell r="EM124">
            <v>0</v>
          </cell>
          <cell r="EN124">
            <v>0</v>
          </cell>
          <cell r="EO124">
            <v>0</v>
          </cell>
          <cell r="EP124">
            <v>152691.73000000001</v>
          </cell>
          <cell r="EQ124">
            <v>0</v>
          </cell>
          <cell r="ER124">
            <v>152691.73000000001</v>
          </cell>
          <cell r="ES124">
            <v>812419.18392241374</v>
          </cell>
          <cell r="ET124">
            <v>0</v>
          </cell>
          <cell r="EU124">
            <v>812419.18392241374</v>
          </cell>
          <cell r="EV124">
            <v>795660.45392241376</v>
          </cell>
          <cell r="EW124">
            <v>4395.9141100685847</v>
          </cell>
          <cell r="EX124">
            <v>4180</v>
          </cell>
          <cell r="EY124">
            <v>0</v>
          </cell>
          <cell r="EZ124">
            <v>756580</v>
          </cell>
          <cell r="FA124">
            <v>0</v>
          </cell>
          <cell r="FB124">
            <v>812419.18392241374</v>
          </cell>
          <cell r="FC124">
            <v>801448.86276120215</v>
          </cell>
          <cell r="FD124">
            <v>0</v>
          </cell>
          <cell r="FE124">
            <v>812419.18392241374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J125"/>
          <cell r="K125">
            <v>2611</v>
          </cell>
          <cell r="L125">
            <v>114914</v>
          </cell>
          <cell r="M125">
            <v>25</v>
          </cell>
          <cell r="N125"/>
          <cell r="O125">
            <v>7</v>
          </cell>
          <cell r="P125">
            <v>0</v>
          </cell>
          <cell r="Q125">
            <v>0</v>
          </cell>
          <cell r="R125">
            <v>0</v>
          </cell>
          <cell r="S125">
            <v>95.583333333333329</v>
          </cell>
          <cell r="T125">
            <v>437</v>
          </cell>
          <cell r="U125">
            <v>532.58333333333337</v>
          </cell>
          <cell r="V125">
            <v>532.58333333333337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532.58333333333337</v>
          </cell>
          <cell r="AF125">
            <v>1679671.9683333335</v>
          </cell>
          <cell r="AG125">
            <v>0</v>
          </cell>
          <cell r="AH125">
            <v>0</v>
          </cell>
          <cell r="AI125">
            <v>0</v>
          </cell>
          <cell r="AJ125">
            <v>1679671.9683333335</v>
          </cell>
          <cell r="AK125">
            <v>150.11036036036046</v>
          </cell>
          <cell r="AL125">
            <v>67324.496621621671</v>
          </cell>
          <cell r="AM125">
            <v>0</v>
          </cell>
          <cell r="AN125">
            <v>0</v>
          </cell>
          <cell r="AO125">
            <v>67324.496621621671</v>
          </cell>
          <cell r="AP125">
            <v>167.68465346534654</v>
          </cell>
          <cell r="AQ125">
            <v>48209.337871287134</v>
          </cell>
          <cell r="AR125">
            <v>0</v>
          </cell>
          <cell r="AS125">
            <v>0</v>
          </cell>
          <cell r="AT125">
            <v>48209.337871287134</v>
          </cell>
          <cell r="AU125">
            <v>27.813829787234024</v>
          </cell>
          <cell r="AV125">
            <v>0</v>
          </cell>
          <cell r="AW125">
            <v>115.37588652482277</v>
          </cell>
          <cell r="AX125">
            <v>26153.405957446827</v>
          </cell>
          <cell r="AY125">
            <v>195.72695035460995</v>
          </cell>
          <cell r="AZ125">
            <v>53956.048404255329</v>
          </cell>
          <cell r="BA125">
            <v>42.235815602836887</v>
          </cell>
          <cell r="BB125">
            <v>15929.237854609932</v>
          </cell>
          <cell r="BC125">
            <v>114.34574468085124</v>
          </cell>
          <cell r="BD125">
            <v>48155.566914893687</v>
          </cell>
          <cell r="BE125">
            <v>18.542553191489347</v>
          </cell>
          <cell r="BF125">
            <v>8823.6593617021208</v>
          </cell>
          <cell r="BG125">
            <v>18.542553191489347</v>
          </cell>
          <cell r="BH125">
            <v>13114.59159574467</v>
          </cell>
          <cell r="BI125">
            <v>166132.51008865261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166132.51008865261</v>
          </cell>
          <cell r="BZ125">
            <v>281666.3445815614</v>
          </cell>
          <cell r="CA125">
            <v>0</v>
          </cell>
          <cell r="CB125">
            <v>281666.3445815614</v>
          </cell>
          <cell r="CC125">
            <v>158.50694444444443</v>
          </cell>
          <cell r="CD125">
            <v>125060.3940972222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125060.3940972222</v>
          </cell>
          <cell r="CR125">
            <v>8.1429729729729807</v>
          </cell>
          <cell r="CS125">
            <v>3664.3378378378411</v>
          </cell>
          <cell r="CT125">
            <v>0</v>
          </cell>
          <cell r="CU125">
            <v>0</v>
          </cell>
          <cell r="CV125">
            <v>3664.3378378378411</v>
          </cell>
          <cell r="CW125">
            <v>63.519113149847335</v>
          </cell>
          <cell r="CX125">
            <v>35440.489181957324</v>
          </cell>
          <cell r="CY125">
            <v>0</v>
          </cell>
          <cell r="CZ125">
            <v>0</v>
          </cell>
          <cell r="DA125">
            <v>35440.489181957324</v>
          </cell>
          <cell r="DB125">
            <v>2125503.5340319127</v>
          </cell>
          <cell r="DC125">
            <v>0</v>
          </cell>
          <cell r="DD125">
            <v>2125503.5340319127</v>
          </cell>
          <cell r="DE125">
            <v>135933</v>
          </cell>
          <cell r="DF125">
            <v>0</v>
          </cell>
          <cell r="DG125">
            <v>135933</v>
          </cell>
          <cell r="DH125">
            <v>76.083333333333343</v>
          </cell>
          <cell r="DI125">
            <v>0.46523841905737701</v>
          </cell>
          <cell r="DJ125">
            <v>0</v>
          </cell>
          <cell r="DK125">
            <v>0.46523841905737701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1.0156360164</v>
          </cell>
          <cell r="DS125">
            <v>35359.858733682166</v>
          </cell>
          <cell r="DT125">
            <v>0</v>
          </cell>
          <cell r="DU125">
            <v>35359.858733682166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48478.720000000001</v>
          </cell>
          <cell r="EB125">
            <v>48478.720000000001</v>
          </cell>
          <cell r="EC125">
            <v>0</v>
          </cell>
          <cell r="ED125">
            <v>0</v>
          </cell>
          <cell r="EE125">
            <v>48478.720000000001</v>
          </cell>
          <cell r="EF125">
            <v>48478.720000000001</v>
          </cell>
          <cell r="EG125">
            <v>0</v>
          </cell>
          <cell r="EH125"/>
          <cell r="EI125">
            <v>0</v>
          </cell>
          <cell r="EJ125">
            <v>0</v>
          </cell>
          <cell r="EK125">
            <v>0</v>
          </cell>
          <cell r="EL125"/>
          <cell r="EM125">
            <v>0</v>
          </cell>
          <cell r="EN125">
            <v>0</v>
          </cell>
          <cell r="EO125">
            <v>0</v>
          </cell>
          <cell r="EP125">
            <v>219771.57873368217</v>
          </cell>
          <cell r="EQ125">
            <v>0</v>
          </cell>
          <cell r="ER125">
            <v>219771.57873368217</v>
          </cell>
          <cell r="ES125">
            <v>2345275.1127655949</v>
          </cell>
          <cell r="ET125">
            <v>0</v>
          </cell>
          <cell r="EU125">
            <v>2345275.1127655949</v>
          </cell>
          <cell r="EV125">
            <v>2296796.3927655946</v>
          </cell>
          <cell r="EW125">
            <v>4312.5577708006786</v>
          </cell>
          <cell r="EX125">
            <v>4180</v>
          </cell>
          <cell r="EY125">
            <v>0</v>
          </cell>
          <cell r="EZ125">
            <v>2226198.3333333335</v>
          </cell>
          <cell r="FA125">
            <v>0</v>
          </cell>
          <cell r="FB125">
            <v>2345275.1127655949</v>
          </cell>
          <cell r="FC125">
            <v>2306185.6215218059</v>
          </cell>
          <cell r="FD125">
            <v>0</v>
          </cell>
          <cell r="FE125">
            <v>2345275.1127655949</v>
          </cell>
        </row>
        <row r="126">
          <cell r="A126">
            <v>2167</v>
          </cell>
          <cell r="B126">
            <v>8812167</v>
          </cell>
          <cell r="C126"/>
          <cell r="D126"/>
          <cell r="E126" t="str">
            <v>Glebe Primary School</v>
          </cell>
          <cell r="F126" t="str">
            <v>P</v>
          </cell>
          <cell r="G126"/>
          <cell r="H126">
            <v>10031312</v>
          </cell>
          <cell r="I126" t="str">
            <v>Y</v>
          </cell>
          <cell r="J126"/>
          <cell r="K126">
            <v>2167</v>
          </cell>
          <cell r="L126">
            <v>145110</v>
          </cell>
          <cell r="M126"/>
          <cell r="N126"/>
          <cell r="O126">
            <v>7</v>
          </cell>
          <cell r="P126">
            <v>0</v>
          </cell>
          <cell r="Q126">
            <v>0</v>
          </cell>
          <cell r="R126">
            <v>0</v>
          </cell>
          <cell r="S126">
            <v>46</v>
          </cell>
          <cell r="T126">
            <v>334</v>
          </cell>
          <cell r="U126">
            <v>380</v>
          </cell>
          <cell r="V126">
            <v>380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380</v>
          </cell>
          <cell r="AF126">
            <v>1198451.6000000001</v>
          </cell>
          <cell r="AG126">
            <v>0</v>
          </cell>
          <cell r="AH126">
            <v>0</v>
          </cell>
          <cell r="AI126">
            <v>0</v>
          </cell>
          <cell r="AJ126">
            <v>1198451.6000000001</v>
          </cell>
          <cell r="AK126">
            <v>64.999999999999858</v>
          </cell>
          <cell r="AL126">
            <v>29152.499999999935</v>
          </cell>
          <cell r="AM126">
            <v>0</v>
          </cell>
          <cell r="AN126">
            <v>0</v>
          </cell>
          <cell r="AO126">
            <v>29152.499999999935</v>
          </cell>
          <cell r="AP126">
            <v>72.967581047381543</v>
          </cell>
          <cell r="AQ126">
            <v>20978.179551122194</v>
          </cell>
          <cell r="AR126">
            <v>0</v>
          </cell>
          <cell r="AS126">
            <v>0</v>
          </cell>
          <cell r="AT126">
            <v>20978.179551122194</v>
          </cell>
          <cell r="AU126">
            <v>364.88063660477457</v>
          </cell>
          <cell r="AV126">
            <v>0</v>
          </cell>
          <cell r="AW126">
            <v>0</v>
          </cell>
          <cell r="AX126">
            <v>0</v>
          </cell>
          <cell r="AY126">
            <v>5.0397877984084793</v>
          </cell>
          <cell r="AZ126">
            <v>1389.3183023872655</v>
          </cell>
          <cell r="BA126">
            <v>3.0238726790450916</v>
          </cell>
          <cell r="BB126">
            <v>1140.4535809018562</v>
          </cell>
          <cell r="BC126">
            <v>1.0079575596816961</v>
          </cell>
          <cell r="BD126">
            <v>424.49124668434951</v>
          </cell>
          <cell r="BE126">
            <v>3.0238726790450916</v>
          </cell>
          <cell r="BF126">
            <v>1438.9400530503974</v>
          </cell>
          <cell r="BG126">
            <v>3.0238726790450916</v>
          </cell>
          <cell r="BH126">
            <v>2138.6944297082218</v>
          </cell>
          <cell r="BI126">
            <v>6531.8976127320902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6531.8976127320902</v>
          </cell>
          <cell r="BZ126">
            <v>56662.577163854221</v>
          </cell>
          <cell r="CA126">
            <v>0</v>
          </cell>
          <cell r="CB126">
            <v>56662.577163854221</v>
          </cell>
          <cell r="CC126">
            <v>105.55555555555556</v>
          </cell>
          <cell r="CD126">
            <v>83282.277777777781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83282.277777777781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3.4131736526946099</v>
          </cell>
          <cell r="CX126">
            <v>1904.3802395209577</v>
          </cell>
          <cell r="CY126">
            <v>0</v>
          </cell>
          <cell r="CZ126">
            <v>0</v>
          </cell>
          <cell r="DA126">
            <v>1904.3802395209577</v>
          </cell>
          <cell r="DB126">
            <v>1340300.8351811531</v>
          </cell>
          <cell r="DC126">
            <v>0</v>
          </cell>
          <cell r="DD126">
            <v>1340300.8351811531</v>
          </cell>
          <cell r="DE126">
            <v>135933</v>
          </cell>
          <cell r="DF126">
            <v>0</v>
          </cell>
          <cell r="DG126">
            <v>135933</v>
          </cell>
          <cell r="DH126">
            <v>54.285714285714285</v>
          </cell>
          <cell r="DI126">
            <v>0.39291527999999998</v>
          </cell>
          <cell r="DJ126">
            <v>0</v>
          </cell>
          <cell r="DK126">
            <v>0.39291527999999998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7296.4</v>
          </cell>
          <cell r="EG126">
            <v>0</v>
          </cell>
          <cell r="EH126"/>
          <cell r="EI126">
            <v>0</v>
          </cell>
          <cell r="EJ126">
            <v>0</v>
          </cell>
          <cell r="EK126">
            <v>0</v>
          </cell>
          <cell r="EL126"/>
          <cell r="EM126">
            <v>0</v>
          </cell>
          <cell r="EN126">
            <v>0</v>
          </cell>
          <cell r="EO126">
            <v>0</v>
          </cell>
          <cell r="EP126">
            <v>143229.4</v>
          </cell>
          <cell r="EQ126">
            <v>0</v>
          </cell>
          <cell r="ER126">
            <v>143229.4</v>
          </cell>
          <cell r="ES126">
            <v>1483530.2351811531</v>
          </cell>
          <cell r="ET126">
            <v>0</v>
          </cell>
          <cell r="EU126">
            <v>1483530.2351811531</v>
          </cell>
          <cell r="EV126">
            <v>1476233.8351811531</v>
          </cell>
          <cell r="EW126">
            <v>3884.8258820556662</v>
          </cell>
          <cell r="EX126">
            <v>4180</v>
          </cell>
          <cell r="EY126">
            <v>295.17411794433383</v>
          </cell>
          <cell r="EZ126">
            <v>1588400</v>
          </cell>
          <cell r="FA126">
            <v>112166.16481884685</v>
          </cell>
          <cell r="FB126">
            <v>1595696.4</v>
          </cell>
          <cell r="FC126">
            <v>1516507.4575710723</v>
          </cell>
          <cell r="FD126">
            <v>0</v>
          </cell>
          <cell r="FE126">
            <v>1595696.4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J127"/>
          <cell r="K127">
            <v>2054</v>
          </cell>
          <cell r="L127">
            <v>114742</v>
          </cell>
          <cell r="M127"/>
          <cell r="N127"/>
          <cell r="O127">
            <v>7</v>
          </cell>
          <cell r="P127">
            <v>0</v>
          </cell>
          <cell r="Q127">
            <v>0</v>
          </cell>
          <cell r="R127">
            <v>0</v>
          </cell>
          <cell r="S127">
            <v>42</v>
          </cell>
          <cell r="T127">
            <v>261</v>
          </cell>
          <cell r="U127">
            <v>303</v>
          </cell>
          <cell r="V127">
            <v>303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303</v>
          </cell>
          <cell r="AF127">
            <v>955607.46000000008</v>
          </cell>
          <cell r="AG127">
            <v>0</v>
          </cell>
          <cell r="AH127">
            <v>0</v>
          </cell>
          <cell r="AI127">
            <v>0</v>
          </cell>
          <cell r="AJ127">
            <v>955607.46000000008</v>
          </cell>
          <cell r="AK127">
            <v>45.000000000000149</v>
          </cell>
          <cell r="AL127">
            <v>20182.500000000065</v>
          </cell>
          <cell r="AM127">
            <v>0</v>
          </cell>
          <cell r="AN127">
            <v>0</v>
          </cell>
          <cell r="AO127">
            <v>20182.500000000065</v>
          </cell>
          <cell r="AP127">
            <v>64.928571428571431</v>
          </cell>
          <cell r="AQ127">
            <v>18666.964285714286</v>
          </cell>
          <cell r="AR127">
            <v>0</v>
          </cell>
          <cell r="AS127">
            <v>0</v>
          </cell>
          <cell r="AT127">
            <v>18666.964285714286</v>
          </cell>
          <cell r="AU127">
            <v>163.00000000000003</v>
          </cell>
          <cell r="AV127">
            <v>0</v>
          </cell>
          <cell r="AW127">
            <v>29.999999999999996</v>
          </cell>
          <cell r="AX127">
            <v>6800.4</v>
          </cell>
          <cell r="AY127">
            <v>40.999999999999908</v>
          </cell>
          <cell r="AZ127">
            <v>11302.469999999976</v>
          </cell>
          <cell r="BA127">
            <v>66.000000000000057</v>
          </cell>
          <cell r="BB127">
            <v>24891.90000000002</v>
          </cell>
          <cell r="BC127">
            <v>0</v>
          </cell>
          <cell r="BD127">
            <v>0</v>
          </cell>
          <cell r="BE127">
            <v>2.9999999999999996</v>
          </cell>
          <cell r="BF127">
            <v>1427.58</v>
          </cell>
          <cell r="BG127">
            <v>0</v>
          </cell>
          <cell r="BH127">
            <v>0</v>
          </cell>
          <cell r="BI127">
            <v>44422.349999999991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44422.349999999991</v>
          </cell>
          <cell r="BZ127">
            <v>83271.814285714339</v>
          </cell>
          <cell r="CA127">
            <v>0</v>
          </cell>
          <cell r="CB127">
            <v>83271.814285714339</v>
          </cell>
          <cell r="CC127">
            <v>99.403162055335969</v>
          </cell>
          <cell r="CD127">
            <v>78428.100830039533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78428.100830039533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4.643678160919543</v>
          </cell>
          <cell r="CX127">
            <v>2590.9402298850591</v>
          </cell>
          <cell r="CY127">
            <v>0</v>
          </cell>
          <cell r="CZ127">
            <v>0</v>
          </cell>
          <cell r="DA127">
            <v>2590.9402298850591</v>
          </cell>
          <cell r="DB127">
            <v>1119898.3153456391</v>
          </cell>
          <cell r="DC127">
            <v>0</v>
          </cell>
          <cell r="DD127">
            <v>1119898.3153456391</v>
          </cell>
          <cell r="DE127">
            <v>135933</v>
          </cell>
          <cell r="DF127">
            <v>0</v>
          </cell>
          <cell r="DG127">
            <v>135933</v>
          </cell>
          <cell r="DH127">
            <v>43.285714285714285</v>
          </cell>
          <cell r="DI127">
            <v>0.47301936067961198</v>
          </cell>
          <cell r="DJ127">
            <v>0</v>
          </cell>
          <cell r="DK127">
            <v>0.47301936067961198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24550</v>
          </cell>
          <cell r="EB127">
            <v>24950</v>
          </cell>
          <cell r="EC127">
            <v>400</v>
          </cell>
          <cell r="ED127">
            <v>0</v>
          </cell>
          <cell r="EE127">
            <v>25350</v>
          </cell>
          <cell r="EF127">
            <v>25350</v>
          </cell>
          <cell r="EG127">
            <v>0</v>
          </cell>
          <cell r="EH127"/>
          <cell r="EI127">
            <v>0</v>
          </cell>
          <cell r="EJ127">
            <v>0</v>
          </cell>
          <cell r="EK127">
            <v>0</v>
          </cell>
          <cell r="EL127"/>
          <cell r="EM127">
            <v>0</v>
          </cell>
          <cell r="EN127">
            <v>0</v>
          </cell>
          <cell r="EO127">
            <v>0</v>
          </cell>
          <cell r="EP127">
            <v>161283</v>
          </cell>
          <cell r="EQ127">
            <v>0</v>
          </cell>
          <cell r="ER127">
            <v>161283</v>
          </cell>
          <cell r="ES127">
            <v>1281181.3153456391</v>
          </cell>
          <cell r="ET127">
            <v>0</v>
          </cell>
          <cell r="EU127">
            <v>1281181.3153456391</v>
          </cell>
          <cell r="EV127">
            <v>1255831.3153456391</v>
          </cell>
          <cell r="EW127">
            <v>4144.6578064212508</v>
          </cell>
          <cell r="EX127">
            <v>4180</v>
          </cell>
          <cell r="EY127">
            <v>35.342193578749175</v>
          </cell>
          <cell r="EZ127">
            <v>1266540</v>
          </cell>
          <cell r="FA127">
            <v>10708.68465436087</v>
          </cell>
          <cell r="FB127">
            <v>1291890</v>
          </cell>
          <cell r="FC127">
            <v>1280257.6733446757</v>
          </cell>
          <cell r="FD127">
            <v>0</v>
          </cell>
          <cell r="FE127">
            <v>1291890</v>
          </cell>
        </row>
        <row r="128">
          <cell r="A128">
            <v>2036</v>
          </cell>
          <cell r="B128">
            <v>8812036</v>
          </cell>
          <cell r="C128"/>
          <cell r="D128"/>
          <cell r="E128" t="str">
            <v>Gosfield Community Primary School</v>
          </cell>
          <cell r="F128" t="str">
            <v>P</v>
          </cell>
          <cell r="G128"/>
          <cell r="H128" t="str">
            <v/>
          </cell>
          <cell r="I128" t="str">
            <v>Y</v>
          </cell>
          <cell r="J128"/>
          <cell r="K128">
            <v>2036</v>
          </cell>
          <cell r="L128">
            <v>146725</v>
          </cell>
          <cell r="M128"/>
          <cell r="N128"/>
          <cell r="O128">
            <v>7</v>
          </cell>
          <cell r="P128">
            <v>0</v>
          </cell>
          <cell r="Q128">
            <v>0</v>
          </cell>
          <cell r="R128">
            <v>1</v>
          </cell>
          <cell r="S128">
            <v>20</v>
          </cell>
          <cell r="T128">
            <v>121</v>
          </cell>
          <cell r="U128">
            <v>141</v>
          </cell>
          <cell r="V128">
            <v>142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142</v>
          </cell>
          <cell r="AF128">
            <v>447842.44</v>
          </cell>
          <cell r="AG128">
            <v>0</v>
          </cell>
          <cell r="AH128">
            <v>0</v>
          </cell>
          <cell r="AI128">
            <v>0</v>
          </cell>
          <cell r="AJ128">
            <v>447842.44</v>
          </cell>
          <cell r="AK128">
            <v>6.042553191489362</v>
          </cell>
          <cell r="AL128">
            <v>2710.0851063829787</v>
          </cell>
          <cell r="AM128">
            <v>0</v>
          </cell>
          <cell r="AN128">
            <v>0</v>
          </cell>
          <cell r="AO128">
            <v>2710.0851063829787</v>
          </cell>
          <cell r="AP128">
            <v>7.1510791366906474</v>
          </cell>
          <cell r="AQ128">
            <v>2055.9352517985612</v>
          </cell>
          <cell r="AR128">
            <v>0</v>
          </cell>
          <cell r="AS128">
            <v>0</v>
          </cell>
          <cell r="AT128">
            <v>2055.9352517985612</v>
          </cell>
          <cell r="AU128">
            <v>120.7</v>
          </cell>
          <cell r="AV128">
            <v>0</v>
          </cell>
          <cell r="AW128">
            <v>0</v>
          </cell>
          <cell r="AX128">
            <v>0</v>
          </cell>
          <cell r="AY128">
            <v>2.0285714285714307</v>
          </cell>
          <cell r="AZ128">
            <v>559.2162857142863</v>
          </cell>
          <cell r="BA128">
            <v>19.271428571428615</v>
          </cell>
          <cell r="BB128">
            <v>7268.2192857143018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7827.4355714285884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7827.4355714285884</v>
          </cell>
          <cell r="BZ128">
            <v>12593.455929610129</v>
          </cell>
          <cell r="CA128">
            <v>0</v>
          </cell>
          <cell r="CB128">
            <v>12593.455929610129</v>
          </cell>
          <cell r="CC128">
            <v>45.728813559322028</v>
          </cell>
          <cell r="CD128">
            <v>36079.57661016949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36079.57661016949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496515.47253977956</v>
          </cell>
          <cell r="DC128">
            <v>0</v>
          </cell>
          <cell r="DD128">
            <v>496515.47253977956</v>
          </cell>
          <cell r="DE128">
            <v>135933</v>
          </cell>
          <cell r="DF128">
            <v>0</v>
          </cell>
          <cell r="DG128">
            <v>135933</v>
          </cell>
          <cell r="DH128">
            <v>20.285714285714285</v>
          </cell>
          <cell r="DI128">
            <v>1.62814438888889</v>
          </cell>
          <cell r="DJ128">
            <v>2.4212765957446805</v>
          </cell>
          <cell r="DK128">
            <v>2.4212765957446805</v>
          </cell>
          <cell r="DL128">
            <v>2343.1241655540703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2343.1241655540703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H128"/>
          <cell r="EI128">
            <v>0</v>
          </cell>
          <cell r="EJ128">
            <v>0</v>
          </cell>
          <cell r="EK128">
            <v>0</v>
          </cell>
          <cell r="EL128"/>
          <cell r="EM128">
            <v>0</v>
          </cell>
          <cell r="EN128">
            <v>0</v>
          </cell>
          <cell r="EO128">
            <v>0</v>
          </cell>
          <cell r="EP128">
            <v>140747.61016555407</v>
          </cell>
          <cell r="EQ128">
            <v>0</v>
          </cell>
          <cell r="ER128">
            <v>140747.61016555407</v>
          </cell>
          <cell r="ES128">
            <v>637263.0827053336</v>
          </cell>
          <cell r="ET128">
            <v>0</v>
          </cell>
          <cell r="EU128">
            <v>637263.0827053336</v>
          </cell>
          <cell r="EV128">
            <v>634791.59670533356</v>
          </cell>
          <cell r="EW128">
            <v>4470.3633570798138</v>
          </cell>
          <cell r="EX128">
            <v>4180</v>
          </cell>
          <cell r="EY128">
            <v>0</v>
          </cell>
          <cell r="EZ128">
            <v>593560</v>
          </cell>
          <cell r="FA128">
            <v>0</v>
          </cell>
          <cell r="FB128">
            <v>637263.0827053336</v>
          </cell>
          <cell r="FC128">
            <v>643720.00488867459</v>
          </cell>
          <cell r="FD128">
            <v>6456.9221833409974</v>
          </cell>
          <cell r="FE128">
            <v>643720.00488867459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J129"/>
          <cell r="K129">
            <v>2005</v>
          </cell>
          <cell r="L129">
            <v>131579</v>
          </cell>
          <cell r="M129"/>
          <cell r="N129"/>
          <cell r="O129">
            <v>7</v>
          </cell>
          <cell r="P129">
            <v>0</v>
          </cell>
          <cell r="Q129">
            <v>0</v>
          </cell>
          <cell r="R129">
            <v>0</v>
          </cell>
          <cell r="S129">
            <v>38</v>
          </cell>
          <cell r="T129">
            <v>261</v>
          </cell>
          <cell r="U129">
            <v>299</v>
          </cell>
          <cell r="V129">
            <v>299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299</v>
          </cell>
          <cell r="AF129">
            <v>942992.18</v>
          </cell>
          <cell r="AG129">
            <v>0</v>
          </cell>
          <cell r="AH129">
            <v>0</v>
          </cell>
          <cell r="AI129">
            <v>0</v>
          </cell>
          <cell r="AJ129">
            <v>942992.18</v>
          </cell>
          <cell r="AK129">
            <v>21.000000000000007</v>
          </cell>
          <cell r="AL129">
            <v>9418.5000000000036</v>
          </cell>
          <cell r="AM129">
            <v>0</v>
          </cell>
          <cell r="AN129">
            <v>0</v>
          </cell>
          <cell r="AO129">
            <v>9418.5000000000036</v>
          </cell>
          <cell r="AP129">
            <v>29.900000000000002</v>
          </cell>
          <cell r="AQ129">
            <v>8596.25</v>
          </cell>
          <cell r="AR129">
            <v>0</v>
          </cell>
          <cell r="AS129">
            <v>0</v>
          </cell>
          <cell r="AT129">
            <v>8596.25</v>
          </cell>
          <cell r="AU129">
            <v>210.00000000000006</v>
          </cell>
          <cell r="AV129">
            <v>0</v>
          </cell>
          <cell r="AW129">
            <v>33.000000000000114</v>
          </cell>
          <cell r="AX129">
            <v>7480.440000000026</v>
          </cell>
          <cell r="AY129">
            <v>41.000000000000007</v>
          </cell>
          <cell r="AZ129">
            <v>11302.470000000003</v>
          </cell>
          <cell r="BA129">
            <v>0.99999999999999989</v>
          </cell>
          <cell r="BB129">
            <v>377.14999999999992</v>
          </cell>
          <cell r="BC129">
            <v>1.9999999999999998</v>
          </cell>
          <cell r="BD129">
            <v>842.27999999999986</v>
          </cell>
          <cell r="BE129">
            <v>5.0000000000000142</v>
          </cell>
          <cell r="BF129">
            <v>2379.300000000007</v>
          </cell>
          <cell r="BG129">
            <v>7.0000000000000018</v>
          </cell>
          <cell r="BH129">
            <v>4950.8900000000012</v>
          </cell>
          <cell r="BI129">
            <v>27332.530000000035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27332.530000000035</v>
          </cell>
          <cell r="BZ129">
            <v>45347.280000000042</v>
          </cell>
          <cell r="CA129">
            <v>0</v>
          </cell>
          <cell r="CB129">
            <v>45347.280000000042</v>
          </cell>
          <cell r="CC129">
            <v>92</v>
          </cell>
          <cell r="CD129">
            <v>72587.08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72587.08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1.1455938697318</v>
          </cell>
          <cell r="CX129">
            <v>639.18409961685791</v>
          </cell>
          <cell r="CY129">
            <v>0</v>
          </cell>
          <cell r="CZ129">
            <v>0</v>
          </cell>
          <cell r="DA129">
            <v>639.18409961685791</v>
          </cell>
          <cell r="DB129">
            <v>1061565.724099617</v>
          </cell>
          <cell r="DC129">
            <v>0</v>
          </cell>
          <cell r="DD129">
            <v>1061565.724099617</v>
          </cell>
          <cell r="DE129">
            <v>135933</v>
          </cell>
          <cell r="DF129">
            <v>0</v>
          </cell>
          <cell r="DG129">
            <v>135933</v>
          </cell>
          <cell r="DH129">
            <v>42.714285714285715</v>
          </cell>
          <cell r="DI129">
            <v>0.51710524783950595</v>
          </cell>
          <cell r="DJ129">
            <v>0</v>
          </cell>
          <cell r="DK129">
            <v>0.51710524783950595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1.0156360164</v>
          </cell>
          <cell r="DS129">
            <v>18724.109689000696</v>
          </cell>
          <cell r="DT129">
            <v>0</v>
          </cell>
          <cell r="DU129">
            <v>18724.109689000696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51798.5</v>
          </cell>
          <cell r="EB129">
            <v>51798.5</v>
          </cell>
          <cell r="EC129">
            <v>0</v>
          </cell>
          <cell r="ED129">
            <v>0</v>
          </cell>
          <cell r="EE129">
            <v>51798.5</v>
          </cell>
          <cell r="EF129">
            <v>51798.5</v>
          </cell>
          <cell r="EG129">
            <v>0</v>
          </cell>
          <cell r="EH129"/>
          <cell r="EI129">
            <v>0</v>
          </cell>
          <cell r="EJ129">
            <v>0</v>
          </cell>
          <cell r="EK129">
            <v>0</v>
          </cell>
          <cell r="EL129"/>
          <cell r="EM129">
            <v>0</v>
          </cell>
          <cell r="EN129">
            <v>0</v>
          </cell>
          <cell r="EO129">
            <v>0</v>
          </cell>
          <cell r="EP129">
            <v>206455.6096890007</v>
          </cell>
          <cell r="EQ129">
            <v>0</v>
          </cell>
          <cell r="ER129">
            <v>206455.6096890007</v>
          </cell>
          <cell r="ES129">
            <v>1268021.3337886177</v>
          </cell>
          <cell r="ET129">
            <v>0</v>
          </cell>
          <cell r="EU129">
            <v>1268021.3337886177</v>
          </cell>
          <cell r="EV129">
            <v>1216222.8337886177</v>
          </cell>
          <cell r="EW129">
            <v>4067.634895614106</v>
          </cell>
          <cell r="EX129">
            <v>4180</v>
          </cell>
          <cell r="EY129">
            <v>112.36510438589403</v>
          </cell>
          <cell r="EZ129">
            <v>1249820</v>
          </cell>
          <cell r="FA129">
            <v>33597.166211382253</v>
          </cell>
          <cell r="FB129">
            <v>1301618.5</v>
          </cell>
          <cell r="FC129">
            <v>1266915.74539197</v>
          </cell>
          <cell r="FD129">
            <v>0</v>
          </cell>
          <cell r="FE129">
            <v>1301618.5</v>
          </cell>
        </row>
        <row r="130">
          <cell r="A130">
            <v>2481</v>
          </cell>
          <cell r="B130">
            <v>8812481</v>
          </cell>
          <cell r="C130"/>
          <cell r="D130"/>
          <cell r="E130" t="str">
            <v>Greensted Infant School and Nursery</v>
          </cell>
          <cell r="F130" t="str">
            <v>P</v>
          </cell>
          <cell r="G130"/>
          <cell r="H130" t="str">
            <v/>
          </cell>
          <cell r="I130" t="str">
            <v>Y</v>
          </cell>
          <cell r="J130"/>
          <cell r="K130">
            <v>2481</v>
          </cell>
          <cell r="L130">
            <v>146138</v>
          </cell>
          <cell r="M130"/>
          <cell r="N130"/>
          <cell r="O130">
            <v>3</v>
          </cell>
          <cell r="P130">
            <v>0</v>
          </cell>
          <cell r="Q130">
            <v>0</v>
          </cell>
          <cell r="R130">
            <v>0</v>
          </cell>
          <cell r="S130">
            <v>60</v>
          </cell>
          <cell r="T130">
            <v>120</v>
          </cell>
          <cell r="U130">
            <v>180</v>
          </cell>
          <cell r="V130">
            <v>180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180</v>
          </cell>
          <cell r="AF130">
            <v>567687.6</v>
          </cell>
          <cell r="AG130">
            <v>0</v>
          </cell>
          <cell r="AH130">
            <v>0</v>
          </cell>
          <cell r="AI130">
            <v>0</v>
          </cell>
          <cell r="AJ130">
            <v>567687.6</v>
          </cell>
          <cell r="AK130">
            <v>48.000000000000057</v>
          </cell>
          <cell r="AL130">
            <v>21528.000000000025</v>
          </cell>
          <cell r="AM130">
            <v>0</v>
          </cell>
          <cell r="AN130">
            <v>0</v>
          </cell>
          <cell r="AO130">
            <v>21528.000000000025</v>
          </cell>
          <cell r="AP130">
            <v>48.000000000000057</v>
          </cell>
          <cell r="AQ130">
            <v>13800.000000000016</v>
          </cell>
          <cell r="AR130">
            <v>0</v>
          </cell>
          <cell r="AS130">
            <v>0</v>
          </cell>
          <cell r="AT130">
            <v>13800.000000000016</v>
          </cell>
          <cell r="AU130">
            <v>1.0000000000000009</v>
          </cell>
          <cell r="AV130">
            <v>0</v>
          </cell>
          <cell r="AW130">
            <v>3.9999999999999956</v>
          </cell>
          <cell r="AX130">
            <v>906.719999999999</v>
          </cell>
          <cell r="AY130">
            <v>99.000000000000014</v>
          </cell>
          <cell r="AZ130">
            <v>27291.330000000005</v>
          </cell>
          <cell r="BA130">
            <v>34.999999999999922</v>
          </cell>
          <cell r="BB130">
            <v>13200.249999999969</v>
          </cell>
          <cell r="BC130">
            <v>5.9999999999999938</v>
          </cell>
          <cell r="BD130">
            <v>2526.8399999999974</v>
          </cell>
          <cell r="BE130">
            <v>25.000000000000021</v>
          </cell>
          <cell r="BF130">
            <v>11896.500000000011</v>
          </cell>
          <cell r="BG130">
            <v>10.000000000000009</v>
          </cell>
          <cell r="BH130">
            <v>7072.7000000000062</v>
          </cell>
          <cell r="BI130">
            <v>62894.339999999989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62894.339999999989</v>
          </cell>
          <cell r="BZ130">
            <v>98222.340000000026</v>
          </cell>
          <cell r="CA130">
            <v>0</v>
          </cell>
          <cell r="CB130">
            <v>98222.340000000026</v>
          </cell>
          <cell r="CC130">
            <v>42.711864406779661</v>
          </cell>
          <cell r="CD130">
            <v>33699.233898305087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33699.233898305087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10.499999999999995</v>
          </cell>
          <cell r="CX130">
            <v>5858.4749999999976</v>
          </cell>
          <cell r="CY130">
            <v>0</v>
          </cell>
          <cell r="CZ130">
            <v>0</v>
          </cell>
          <cell r="DA130">
            <v>5858.4749999999976</v>
          </cell>
          <cell r="DB130">
            <v>705467.64889830502</v>
          </cell>
          <cell r="DC130">
            <v>0</v>
          </cell>
          <cell r="DD130">
            <v>705467.64889830502</v>
          </cell>
          <cell r="DE130">
            <v>135933</v>
          </cell>
          <cell r="DF130">
            <v>0</v>
          </cell>
          <cell r="DG130">
            <v>135933</v>
          </cell>
          <cell r="DH130">
            <v>60</v>
          </cell>
          <cell r="DI130">
            <v>0.36146486277777801</v>
          </cell>
          <cell r="DJ130">
            <v>0</v>
          </cell>
          <cell r="DK130">
            <v>0.36146486277777801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1.0156360164</v>
          </cell>
          <cell r="DS130">
            <v>13156.154345144547</v>
          </cell>
          <cell r="DT130">
            <v>0</v>
          </cell>
          <cell r="DU130">
            <v>13156.154345144547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2388.1779999999999</v>
          </cell>
          <cell r="EB130">
            <v>2388.1779999999999</v>
          </cell>
          <cell r="EC130">
            <v>0</v>
          </cell>
          <cell r="ED130">
            <v>0</v>
          </cell>
          <cell r="EE130">
            <v>2388.1779999999999</v>
          </cell>
          <cell r="EF130">
            <v>2388.1779999999999</v>
          </cell>
          <cell r="EG130">
            <v>0</v>
          </cell>
          <cell r="EH130"/>
          <cell r="EI130">
            <v>0</v>
          </cell>
          <cell r="EJ130">
            <v>0</v>
          </cell>
          <cell r="EK130">
            <v>0</v>
          </cell>
          <cell r="EL130"/>
          <cell r="EM130">
            <v>0</v>
          </cell>
          <cell r="EN130">
            <v>0</v>
          </cell>
          <cell r="EO130">
            <v>0</v>
          </cell>
          <cell r="EP130">
            <v>151477.33234514453</v>
          </cell>
          <cell r="EQ130">
            <v>0</v>
          </cell>
          <cell r="ER130">
            <v>151477.33234514453</v>
          </cell>
          <cell r="ES130">
            <v>856944.9812434495</v>
          </cell>
          <cell r="ET130">
            <v>0</v>
          </cell>
          <cell r="EU130">
            <v>856944.9812434495</v>
          </cell>
          <cell r="EV130">
            <v>854556.80324344954</v>
          </cell>
          <cell r="EW130">
            <v>4747.5377957969422</v>
          </cell>
          <cell r="EX130">
            <v>4180</v>
          </cell>
          <cell r="EY130">
            <v>0</v>
          </cell>
          <cell r="EZ130">
            <v>752400</v>
          </cell>
          <cell r="FA130">
            <v>0</v>
          </cell>
          <cell r="FB130">
            <v>856944.9812434495</v>
          </cell>
          <cell r="FC130">
            <v>869257.20667312178</v>
          </cell>
          <cell r="FD130">
            <v>12312.225429672282</v>
          </cell>
          <cell r="FE130">
            <v>869257.20667312178</v>
          </cell>
        </row>
        <row r="131">
          <cell r="A131">
            <v>2023</v>
          </cell>
          <cell r="B131">
            <v>8812023</v>
          </cell>
          <cell r="C131"/>
          <cell r="D131"/>
          <cell r="E131" t="str">
            <v>Greensted Junior School</v>
          </cell>
          <cell r="F131" t="str">
            <v>P</v>
          </cell>
          <cell r="G131"/>
          <cell r="H131" t="str">
            <v/>
          </cell>
          <cell r="I131" t="str">
            <v>Y</v>
          </cell>
          <cell r="J131"/>
          <cell r="K131">
            <v>2023</v>
          </cell>
          <cell r="L131">
            <v>138604</v>
          </cell>
          <cell r="M131"/>
          <cell r="N131"/>
          <cell r="O131">
            <v>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241</v>
          </cell>
          <cell r="U131">
            <v>241</v>
          </cell>
          <cell r="V131">
            <v>241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241</v>
          </cell>
          <cell r="AF131">
            <v>760070.62</v>
          </cell>
          <cell r="AG131">
            <v>0</v>
          </cell>
          <cell r="AH131">
            <v>0</v>
          </cell>
          <cell r="AI131">
            <v>0</v>
          </cell>
          <cell r="AJ131">
            <v>760070.62</v>
          </cell>
          <cell r="AK131">
            <v>67.000000000000071</v>
          </cell>
          <cell r="AL131">
            <v>30049.500000000033</v>
          </cell>
          <cell r="AM131">
            <v>0</v>
          </cell>
          <cell r="AN131">
            <v>0</v>
          </cell>
          <cell r="AO131">
            <v>30049.500000000033</v>
          </cell>
          <cell r="AP131">
            <v>94.607438016528931</v>
          </cell>
          <cell r="AQ131">
            <v>27199.638429752067</v>
          </cell>
          <cell r="AR131">
            <v>0</v>
          </cell>
          <cell r="AS131">
            <v>0</v>
          </cell>
          <cell r="AT131">
            <v>27199.638429752067</v>
          </cell>
          <cell r="AU131">
            <v>1.9999999999999996</v>
          </cell>
          <cell r="AV131">
            <v>0</v>
          </cell>
          <cell r="AW131">
            <v>9.0000000000000107</v>
          </cell>
          <cell r="AX131">
            <v>2040.1200000000024</v>
          </cell>
          <cell r="AY131">
            <v>137.99999999999989</v>
          </cell>
          <cell r="AZ131">
            <v>38042.45999999997</v>
          </cell>
          <cell r="BA131">
            <v>36.000000000000043</v>
          </cell>
          <cell r="BB131">
            <v>13577.400000000016</v>
          </cell>
          <cell r="BC131">
            <v>7.0000000000000071</v>
          </cell>
          <cell r="BD131">
            <v>2947.9800000000027</v>
          </cell>
          <cell r="BE131">
            <v>34.000000000000036</v>
          </cell>
          <cell r="BF131">
            <v>16179.240000000018</v>
          </cell>
          <cell r="BG131">
            <v>14.999999999999989</v>
          </cell>
          <cell r="BH131">
            <v>10609.049999999992</v>
          </cell>
          <cell r="BI131">
            <v>83396.25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83396.25</v>
          </cell>
          <cell r="BZ131">
            <v>140645.38842975209</v>
          </cell>
          <cell r="CA131">
            <v>0</v>
          </cell>
          <cell r="CB131">
            <v>140645.38842975209</v>
          </cell>
          <cell r="CC131">
            <v>77.970588235294116</v>
          </cell>
          <cell r="CD131">
            <v>61518.014411764707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61518.014411764707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962234.02284151677</v>
          </cell>
          <cell r="DC131">
            <v>0</v>
          </cell>
          <cell r="DD131">
            <v>962234.02284151677</v>
          </cell>
          <cell r="DE131">
            <v>135933</v>
          </cell>
          <cell r="DF131">
            <v>0</v>
          </cell>
          <cell r="DG131">
            <v>135933</v>
          </cell>
          <cell r="DH131">
            <v>60.25</v>
          </cell>
          <cell r="DI131">
            <v>0.36456202290748901</v>
          </cell>
          <cell r="DJ131">
            <v>0</v>
          </cell>
          <cell r="DK131">
            <v>0.36456202290748901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1.0156360164</v>
          </cell>
          <cell r="DS131">
            <v>17170.957579089139</v>
          </cell>
          <cell r="DT131">
            <v>0</v>
          </cell>
          <cell r="DU131">
            <v>17170.957579089139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5718.8</v>
          </cell>
          <cell r="EB131">
            <v>5718.8</v>
          </cell>
          <cell r="EC131">
            <v>0</v>
          </cell>
          <cell r="ED131">
            <v>0</v>
          </cell>
          <cell r="EE131">
            <v>5718.8</v>
          </cell>
          <cell r="EF131">
            <v>5718.8</v>
          </cell>
          <cell r="EG131">
            <v>0</v>
          </cell>
          <cell r="EH131"/>
          <cell r="EI131">
            <v>0</v>
          </cell>
          <cell r="EJ131">
            <v>0</v>
          </cell>
          <cell r="EK131">
            <v>0</v>
          </cell>
          <cell r="EL131"/>
          <cell r="EM131">
            <v>0</v>
          </cell>
          <cell r="EN131">
            <v>0</v>
          </cell>
          <cell r="EO131">
            <v>0</v>
          </cell>
          <cell r="EP131">
            <v>158822.75757908914</v>
          </cell>
          <cell r="EQ131">
            <v>0</v>
          </cell>
          <cell r="ER131">
            <v>158822.75757908914</v>
          </cell>
          <cell r="ES131">
            <v>1121056.780420606</v>
          </cell>
          <cell r="ET131">
            <v>0</v>
          </cell>
          <cell r="EU131">
            <v>1121056.780420606</v>
          </cell>
          <cell r="EV131">
            <v>1115337.980420606</v>
          </cell>
          <cell r="EW131">
            <v>4627.9584249817672</v>
          </cell>
          <cell r="EX131">
            <v>4180</v>
          </cell>
          <cell r="EY131">
            <v>0</v>
          </cell>
          <cell r="EZ131">
            <v>1007380</v>
          </cell>
          <cell r="FA131">
            <v>0</v>
          </cell>
          <cell r="FB131">
            <v>1121056.780420606</v>
          </cell>
          <cell r="FC131">
            <v>1127932.9167943089</v>
          </cell>
          <cell r="FD131">
            <v>6876.1363737029023</v>
          </cell>
          <cell r="FE131">
            <v>1127932.9167943089</v>
          </cell>
        </row>
        <row r="132">
          <cell r="A132">
            <v>3833</v>
          </cell>
          <cell r="B132">
            <v>8813833</v>
          </cell>
          <cell r="C132"/>
          <cell r="D132"/>
          <cell r="E132" t="str">
            <v>Grove Wood Primary School</v>
          </cell>
          <cell r="F132" t="str">
            <v>P</v>
          </cell>
          <cell r="G132"/>
          <cell r="H132" t="str">
            <v/>
          </cell>
          <cell r="I132" t="str">
            <v>Y</v>
          </cell>
          <cell r="J132"/>
          <cell r="K132">
            <v>3833</v>
          </cell>
          <cell r="L132">
            <v>141052</v>
          </cell>
          <cell r="M132"/>
          <cell r="N132"/>
          <cell r="O132">
            <v>7</v>
          </cell>
          <cell r="P132">
            <v>0</v>
          </cell>
          <cell r="Q132">
            <v>0</v>
          </cell>
          <cell r="R132">
            <v>0</v>
          </cell>
          <cell r="S132">
            <v>89</v>
          </cell>
          <cell r="T132">
            <v>540</v>
          </cell>
          <cell r="U132">
            <v>629</v>
          </cell>
          <cell r="V132">
            <v>629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629</v>
          </cell>
          <cell r="AF132">
            <v>1983752.78</v>
          </cell>
          <cell r="AG132">
            <v>0</v>
          </cell>
          <cell r="AH132">
            <v>0</v>
          </cell>
          <cell r="AI132">
            <v>0</v>
          </cell>
          <cell r="AJ132">
            <v>1983752.78</v>
          </cell>
          <cell r="AK132">
            <v>58.000000000000014</v>
          </cell>
          <cell r="AL132">
            <v>26013.000000000007</v>
          </cell>
          <cell r="AM132">
            <v>0</v>
          </cell>
          <cell r="AN132">
            <v>0</v>
          </cell>
          <cell r="AO132">
            <v>26013.000000000007</v>
          </cell>
          <cell r="AP132">
            <v>59.904761904761898</v>
          </cell>
          <cell r="AQ132">
            <v>17222.619047619046</v>
          </cell>
          <cell r="AR132">
            <v>0</v>
          </cell>
          <cell r="AS132">
            <v>0</v>
          </cell>
          <cell r="AT132">
            <v>17222.619047619046</v>
          </cell>
          <cell r="AU132">
            <v>617.98248407643314</v>
          </cell>
          <cell r="AV132">
            <v>0</v>
          </cell>
          <cell r="AW132">
            <v>3.004777070063696</v>
          </cell>
          <cell r="AX132">
            <v>681.12286624203864</v>
          </cell>
          <cell r="AY132">
            <v>7.0111464968152708</v>
          </cell>
          <cell r="AZ132">
            <v>1932.7627547770658</v>
          </cell>
          <cell r="BA132">
            <v>1.0015923566878986</v>
          </cell>
          <cell r="BB132">
            <v>377.75055732484094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2991.6361783439452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2991.6361783439452</v>
          </cell>
          <cell r="BZ132">
            <v>46227.255225962996</v>
          </cell>
          <cell r="CA132">
            <v>0</v>
          </cell>
          <cell r="CB132">
            <v>46227.255225962996</v>
          </cell>
          <cell r="CC132">
            <v>153.44320297951583</v>
          </cell>
          <cell r="CD132">
            <v>121065.1527188082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121065.1527188082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6.9888888888888818</v>
          </cell>
          <cell r="CX132">
            <v>3899.450555555552</v>
          </cell>
          <cell r="CY132">
            <v>0</v>
          </cell>
          <cell r="CZ132">
            <v>0</v>
          </cell>
          <cell r="DA132">
            <v>3899.450555555552</v>
          </cell>
          <cell r="DB132">
            <v>2154944.6385003268</v>
          </cell>
          <cell r="DC132">
            <v>0</v>
          </cell>
          <cell r="DD132">
            <v>2154944.6385003268</v>
          </cell>
          <cell r="DE132">
            <v>135933</v>
          </cell>
          <cell r="DF132">
            <v>0</v>
          </cell>
          <cell r="DG132">
            <v>135933</v>
          </cell>
          <cell r="DH132">
            <v>89.857142857142861</v>
          </cell>
          <cell r="DI132">
            <v>0.54635139310344805</v>
          </cell>
          <cell r="DJ132">
            <v>0</v>
          </cell>
          <cell r="DK132">
            <v>0.54635139310344805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12916.6</v>
          </cell>
          <cell r="EB132">
            <v>12916.6</v>
          </cell>
          <cell r="EC132">
            <v>0</v>
          </cell>
          <cell r="ED132">
            <v>0</v>
          </cell>
          <cell r="EE132">
            <v>12916.6</v>
          </cell>
          <cell r="EF132">
            <v>12916.6</v>
          </cell>
          <cell r="EG132">
            <v>0</v>
          </cell>
          <cell r="EH132"/>
          <cell r="EI132">
            <v>0</v>
          </cell>
          <cell r="EJ132">
            <v>0</v>
          </cell>
          <cell r="EK132">
            <v>0</v>
          </cell>
          <cell r="EL132"/>
          <cell r="EM132">
            <v>0</v>
          </cell>
          <cell r="EN132">
            <v>0</v>
          </cell>
          <cell r="EO132">
            <v>0</v>
          </cell>
          <cell r="EP132">
            <v>148849.60000000001</v>
          </cell>
          <cell r="EQ132">
            <v>0</v>
          </cell>
          <cell r="ER132">
            <v>148849.60000000001</v>
          </cell>
          <cell r="ES132">
            <v>2303794.2385003269</v>
          </cell>
          <cell r="ET132">
            <v>0</v>
          </cell>
          <cell r="EU132">
            <v>2303794.2385003269</v>
          </cell>
          <cell r="EV132">
            <v>2290877.6385003268</v>
          </cell>
          <cell r="EW132">
            <v>3642.094814785893</v>
          </cell>
          <cell r="EX132">
            <v>4180</v>
          </cell>
          <cell r="EY132">
            <v>537.90518521410695</v>
          </cell>
          <cell r="EZ132">
            <v>2629220</v>
          </cell>
          <cell r="FA132">
            <v>338342.36149967322</v>
          </cell>
          <cell r="FB132">
            <v>2642136.6</v>
          </cell>
          <cell r="FC132">
            <v>2496707.7730999994</v>
          </cell>
          <cell r="FD132">
            <v>0</v>
          </cell>
          <cell r="FE132">
            <v>2642136.6</v>
          </cell>
        </row>
        <row r="133">
          <cell r="A133">
            <v>2380</v>
          </cell>
          <cell r="B133">
            <v>8812380</v>
          </cell>
          <cell r="C133">
            <v>2480</v>
          </cell>
          <cell r="D133" t="str">
            <v>RB052480</v>
          </cell>
          <cell r="E133" t="str">
            <v>Great Bardfield Primary School</v>
          </cell>
          <cell r="F133" t="str">
            <v>P</v>
          </cell>
          <cell r="G133" t="str">
            <v>Y</v>
          </cell>
          <cell r="H133">
            <v>10041510</v>
          </cell>
          <cell r="I133" t="str">
            <v/>
          </cell>
          <cell r="J133"/>
          <cell r="K133">
            <v>2380</v>
          </cell>
          <cell r="L133">
            <v>114835</v>
          </cell>
          <cell r="M133"/>
          <cell r="N133"/>
          <cell r="O133">
            <v>7</v>
          </cell>
          <cell r="P133">
            <v>0</v>
          </cell>
          <cell r="Q133">
            <v>0</v>
          </cell>
          <cell r="R133">
            <v>2</v>
          </cell>
          <cell r="S133">
            <v>14</v>
          </cell>
          <cell r="T133">
            <v>117</v>
          </cell>
          <cell r="U133">
            <v>131</v>
          </cell>
          <cell r="V133">
            <v>133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133</v>
          </cell>
          <cell r="AF133">
            <v>419458.06</v>
          </cell>
          <cell r="AG133">
            <v>0</v>
          </cell>
          <cell r="AH133">
            <v>0</v>
          </cell>
          <cell r="AI133">
            <v>0</v>
          </cell>
          <cell r="AJ133">
            <v>419458.06</v>
          </cell>
          <cell r="AK133">
            <v>4.0610687022900809</v>
          </cell>
          <cell r="AL133">
            <v>1821.3893129771013</v>
          </cell>
          <cell r="AM133">
            <v>0</v>
          </cell>
          <cell r="AN133">
            <v>0</v>
          </cell>
          <cell r="AO133">
            <v>1821.3893129771013</v>
          </cell>
          <cell r="AP133">
            <v>10.601449275362318</v>
          </cell>
          <cell r="AQ133">
            <v>3047.9166666666665</v>
          </cell>
          <cell r="AR133">
            <v>0</v>
          </cell>
          <cell r="AS133">
            <v>0</v>
          </cell>
          <cell r="AT133">
            <v>3047.9166666666665</v>
          </cell>
          <cell r="AU133">
            <v>131.98473282442743</v>
          </cell>
          <cell r="AV133">
            <v>0</v>
          </cell>
          <cell r="AW133">
            <v>0</v>
          </cell>
          <cell r="AX133">
            <v>0</v>
          </cell>
          <cell r="AY133">
            <v>1.0152671755725189</v>
          </cell>
          <cell r="AZ133">
            <v>279.87870229007632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279.87870229007632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279.87870229007632</v>
          </cell>
          <cell r="BZ133">
            <v>5149.1846819338443</v>
          </cell>
          <cell r="CA133">
            <v>0</v>
          </cell>
          <cell r="CB133">
            <v>5149.1846819338443</v>
          </cell>
          <cell r="CC133">
            <v>30.176470588235297</v>
          </cell>
          <cell r="CD133">
            <v>23808.933529411766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23808.933529411766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448416.17821134563</v>
          </cell>
          <cell r="DC133">
            <v>0</v>
          </cell>
          <cell r="DD133">
            <v>448416.17821134563</v>
          </cell>
          <cell r="DE133">
            <v>135933</v>
          </cell>
          <cell r="DF133">
            <v>0</v>
          </cell>
          <cell r="DG133">
            <v>135933</v>
          </cell>
          <cell r="DH133">
            <v>19</v>
          </cell>
          <cell r="DI133">
            <v>1.60519600096154</v>
          </cell>
          <cell r="DJ133">
            <v>2.0451219512195129</v>
          </cell>
          <cell r="DK133">
            <v>2.0451219512195129</v>
          </cell>
          <cell r="DL133">
            <v>5046.7289719626151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5046.7289719626151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10556.5</v>
          </cell>
          <cell r="EB133">
            <v>10728.5</v>
          </cell>
          <cell r="EC133">
            <v>172</v>
          </cell>
          <cell r="ED133">
            <v>0</v>
          </cell>
          <cell r="EE133">
            <v>10900.5</v>
          </cell>
          <cell r="EF133">
            <v>10900.5</v>
          </cell>
          <cell r="EG133">
            <v>0</v>
          </cell>
          <cell r="EH133"/>
          <cell r="EI133">
            <v>0</v>
          </cell>
          <cell r="EJ133">
            <v>0</v>
          </cell>
          <cell r="EK133">
            <v>0</v>
          </cell>
          <cell r="EL133"/>
          <cell r="EM133">
            <v>0</v>
          </cell>
          <cell r="EN133">
            <v>0</v>
          </cell>
          <cell r="EO133">
            <v>0</v>
          </cell>
          <cell r="EP133">
            <v>151880.22897196261</v>
          </cell>
          <cell r="EQ133">
            <v>0</v>
          </cell>
          <cell r="ER133">
            <v>151880.22897196261</v>
          </cell>
          <cell r="ES133">
            <v>600296.40718330827</v>
          </cell>
          <cell r="ET133">
            <v>0</v>
          </cell>
          <cell r="EU133">
            <v>600296.40718330827</v>
          </cell>
          <cell r="EV133">
            <v>589395.90718330815</v>
          </cell>
          <cell r="EW133">
            <v>4431.5481743105875</v>
          </cell>
          <cell r="EX133">
            <v>4180</v>
          </cell>
          <cell r="EY133">
            <v>0</v>
          </cell>
          <cell r="EZ133">
            <v>555940</v>
          </cell>
          <cell r="FA133">
            <v>0</v>
          </cell>
          <cell r="FB133">
            <v>600296.40718330827</v>
          </cell>
          <cell r="FC133">
            <v>601531.52168128465</v>
          </cell>
          <cell r="FD133">
            <v>1235.1144979763776</v>
          </cell>
          <cell r="FE133">
            <v>601531.52168128465</v>
          </cell>
        </row>
        <row r="134">
          <cell r="A134">
            <v>2045</v>
          </cell>
          <cell r="B134">
            <v>8812045</v>
          </cell>
          <cell r="C134">
            <v>2488</v>
          </cell>
          <cell r="D134" t="str">
            <v>RB052488</v>
          </cell>
          <cell r="E134" t="str">
            <v>Great Bentley Primary School</v>
          </cell>
          <cell r="F134" t="str">
            <v>P</v>
          </cell>
          <cell r="G134" t="str">
            <v>Y</v>
          </cell>
          <cell r="H134">
            <v>10026582</v>
          </cell>
          <cell r="I134" t="str">
            <v/>
          </cell>
          <cell r="J134"/>
          <cell r="K134">
            <v>2045</v>
          </cell>
          <cell r="L134">
            <v>114736</v>
          </cell>
          <cell r="M134"/>
          <cell r="N134"/>
          <cell r="O134">
            <v>7</v>
          </cell>
          <cell r="P134">
            <v>0</v>
          </cell>
          <cell r="Q134">
            <v>0</v>
          </cell>
          <cell r="R134">
            <v>0</v>
          </cell>
          <cell r="S134">
            <v>28</v>
          </cell>
          <cell r="T134">
            <v>182</v>
          </cell>
          <cell r="U134">
            <v>210</v>
          </cell>
          <cell r="V134">
            <v>210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210</v>
          </cell>
          <cell r="AF134">
            <v>662302.20000000007</v>
          </cell>
          <cell r="AG134">
            <v>0</v>
          </cell>
          <cell r="AH134">
            <v>0</v>
          </cell>
          <cell r="AI134">
            <v>0</v>
          </cell>
          <cell r="AJ134">
            <v>662302.20000000007</v>
          </cell>
          <cell r="AK134">
            <v>14.000000000000005</v>
          </cell>
          <cell r="AL134">
            <v>6279.0000000000027</v>
          </cell>
          <cell r="AM134">
            <v>0</v>
          </cell>
          <cell r="AN134">
            <v>0</v>
          </cell>
          <cell r="AO134">
            <v>6279.0000000000027</v>
          </cell>
          <cell r="AP134">
            <v>22.676056338028168</v>
          </cell>
          <cell r="AQ134">
            <v>6519.3661971830979</v>
          </cell>
          <cell r="AR134">
            <v>0</v>
          </cell>
          <cell r="AS134">
            <v>0</v>
          </cell>
          <cell r="AT134">
            <v>6519.3661971830979</v>
          </cell>
          <cell r="AU134">
            <v>196.875</v>
          </cell>
          <cell r="AV134">
            <v>0</v>
          </cell>
          <cell r="AW134">
            <v>2.0192307692307701</v>
          </cell>
          <cell r="AX134">
            <v>457.71923076923099</v>
          </cell>
          <cell r="AY134">
            <v>0</v>
          </cell>
          <cell r="AZ134">
            <v>0</v>
          </cell>
          <cell r="BA134">
            <v>4.0384615384615321</v>
          </cell>
          <cell r="BB134">
            <v>1523.1057692307668</v>
          </cell>
          <cell r="BC134">
            <v>0</v>
          </cell>
          <cell r="BD134">
            <v>0</v>
          </cell>
          <cell r="BE134">
            <v>7.0673076923077023</v>
          </cell>
          <cell r="BF134">
            <v>3363.0490384615432</v>
          </cell>
          <cell r="BG134">
            <v>0</v>
          </cell>
          <cell r="BH134">
            <v>0</v>
          </cell>
          <cell r="BI134">
            <v>5343.8740384615412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5343.8740384615412</v>
          </cell>
          <cell r="BZ134">
            <v>18142.24023564464</v>
          </cell>
          <cell r="CA134">
            <v>0</v>
          </cell>
          <cell r="CB134">
            <v>18142.24023564464</v>
          </cell>
          <cell r="CC134">
            <v>54.833333333333336</v>
          </cell>
          <cell r="CD134">
            <v>43262.951666666668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43262.951666666668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723707.39190231147</v>
          </cell>
          <cell r="DC134">
            <v>0</v>
          </cell>
          <cell r="DD134">
            <v>723707.39190231147</v>
          </cell>
          <cell r="DE134">
            <v>135933</v>
          </cell>
          <cell r="DF134">
            <v>0</v>
          </cell>
          <cell r="DG134">
            <v>135933</v>
          </cell>
          <cell r="DH134">
            <v>30</v>
          </cell>
          <cell r="DI134">
            <v>2.0329250641509402</v>
          </cell>
          <cell r="DJ134">
            <v>0</v>
          </cell>
          <cell r="DK134">
            <v>2.0329250641509402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1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24878</v>
          </cell>
          <cell r="EB134">
            <v>24878</v>
          </cell>
          <cell r="EC134">
            <v>0</v>
          </cell>
          <cell r="ED134">
            <v>0</v>
          </cell>
          <cell r="EE134">
            <v>24878</v>
          </cell>
          <cell r="EF134">
            <v>24878</v>
          </cell>
          <cell r="EG134">
            <v>0</v>
          </cell>
          <cell r="EH134"/>
          <cell r="EI134">
            <v>0</v>
          </cell>
          <cell r="EJ134">
            <v>0</v>
          </cell>
          <cell r="EK134">
            <v>0</v>
          </cell>
          <cell r="EL134">
            <v>242720</v>
          </cell>
          <cell r="EM134">
            <v>0</v>
          </cell>
          <cell r="EN134">
            <v>0</v>
          </cell>
          <cell r="EO134">
            <v>0</v>
          </cell>
          <cell r="EP134">
            <v>403531</v>
          </cell>
          <cell r="EQ134">
            <v>0</v>
          </cell>
          <cell r="ER134">
            <v>403531</v>
          </cell>
          <cell r="ES134">
            <v>1127238.3919023115</v>
          </cell>
          <cell r="ET134">
            <v>0</v>
          </cell>
          <cell r="EU134">
            <v>1127238.3919023115</v>
          </cell>
          <cell r="EV134">
            <v>859640.39190231147</v>
          </cell>
          <cell r="EW134">
            <v>4093.5256757252928</v>
          </cell>
          <cell r="EX134">
            <v>4180</v>
          </cell>
          <cell r="EY134">
            <v>86.474324274707214</v>
          </cell>
          <cell r="EZ134">
            <v>877800</v>
          </cell>
          <cell r="FA134">
            <v>18159.608097688528</v>
          </cell>
          <cell r="FB134">
            <v>1145398</v>
          </cell>
          <cell r="FC134">
            <v>1141998.6797928703</v>
          </cell>
          <cell r="FD134">
            <v>0</v>
          </cell>
          <cell r="FE134">
            <v>1145398</v>
          </cell>
        </row>
        <row r="135">
          <cell r="A135">
            <v>2598</v>
          </cell>
          <cell r="B135">
            <v>8812598</v>
          </cell>
          <cell r="C135"/>
          <cell r="D135"/>
          <cell r="E135" t="str">
            <v>Great Berry Primary School</v>
          </cell>
          <cell r="F135" t="str">
            <v>P</v>
          </cell>
          <cell r="G135"/>
          <cell r="H135" t="str">
            <v/>
          </cell>
          <cell r="I135" t="str">
            <v>Y</v>
          </cell>
          <cell r="J135"/>
          <cell r="K135">
            <v>2598</v>
          </cell>
          <cell r="L135">
            <v>137226</v>
          </cell>
          <cell r="M135"/>
          <cell r="N135"/>
          <cell r="O135">
            <v>7</v>
          </cell>
          <cell r="P135">
            <v>0</v>
          </cell>
          <cell r="Q135">
            <v>0</v>
          </cell>
          <cell r="R135">
            <v>0</v>
          </cell>
          <cell r="S135">
            <v>59</v>
          </cell>
          <cell r="T135">
            <v>372</v>
          </cell>
          <cell r="U135">
            <v>431</v>
          </cell>
          <cell r="V135">
            <v>431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431</v>
          </cell>
          <cell r="AF135">
            <v>1359296.4200000002</v>
          </cell>
          <cell r="AG135">
            <v>0</v>
          </cell>
          <cell r="AH135">
            <v>0</v>
          </cell>
          <cell r="AI135">
            <v>0</v>
          </cell>
          <cell r="AJ135">
            <v>1359296.4200000002</v>
          </cell>
          <cell r="AK135">
            <v>11.000000000000014</v>
          </cell>
          <cell r="AL135">
            <v>4933.5000000000064</v>
          </cell>
          <cell r="AM135">
            <v>0</v>
          </cell>
          <cell r="AN135">
            <v>0</v>
          </cell>
          <cell r="AO135">
            <v>4933.5000000000064</v>
          </cell>
          <cell r="AP135">
            <v>20.903002309468825</v>
          </cell>
          <cell r="AQ135">
            <v>6009.6131639722871</v>
          </cell>
          <cell r="AR135">
            <v>0</v>
          </cell>
          <cell r="AS135">
            <v>0</v>
          </cell>
          <cell r="AT135">
            <v>6009.6131639722871</v>
          </cell>
          <cell r="AU135">
            <v>384.99999999999989</v>
          </cell>
          <cell r="AV135">
            <v>0</v>
          </cell>
          <cell r="AW135">
            <v>23.999999999999996</v>
          </cell>
          <cell r="AX135">
            <v>5440.32</v>
          </cell>
          <cell r="AY135">
            <v>12.00000000000002</v>
          </cell>
          <cell r="AZ135">
            <v>3308.0400000000054</v>
          </cell>
          <cell r="BA135">
            <v>7.9999999999999982</v>
          </cell>
          <cell r="BB135">
            <v>3017.1999999999994</v>
          </cell>
          <cell r="BC135">
            <v>1.0000000000000009</v>
          </cell>
          <cell r="BD135">
            <v>421.14000000000038</v>
          </cell>
          <cell r="BE135">
            <v>1.0000000000000009</v>
          </cell>
          <cell r="BF135">
            <v>475.86000000000041</v>
          </cell>
          <cell r="BG135">
            <v>0</v>
          </cell>
          <cell r="BH135">
            <v>0</v>
          </cell>
          <cell r="BI135">
            <v>12662.560000000005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12662.560000000005</v>
          </cell>
          <cell r="BZ135">
            <v>23605.6731639723</v>
          </cell>
          <cell r="CA135">
            <v>0</v>
          </cell>
          <cell r="CB135">
            <v>23605.6731639723</v>
          </cell>
          <cell r="CC135">
            <v>95.909340659340671</v>
          </cell>
          <cell r="CD135">
            <v>75671.510686813199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75671.510686813199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12.744623655913987</v>
          </cell>
          <cell r="CX135">
            <v>7110.8627688172091</v>
          </cell>
          <cell r="CY135">
            <v>0</v>
          </cell>
          <cell r="CZ135">
            <v>0</v>
          </cell>
          <cell r="DA135">
            <v>7110.8627688172091</v>
          </cell>
          <cell r="DB135">
            <v>1465684.4666196029</v>
          </cell>
          <cell r="DC135">
            <v>0</v>
          </cell>
          <cell r="DD135">
            <v>1465684.4666196029</v>
          </cell>
          <cell r="DE135">
            <v>135933</v>
          </cell>
          <cell r="DF135">
            <v>0</v>
          </cell>
          <cell r="DG135">
            <v>135933</v>
          </cell>
          <cell r="DH135">
            <v>61.571428571428569</v>
          </cell>
          <cell r="DI135">
            <v>0.54317473223350299</v>
          </cell>
          <cell r="DJ135">
            <v>0</v>
          </cell>
          <cell r="DK135">
            <v>0.54317473223350299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1.0156360164</v>
          </cell>
          <cell r="DS135">
            <v>25042.916974590575</v>
          </cell>
          <cell r="DT135">
            <v>0</v>
          </cell>
          <cell r="DU135">
            <v>25042.916974590575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9514.9</v>
          </cell>
          <cell r="EB135">
            <v>9514.9</v>
          </cell>
          <cell r="EC135">
            <v>0</v>
          </cell>
          <cell r="ED135">
            <v>0</v>
          </cell>
          <cell r="EE135">
            <v>9514.9</v>
          </cell>
          <cell r="EF135">
            <v>9514.9</v>
          </cell>
          <cell r="EG135">
            <v>0</v>
          </cell>
          <cell r="EH135"/>
          <cell r="EI135">
            <v>0</v>
          </cell>
          <cell r="EJ135">
            <v>0</v>
          </cell>
          <cell r="EK135">
            <v>0</v>
          </cell>
          <cell r="EL135"/>
          <cell r="EM135">
            <v>0</v>
          </cell>
          <cell r="EN135">
            <v>0</v>
          </cell>
          <cell r="EO135">
            <v>0</v>
          </cell>
          <cell r="EP135">
            <v>170490.81697459056</v>
          </cell>
          <cell r="EQ135">
            <v>0</v>
          </cell>
          <cell r="ER135">
            <v>170490.81697459056</v>
          </cell>
          <cell r="ES135">
            <v>1636175.2835941934</v>
          </cell>
          <cell r="ET135">
            <v>0</v>
          </cell>
          <cell r="EU135">
            <v>1636175.2835941934</v>
          </cell>
          <cell r="EV135">
            <v>1626660.3835941935</v>
          </cell>
          <cell r="EW135">
            <v>3774.1540222603098</v>
          </cell>
          <cell r="EX135">
            <v>4180</v>
          </cell>
          <cell r="EY135">
            <v>405.84597773969017</v>
          </cell>
          <cell r="EZ135">
            <v>1801580</v>
          </cell>
          <cell r="FA135">
            <v>174919.6164058065</v>
          </cell>
          <cell r="FB135">
            <v>1811094.9</v>
          </cell>
          <cell r="FC135">
            <v>1718446.7513983359</v>
          </cell>
          <cell r="FD135">
            <v>0</v>
          </cell>
          <cell r="FE135">
            <v>1811094.9</v>
          </cell>
        </row>
        <row r="136">
          <cell r="A136">
            <v>2769</v>
          </cell>
          <cell r="B136">
            <v>8812769</v>
          </cell>
          <cell r="C136">
            <v>1368</v>
          </cell>
          <cell r="D136" t="str">
            <v>RB051368</v>
          </cell>
          <cell r="E136" t="str">
            <v>Great Bradfords Infant and Nursery School</v>
          </cell>
          <cell r="F136" t="str">
            <v>P</v>
          </cell>
          <cell r="G136" t="str">
            <v>Y</v>
          </cell>
          <cell r="H136">
            <v>10009237</v>
          </cell>
          <cell r="I136" t="str">
            <v/>
          </cell>
          <cell r="J136"/>
          <cell r="K136">
            <v>2769</v>
          </cell>
          <cell r="L136">
            <v>114989</v>
          </cell>
          <cell r="M136"/>
          <cell r="N136"/>
          <cell r="O136">
            <v>3</v>
          </cell>
          <cell r="P136">
            <v>0</v>
          </cell>
          <cell r="Q136">
            <v>0</v>
          </cell>
          <cell r="R136">
            <v>2</v>
          </cell>
          <cell r="S136">
            <v>88</v>
          </cell>
          <cell r="T136">
            <v>165</v>
          </cell>
          <cell r="U136">
            <v>253</v>
          </cell>
          <cell r="V136">
            <v>255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255</v>
          </cell>
          <cell r="AF136">
            <v>804224.10000000009</v>
          </cell>
          <cell r="AG136">
            <v>0</v>
          </cell>
          <cell r="AH136">
            <v>0</v>
          </cell>
          <cell r="AI136">
            <v>0</v>
          </cell>
          <cell r="AJ136">
            <v>804224.10000000009</v>
          </cell>
          <cell r="AK136">
            <v>63.498023715415052</v>
          </cell>
          <cell r="AL136">
            <v>28478.863636363651</v>
          </cell>
          <cell r="AM136">
            <v>0</v>
          </cell>
          <cell r="AN136">
            <v>0</v>
          </cell>
          <cell r="AO136">
            <v>28478.863636363651</v>
          </cell>
          <cell r="AP136">
            <v>63.498023715415052</v>
          </cell>
          <cell r="AQ136">
            <v>18255.681818181827</v>
          </cell>
          <cell r="AR136">
            <v>0</v>
          </cell>
          <cell r="AS136">
            <v>0</v>
          </cell>
          <cell r="AT136">
            <v>18255.681818181827</v>
          </cell>
          <cell r="AU136">
            <v>196.0756972111555</v>
          </cell>
          <cell r="AV136">
            <v>0</v>
          </cell>
          <cell r="AW136">
            <v>17.270916334661344</v>
          </cell>
          <cell r="AX136">
            <v>3914.9713147410334</v>
          </cell>
          <cell r="AY136">
            <v>38.605577689243034</v>
          </cell>
          <cell r="AZ136">
            <v>10642.399601593628</v>
          </cell>
          <cell r="BA136">
            <v>3.0478087649402492</v>
          </cell>
          <cell r="BB136">
            <v>1149.4810756972149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15706.851992031876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15706.851992031876</v>
          </cell>
          <cell r="BZ136">
            <v>62441.39744657735</v>
          </cell>
          <cell r="CA136">
            <v>0</v>
          </cell>
          <cell r="CB136">
            <v>62441.39744657735</v>
          </cell>
          <cell r="CC136">
            <v>94.55056179775282</v>
          </cell>
          <cell r="CD136">
            <v>74599.447752808992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74599.447752808992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23.18181818181818</v>
          </cell>
          <cell r="CX136">
            <v>12934.295454545454</v>
          </cell>
          <cell r="CY136">
            <v>0</v>
          </cell>
          <cell r="CZ136">
            <v>0</v>
          </cell>
          <cell r="DA136">
            <v>12934.295454545454</v>
          </cell>
          <cell r="DB136">
            <v>954199.24065393198</v>
          </cell>
          <cell r="DC136">
            <v>0</v>
          </cell>
          <cell r="DD136">
            <v>954199.24065393198</v>
          </cell>
          <cell r="DE136">
            <v>135933</v>
          </cell>
          <cell r="DF136">
            <v>0</v>
          </cell>
          <cell r="DG136">
            <v>135933</v>
          </cell>
          <cell r="DH136">
            <v>85</v>
          </cell>
          <cell r="DI136">
            <v>0.57435092576923097</v>
          </cell>
          <cell r="DJ136">
            <v>0</v>
          </cell>
          <cell r="DK136">
            <v>0.57435092576923097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27720</v>
          </cell>
          <cell r="EB136">
            <v>28160</v>
          </cell>
          <cell r="EC136">
            <v>440</v>
          </cell>
          <cell r="ED136">
            <v>-20906.88</v>
          </cell>
          <cell r="EE136">
            <v>7693.119999999999</v>
          </cell>
          <cell r="EF136">
            <v>7693.119999999999</v>
          </cell>
          <cell r="EG136">
            <v>0</v>
          </cell>
          <cell r="EH136"/>
          <cell r="EI136">
            <v>0</v>
          </cell>
          <cell r="EJ136">
            <v>0</v>
          </cell>
          <cell r="EK136">
            <v>0</v>
          </cell>
          <cell r="EL136"/>
          <cell r="EM136">
            <v>0</v>
          </cell>
          <cell r="EN136">
            <v>0</v>
          </cell>
          <cell r="EO136">
            <v>0</v>
          </cell>
          <cell r="EP136">
            <v>143626.12</v>
          </cell>
          <cell r="EQ136">
            <v>0</v>
          </cell>
          <cell r="ER136">
            <v>143626.12</v>
          </cell>
          <cell r="ES136">
            <v>1097825.360653932</v>
          </cell>
          <cell r="ET136">
            <v>0</v>
          </cell>
          <cell r="EU136">
            <v>1097825.360653932</v>
          </cell>
          <cell r="EV136">
            <v>1090132.2406539321</v>
          </cell>
          <cell r="EW136">
            <v>4275.028394721302</v>
          </cell>
          <cell r="EX136">
            <v>4180</v>
          </cell>
          <cell r="EY136">
            <v>0</v>
          </cell>
          <cell r="EZ136">
            <v>1065900</v>
          </cell>
          <cell r="FA136">
            <v>0</v>
          </cell>
          <cell r="FB136">
            <v>1097825.360653932</v>
          </cell>
          <cell r="FC136">
            <v>1073438.0335330558</v>
          </cell>
          <cell r="FD136">
            <v>0</v>
          </cell>
          <cell r="FE136">
            <v>1097825.360653932</v>
          </cell>
        </row>
        <row r="137">
          <cell r="A137">
            <v>2759</v>
          </cell>
          <cell r="B137">
            <v>8812759</v>
          </cell>
          <cell r="C137">
            <v>1366</v>
          </cell>
          <cell r="D137" t="str">
            <v>RB051366</v>
          </cell>
          <cell r="E137" t="str">
            <v>Great Bradfords Junior School</v>
          </cell>
          <cell r="F137" t="str">
            <v>P</v>
          </cell>
          <cell r="G137" t="str">
            <v>Y</v>
          </cell>
          <cell r="H137">
            <v>10009238</v>
          </cell>
          <cell r="I137" t="str">
            <v/>
          </cell>
          <cell r="J137"/>
          <cell r="K137">
            <v>2759</v>
          </cell>
          <cell r="L137">
            <v>114984</v>
          </cell>
          <cell r="M137"/>
          <cell r="N137"/>
          <cell r="O137">
            <v>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339</v>
          </cell>
          <cell r="U137">
            <v>339</v>
          </cell>
          <cell r="V137">
            <v>339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339</v>
          </cell>
          <cell r="AF137">
            <v>1069144.98</v>
          </cell>
          <cell r="AG137">
            <v>0</v>
          </cell>
          <cell r="AH137">
            <v>0</v>
          </cell>
          <cell r="AI137">
            <v>0</v>
          </cell>
          <cell r="AJ137">
            <v>1069144.98</v>
          </cell>
          <cell r="AK137">
            <v>82.999999999999858</v>
          </cell>
          <cell r="AL137">
            <v>37225.499999999935</v>
          </cell>
          <cell r="AM137">
            <v>0</v>
          </cell>
          <cell r="AN137">
            <v>0</v>
          </cell>
          <cell r="AO137">
            <v>37225.499999999935</v>
          </cell>
          <cell r="AP137">
            <v>94.442815249266857</v>
          </cell>
          <cell r="AQ137">
            <v>27152.309384164222</v>
          </cell>
          <cell r="AR137">
            <v>0</v>
          </cell>
          <cell r="AS137">
            <v>0</v>
          </cell>
          <cell r="AT137">
            <v>27152.309384164222</v>
          </cell>
          <cell r="AU137">
            <v>263.77810650887585</v>
          </cell>
          <cell r="AV137">
            <v>0</v>
          </cell>
          <cell r="AW137">
            <v>19.056213017751482</v>
          </cell>
          <cell r="AX137">
            <v>4319.6623668639058</v>
          </cell>
          <cell r="AY137">
            <v>44.130177514792756</v>
          </cell>
          <cell r="AZ137">
            <v>12165.366035502921</v>
          </cell>
          <cell r="BA137">
            <v>12.035502958579896</v>
          </cell>
          <cell r="BB137">
            <v>4539.1899408284071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21024.218343195236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21024.218343195236</v>
          </cell>
          <cell r="BZ137">
            <v>85402.027727359382</v>
          </cell>
          <cell r="CA137">
            <v>0</v>
          </cell>
          <cell r="CB137">
            <v>85402.027727359382</v>
          </cell>
          <cell r="CC137">
            <v>100.67272727272729</v>
          </cell>
          <cell r="CD137">
            <v>79429.775090909097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79429.775090909097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1.9999999999999991</v>
          </cell>
          <cell r="CX137">
            <v>1115.8999999999996</v>
          </cell>
          <cell r="CY137">
            <v>0</v>
          </cell>
          <cell r="CZ137">
            <v>0</v>
          </cell>
          <cell r="DA137">
            <v>1115.8999999999996</v>
          </cell>
          <cell r="DB137">
            <v>1235092.6828182684</v>
          </cell>
          <cell r="DC137">
            <v>0</v>
          </cell>
          <cell r="DD137">
            <v>1235092.6828182684</v>
          </cell>
          <cell r="DE137">
            <v>135933</v>
          </cell>
          <cell r="DF137">
            <v>0</v>
          </cell>
          <cell r="DG137">
            <v>135933</v>
          </cell>
          <cell r="DH137">
            <v>84.75</v>
          </cell>
          <cell r="DI137">
            <v>0.55838334281842805</v>
          </cell>
          <cell r="DJ137">
            <v>0</v>
          </cell>
          <cell r="DK137">
            <v>0.55838334281842805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26622</v>
          </cell>
          <cell r="EB137">
            <v>27648</v>
          </cell>
          <cell r="EC137">
            <v>1026</v>
          </cell>
          <cell r="ED137">
            <v>594</v>
          </cell>
          <cell r="EE137">
            <v>29268</v>
          </cell>
          <cell r="EF137">
            <v>29268</v>
          </cell>
          <cell r="EG137">
            <v>0</v>
          </cell>
          <cell r="EH137"/>
          <cell r="EI137">
            <v>0</v>
          </cell>
          <cell r="EJ137">
            <v>0</v>
          </cell>
          <cell r="EK137">
            <v>0</v>
          </cell>
          <cell r="EL137"/>
          <cell r="EM137">
            <v>0</v>
          </cell>
          <cell r="EN137">
            <v>0</v>
          </cell>
          <cell r="EO137">
            <v>0</v>
          </cell>
          <cell r="EP137">
            <v>165201</v>
          </cell>
          <cell r="EQ137">
            <v>0</v>
          </cell>
          <cell r="ER137">
            <v>165201</v>
          </cell>
          <cell r="ES137">
            <v>1400293.6828182684</v>
          </cell>
          <cell r="ET137">
            <v>0</v>
          </cell>
          <cell r="EU137">
            <v>1400293.6828182684</v>
          </cell>
          <cell r="EV137">
            <v>1371025.6828182684</v>
          </cell>
          <cell r="EW137">
            <v>4044.323548136485</v>
          </cell>
          <cell r="EX137">
            <v>4180</v>
          </cell>
          <cell r="EY137">
            <v>135.67645186351501</v>
          </cell>
          <cell r="EZ137">
            <v>1417020</v>
          </cell>
          <cell r="FA137">
            <v>45994.317181731574</v>
          </cell>
          <cell r="FB137">
            <v>1446288</v>
          </cell>
          <cell r="FC137">
            <v>1393003.3931129181</v>
          </cell>
          <cell r="FD137">
            <v>0</v>
          </cell>
          <cell r="FE137">
            <v>1446288</v>
          </cell>
        </row>
        <row r="138">
          <cell r="A138">
            <v>3710</v>
          </cell>
          <cell r="B138">
            <v>8813710</v>
          </cell>
          <cell r="C138"/>
          <cell r="D138"/>
          <cell r="E138" t="str">
            <v>Great Chesterford Church of England Primary Academy</v>
          </cell>
          <cell r="F138" t="str">
            <v>P</v>
          </cell>
          <cell r="G138"/>
          <cell r="H138" t="str">
            <v/>
          </cell>
          <cell r="I138" t="str">
            <v>Y</v>
          </cell>
          <cell r="J138"/>
          <cell r="K138">
            <v>3710</v>
          </cell>
          <cell r="L138">
            <v>137516</v>
          </cell>
          <cell r="M138"/>
          <cell r="N138"/>
          <cell r="O138">
            <v>7</v>
          </cell>
          <cell r="P138">
            <v>0</v>
          </cell>
          <cell r="Q138">
            <v>0</v>
          </cell>
          <cell r="R138">
            <v>0</v>
          </cell>
          <cell r="S138">
            <v>28</v>
          </cell>
          <cell r="T138">
            <v>178</v>
          </cell>
          <cell r="U138">
            <v>206</v>
          </cell>
          <cell r="V138">
            <v>206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206</v>
          </cell>
          <cell r="AF138">
            <v>649686.92000000004</v>
          </cell>
          <cell r="AG138">
            <v>0</v>
          </cell>
          <cell r="AH138">
            <v>0</v>
          </cell>
          <cell r="AI138">
            <v>0</v>
          </cell>
          <cell r="AJ138">
            <v>649686.92000000004</v>
          </cell>
          <cell r="AK138">
            <v>5.9999999999999982</v>
          </cell>
          <cell r="AL138">
            <v>2690.9999999999991</v>
          </cell>
          <cell r="AM138">
            <v>0</v>
          </cell>
          <cell r="AN138">
            <v>0</v>
          </cell>
          <cell r="AO138">
            <v>2690.9999999999991</v>
          </cell>
          <cell r="AP138">
            <v>7.8476190476190482</v>
          </cell>
          <cell r="AQ138">
            <v>2256.1904761904761</v>
          </cell>
          <cell r="AR138">
            <v>0</v>
          </cell>
          <cell r="AS138">
            <v>0</v>
          </cell>
          <cell r="AT138">
            <v>2256.1904761904761</v>
          </cell>
          <cell r="AU138">
            <v>206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4947.1904761904752</v>
          </cell>
          <cell r="CA138">
            <v>0</v>
          </cell>
          <cell r="CB138">
            <v>4947.1904761904752</v>
          </cell>
          <cell r="CC138">
            <v>38.549707602339176</v>
          </cell>
          <cell r="CD138">
            <v>30415.333801169585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30415.333801169585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1.1573033707865175</v>
          </cell>
          <cell r="CX138">
            <v>645.71741573033751</v>
          </cell>
          <cell r="CY138">
            <v>0</v>
          </cell>
          <cell r="CZ138">
            <v>0</v>
          </cell>
          <cell r="DA138">
            <v>645.71741573033751</v>
          </cell>
          <cell r="DB138">
            <v>685695.16169309046</v>
          </cell>
          <cell r="DC138">
            <v>0</v>
          </cell>
          <cell r="DD138">
            <v>685695.16169309046</v>
          </cell>
          <cell r="DE138">
            <v>135933</v>
          </cell>
          <cell r="DF138">
            <v>0</v>
          </cell>
          <cell r="DG138">
            <v>135933</v>
          </cell>
          <cell r="DH138">
            <v>29.428571428571427</v>
          </cell>
          <cell r="DI138">
            <v>2.53348797112971</v>
          </cell>
          <cell r="DJ138">
            <v>0</v>
          </cell>
          <cell r="DK138">
            <v>2.53348797112971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3204.5</v>
          </cell>
          <cell r="EB138">
            <v>3204.5</v>
          </cell>
          <cell r="EC138">
            <v>0</v>
          </cell>
          <cell r="ED138">
            <v>0</v>
          </cell>
          <cell r="EE138">
            <v>3204.5</v>
          </cell>
          <cell r="EF138">
            <v>3204.5</v>
          </cell>
          <cell r="EG138">
            <v>0</v>
          </cell>
          <cell r="EH138"/>
          <cell r="EI138">
            <v>0</v>
          </cell>
          <cell r="EJ138">
            <v>0</v>
          </cell>
          <cell r="EK138">
            <v>0</v>
          </cell>
          <cell r="EL138"/>
          <cell r="EM138">
            <v>0</v>
          </cell>
          <cell r="EN138">
            <v>0</v>
          </cell>
          <cell r="EO138">
            <v>0</v>
          </cell>
          <cell r="EP138">
            <v>139137.5</v>
          </cell>
          <cell r="EQ138">
            <v>0</v>
          </cell>
          <cell r="ER138">
            <v>139137.5</v>
          </cell>
          <cell r="ES138">
            <v>824832.66169309046</v>
          </cell>
          <cell r="ET138">
            <v>0</v>
          </cell>
          <cell r="EU138">
            <v>824832.66169309046</v>
          </cell>
          <cell r="EV138">
            <v>821628.16169309046</v>
          </cell>
          <cell r="EW138">
            <v>3988.4862218111189</v>
          </cell>
          <cell r="EX138">
            <v>4180</v>
          </cell>
          <cell r="EY138">
            <v>191.51377818888113</v>
          </cell>
          <cell r="EZ138">
            <v>861080</v>
          </cell>
          <cell r="FA138">
            <v>39451.838306909543</v>
          </cell>
          <cell r="FB138">
            <v>864284.5</v>
          </cell>
          <cell r="FC138">
            <v>841049.9501484225</v>
          </cell>
          <cell r="FD138">
            <v>0</v>
          </cell>
          <cell r="FE138">
            <v>864284.5</v>
          </cell>
        </row>
        <row r="139">
          <cell r="A139">
            <v>2097</v>
          </cell>
          <cell r="B139">
            <v>8812097</v>
          </cell>
          <cell r="C139"/>
          <cell r="D139"/>
          <cell r="E139" t="str">
            <v>Great Clacton Church of England (Voluntary Aided) Junior School</v>
          </cell>
          <cell r="F139" t="str">
            <v>P</v>
          </cell>
          <cell r="G139"/>
          <cell r="H139" t="str">
            <v/>
          </cell>
          <cell r="I139" t="str">
            <v>Y</v>
          </cell>
          <cell r="J139"/>
          <cell r="K139">
            <v>2097</v>
          </cell>
          <cell r="L139">
            <v>140367</v>
          </cell>
          <cell r="M139"/>
          <cell r="N139"/>
          <cell r="O139">
            <v>4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317</v>
          </cell>
          <cell r="U139">
            <v>317</v>
          </cell>
          <cell r="V139">
            <v>317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317</v>
          </cell>
          <cell r="AF139">
            <v>999760.94000000006</v>
          </cell>
          <cell r="AG139">
            <v>0</v>
          </cell>
          <cell r="AH139">
            <v>0</v>
          </cell>
          <cell r="AI139">
            <v>0</v>
          </cell>
          <cell r="AJ139">
            <v>999760.94000000006</v>
          </cell>
          <cell r="AK139">
            <v>86.000000000000085</v>
          </cell>
          <cell r="AL139">
            <v>38571.000000000036</v>
          </cell>
          <cell r="AM139">
            <v>0</v>
          </cell>
          <cell r="AN139">
            <v>0</v>
          </cell>
          <cell r="AO139">
            <v>38571.000000000036</v>
          </cell>
          <cell r="AP139">
            <v>134</v>
          </cell>
          <cell r="AQ139">
            <v>38525</v>
          </cell>
          <cell r="AR139">
            <v>0</v>
          </cell>
          <cell r="AS139">
            <v>0</v>
          </cell>
          <cell r="AT139">
            <v>38525</v>
          </cell>
          <cell r="AU139">
            <v>12.037974683544304</v>
          </cell>
          <cell r="AV139">
            <v>0</v>
          </cell>
          <cell r="AW139">
            <v>105.33227848101258</v>
          </cell>
          <cell r="AX139">
            <v>23876.720886075931</v>
          </cell>
          <cell r="AY139">
            <v>0</v>
          </cell>
          <cell r="AZ139">
            <v>0</v>
          </cell>
          <cell r="BA139">
            <v>66.208860759493703</v>
          </cell>
          <cell r="BB139">
            <v>24970.671835443049</v>
          </cell>
          <cell r="BC139">
            <v>55.174050632911261</v>
          </cell>
          <cell r="BD139">
            <v>23235.999683544247</v>
          </cell>
          <cell r="BE139">
            <v>24.075949367088608</v>
          </cell>
          <cell r="BF139">
            <v>11456.781265822785</v>
          </cell>
          <cell r="BG139">
            <v>54.17088607594934</v>
          </cell>
          <cell r="BH139">
            <v>38313.442594936692</v>
          </cell>
          <cell r="BI139">
            <v>121853.6162658227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121853.6162658227</v>
          </cell>
          <cell r="BZ139">
            <v>198949.61626582273</v>
          </cell>
          <cell r="CA139">
            <v>0</v>
          </cell>
          <cell r="CB139">
            <v>198949.61626582273</v>
          </cell>
          <cell r="CC139">
            <v>87.099041533546327</v>
          </cell>
          <cell r="CD139">
            <v>68720.272779552717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68720.272779552717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1.0192926045016089</v>
          </cell>
          <cell r="CX139">
            <v>568.71430868167272</v>
          </cell>
          <cell r="CY139">
            <v>0</v>
          </cell>
          <cell r="CZ139">
            <v>0</v>
          </cell>
          <cell r="DA139">
            <v>568.71430868167272</v>
          </cell>
          <cell r="DB139">
            <v>1267999.543354057</v>
          </cell>
          <cell r="DC139">
            <v>0</v>
          </cell>
          <cell r="DD139">
            <v>1267999.543354057</v>
          </cell>
          <cell r="DE139">
            <v>135933</v>
          </cell>
          <cell r="DF139">
            <v>0</v>
          </cell>
          <cell r="DG139">
            <v>135933</v>
          </cell>
          <cell r="DH139">
            <v>79.25</v>
          </cell>
          <cell r="DI139">
            <v>0.70906591249999995</v>
          </cell>
          <cell r="DJ139">
            <v>0</v>
          </cell>
          <cell r="DK139">
            <v>0.70906591249999995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4856.05</v>
          </cell>
          <cell r="EB139">
            <v>4856.05</v>
          </cell>
          <cell r="EC139">
            <v>0</v>
          </cell>
          <cell r="ED139">
            <v>0</v>
          </cell>
          <cell r="EE139">
            <v>4856.05</v>
          </cell>
          <cell r="EF139">
            <v>4856.05</v>
          </cell>
          <cell r="EG139">
            <v>0</v>
          </cell>
          <cell r="EH139"/>
          <cell r="EI139">
            <v>0</v>
          </cell>
          <cell r="EJ139">
            <v>0</v>
          </cell>
          <cell r="EK139">
            <v>0</v>
          </cell>
          <cell r="EL139"/>
          <cell r="EM139">
            <v>0</v>
          </cell>
          <cell r="EN139">
            <v>0</v>
          </cell>
          <cell r="EO139">
            <v>0</v>
          </cell>
          <cell r="EP139">
            <v>140789.04999999999</v>
          </cell>
          <cell r="EQ139">
            <v>0</v>
          </cell>
          <cell r="ER139">
            <v>140789.04999999999</v>
          </cell>
          <cell r="ES139">
            <v>1408788.5933540571</v>
          </cell>
          <cell r="ET139">
            <v>0</v>
          </cell>
          <cell r="EU139">
            <v>1408788.5933540571</v>
          </cell>
          <cell r="EV139">
            <v>1403932.543354057</v>
          </cell>
          <cell r="EW139">
            <v>4428.8092850285711</v>
          </cell>
          <cell r="EX139">
            <v>4180</v>
          </cell>
          <cell r="EY139">
            <v>0</v>
          </cell>
          <cell r="EZ139">
            <v>1325060</v>
          </cell>
          <cell r="FA139">
            <v>0</v>
          </cell>
          <cell r="FB139">
            <v>1408788.5933540571</v>
          </cell>
          <cell r="FC139">
            <v>1370890.713161516</v>
          </cell>
          <cell r="FD139">
            <v>0</v>
          </cell>
          <cell r="FE139">
            <v>1408788.5933540571</v>
          </cell>
        </row>
        <row r="140">
          <cell r="A140">
            <v>5258</v>
          </cell>
          <cell r="B140">
            <v>8815258</v>
          </cell>
          <cell r="C140">
            <v>2124</v>
          </cell>
          <cell r="D140" t="str">
            <v>GMPS2124</v>
          </cell>
          <cell r="E140" t="str">
            <v>Great Dunmow Primary School</v>
          </cell>
          <cell r="F140" t="str">
            <v>P</v>
          </cell>
          <cell r="G140" t="str">
            <v>Y</v>
          </cell>
          <cell r="H140">
            <v>10009311</v>
          </cell>
          <cell r="I140" t="str">
            <v/>
          </cell>
          <cell r="J140"/>
          <cell r="K140">
            <v>5258</v>
          </cell>
          <cell r="L140">
            <v>115298</v>
          </cell>
          <cell r="M140"/>
          <cell r="N140"/>
          <cell r="O140">
            <v>7</v>
          </cell>
          <cell r="P140">
            <v>0</v>
          </cell>
          <cell r="Q140">
            <v>0</v>
          </cell>
          <cell r="R140">
            <v>0</v>
          </cell>
          <cell r="S140">
            <v>59</v>
          </cell>
          <cell r="T140">
            <v>367</v>
          </cell>
          <cell r="U140">
            <v>426</v>
          </cell>
          <cell r="V140">
            <v>426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426</v>
          </cell>
          <cell r="AF140">
            <v>1343527.32</v>
          </cell>
          <cell r="AG140">
            <v>0</v>
          </cell>
          <cell r="AH140">
            <v>0</v>
          </cell>
          <cell r="AI140">
            <v>0</v>
          </cell>
          <cell r="AJ140">
            <v>1343527.32</v>
          </cell>
          <cell r="AK140">
            <v>29.999999999999996</v>
          </cell>
          <cell r="AL140">
            <v>13454.999999999998</v>
          </cell>
          <cell r="AM140">
            <v>0</v>
          </cell>
          <cell r="AN140">
            <v>0</v>
          </cell>
          <cell r="AO140">
            <v>13454.999999999998</v>
          </cell>
          <cell r="AP140">
            <v>33.920374707259953</v>
          </cell>
          <cell r="AQ140">
            <v>9752.107728337236</v>
          </cell>
          <cell r="AR140">
            <v>0</v>
          </cell>
          <cell r="AS140">
            <v>0</v>
          </cell>
          <cell r="AT140">
            <v>9752.107728337236</v>
          </cell>
          <cell r="AU140">
            <v>423.99529411764712</v>
          </cell>
          <cell r="AV140">
            <v>0</v>
          </cell>
          <cell r="AW140">
            <v>1.0023529411764713</v>
          </cell>
          <cell r="AX140">
            <v>227.21336470588253</v>
          </cell>
          <cell r="AY140">
            <v>0</v>
          </cell>
          <cell r="AZ140">
            <v>0</v>
          </cell>
          <cell r="BA140">
            <v>1.0023529411764713</v>
          </cell>
          <cell r="BB140">
            <v>378.03741176470612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605.25077647058868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605.25077647058868</v>
          </cell>
          <cell r="BZ140">
            <v>23812.358504807824</v>
          </cell>
          <cell r="CA140">
            <v>0</v>
          </cell>
          <cell r="CB140">
            <v>23812.358504807824</v>
          </cell>
          <cell r="CC140">
            <v>87.32409972299169</v>
          </cell>
          <cell r="CD140">
            <v>68897.841440443211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68897.841440443211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5.8038147138964673</v>
          </cell>
          <cell r="CX140">
            <v>3238.2384196185344</v>
          </cell>
          <cell r="CY140">
            <v>0</v>
          </cell>
          <cell r="CZ140">
            <v>0</v>
          </cell>
          <cell r="DA140">
            <v>3238.2384196185344</v>
          </cell>
          <cell r="DB140">
            <v>1439475.7583648695</v>
          </cell>
          <cell r="DC140">
            <v>0</v>
          </cell>
          <cell r="DD140">
            <v>1439475.7583648695</v>
          </cell>
          <cell r="DE140">
            <v>135933</v>
          </cell>
          <cell r="DF140">
            <v>0</v>
          </cell>
          <cell r="DG140">
            <v>135933</v>
          </cell>
          <cell r="DH140">
            <v>60.857142857142854</v>
          </cell>
          <cell r="DI140">
            <v>0.47574514933774797</v>
          </cell>
          <cell r="DJ140">
            <v>0</v>
          </cell>
          <cell r="DK140">
            <v>0.47574514933774797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10944.6</v>
          </cell>
          <cell r="EB140">
            <v>11366.4</v>
          </cell>
          <cell r="EC140">
            <v>421.79999999999927</v>
          </cell>
          <cell r="ED140">
            <v>0</v>
          </cell>
          <cell r="EE140">
            <v>11788.199999999999</v>
          </cell>
          <cell r="EF140">
            <v>11788.199999999999</v>
          </cell>
          <cell r="EG140">
            <v>0</v>
          </cell>
          <cell r="EH140"/>
          <cell r="EI140">
            <v>0</v>
          </cell>
          <cell r="EJ140">
            <v>0</v>
          </cell>
          <cell r="EK140">
            <v>0</v>
          </cell>
          <cell r="EL140"/>
          <cell r="EM140">
            <v>0</v>
          </cell>
          <cell r="EN140">
            <v>0</v>
          </cell>
          <cell r="EO140">
            <v>0</v>
          </cell>
          <cell r="EP140">
            <v>147721.20000000001</v>
          </cell>
          <cell r="EQ140">
            <v>0</v>
          </cell>
          <cell r="ER140">
            <v>147721.20000000001</v>
          </cell>
          <cell r="ES140">
            <v>1587196.9583648695</v>
          </cell>
          <cell r="ET140">
            <v>0</v>
          </cell>
          <cell r="EU140">
            <v>1587196.9583648695</v>
          </cell>
          <cell r="EV140">
            <v>1575408.7583648695</v>
          </cell>
          <cell r="EW140">
            <v>3698.1426252696469</v>
          </cell>
          <cell r="EX140">
            <v>4180</v>
          </cell>
          <cell r="EY140">
            <v>481.85737473035306</v>
          </cell>
          <cell r="EZ140">
            <v>1780680</v>
          </cell>
          <cell r="FA140">
            <v>205271.24163513049</v>
          </cell>
          <cell r="FB140">
            <v>1792468.2</v>
          </cell>
          <cell r="FC140">
            <v>1693927.9953836065</v>
          </cell>
          <cell r="FD140">
            <v>0</v>
          </cell>
          <cell r="FE140">
            <v>1792468.2</v>
          </cell>
        </row>
        <row r="141">
          <cell r="A141">
            <v>3570</v>
          </cell>
          <cell r="B141">
            <v>8813570</v>
          </cell>
          <cell r="C141">
            <v>2512</v>
          </cell>
          <cell r="D141" t="str">
            <v>RB052512</v>
          </cell>
          <cell r="E141" t="str">
            <v>Great Easton Church of England Voluntary Aided Primary School</v>
          </cell>
          <cell r="F141" t="str">
            <v>P</v>
          </cell>
          <cell r="G141" t="str">
            <v>Y</v>
          </cell>
          <cell r="H141">
            <v>10009314</v>
          </cell>
          <cell r="I141" t="str">
            <v/>
          </cell>
          <cell r="J141"/>
          <cell r="K141">
            <v>3570</v>
          </cell>
          <cell r="L141">
            <v>115177</v>
          </cell>
          <cell r="M141"/>
          <cell r="N141"/>
          <cell r="O141">
            <v>7</v>
          </cell>
          <cell r="P141">
            <v>0</v>
          </cell>
          <cell r="Q141">
            <v>0</v>
          </cell>
          <cell r="R141">
            <v>0</v>
          </cell>
          <cell r="S141">
            <v>21</v>
          </cell>
          <cell r="T141">
            <v>134</v>
          </cell>
          <cell r="U141">
            <v>155</v>
          </cell>
          <cell r="V141">
            <v>155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155</v>
          </cell>
          <cell r="AF141">
            <v>488842.10000000003</v>
          </cell>
          <cell r="AG141">
            <v>0</v>
          </cell>
          <cell r="AH141">
            <v>0</v>
          </cell>
          <cell r="AI141">
            <v>0</v>
          </cell>
          <cell r="AJ141">
            <v>488842.10000000003</v>
          </cell>
          <cell r="AK141">
            <v>16.000000000000014</v>
          </cell>
          <cell r="AL141">
            <v>7176.0000000000064</v>
          </cell>
          <cell r="AM141">
            <v>0</v>
          </cell>
          <cell r="AN141">
            <v>0</v>
          </cell>
          <cell r="AO141">
            <v>7176.0000000000064</v>
          </cell>
          <cell r="AP141">
            <v>16.000000000000014</v>
          </cell>
          <cell r="AQ141">
            <v>4600.0000000000036</v>
          </cell>
          <cell r="AR141">
            <v>0</v>
          </cell>
          <cell r="AS141">
            <v>0</v>
          </cell>
          <cell r="AT141">
            <v>4600.0000000000036</v>
          </cell>
          <cell r="AU141">
            <v>152.00000000000006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2.9999999999999969</v>
          </cell>
          <cell r="BD141">
            <v>1263.4199999999987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1263.4199999999987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1263.4199999999987</v>
          </cell>
          <cell r="BZ141">
            <v>13039.420000000009</v>
          </cell>
          <cell r="CA141">
            <v>0</v>
          </cell>
          <cell r="CB141">
            <v>13039.420000000009</v>
          </cell>
          <cell r="CC141">
            <v>35.592592592592595</v>
          </cell>
          <cell r="CD141">
            <v>28082.199629629631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28082.199629629631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529963.71962962963</v>
          </cell>
          <cell r="DC141">
            <v>0</v>
          </cell>
          <cell r="DD141">
            <v>529963.71962962963</v>
          </cell>
          <cell r="DE141">
            <v>135933</v>
          </cell>
          <cell r="DF141">
            <v>0</v>
          </cell>
          <cell r="DG141">
            <v>135933</v>
          </cell>
          <cell r="DH141">
            <v>22.142857142857142</v>
          </cell>
          <cell r="DI141">
            <v>2.2358061376</v>
          </cell>
          <cell r="DJ141">
            <v>0</v>
          </cell>
          <cell r="DK141">
            <v>2.2358061376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3175.2</v>
          </cell>
          <cell r="EB141">
            <v>3225.6</v>
          </cell>
          <cell r="EC141">
            <v>50.400000000000091</v>
          </cell>
          <cell r="ED141">
            <v>0</v>
          </cell>
          <cell r="EE141">
            <v>3276</v>
          </cell>
          <cell r="EF141">
            <v>3276</v>
          </cell>
          <cell r="EG141">
            <v>0</v>
          </cell>
          <cell r="EH141"/>
          <cell r="EI141">
            <v>0</v>
          </cell>
          <cell r="EJ141">
            <v>0</v>
          </cell>
          <cell r="EK141">
            <v>0</v>
          </cell>
          <cell r="EL141"/>
          <cell r="EM141">
            <v>0</v>
          </cell>
          <cell r="EN141">
            <v>0</v>
          </cell>
          <cell r="EO141">
            <v>0</v>
          </cell>
          <cell r="EP141">
            <v>139209</v>
          </cell>
          <cell r="EQ141">
            <v>0</v>
          </cell>
          <cell r="ER141">
            <v>139209</v>
          </cell>
          <cell r="ES141">
            <v>669172.71962962963</v>
          </cell>
          <cell r="ET141">
            <v>0</v>
          </cell>
          <cell r="EU141">
            <v>669172.71962962963</v>
          </cell>
          <cell r="EV141">
            <v>665896.71962962963</v>
          </cell>
          <cell r="EW141">
            <v>4296.1078685782559</v>
          </cell>
          <cell r="EX141">
            <v>4180</v>
          </cell>
          <cell r="EY141">
            <v>0</v>
          </cell>
          <cell r="EZ141">
            <v>647900</v>
          </cell>
          <cell r="FA141">
            <v>0</v>
          </cell>
          <cell r="FB141">
            <v>669172.71962962963</v>
          </cell>
          <cell r="FC141">
            <v>676741.53533948539</v>
          </cell>
          <cell r="FD141">
            <v>7568.8157098557567</v>
          </cell>
          <cell r="FE141">
            <v>676741.53533948539</v>
          </cell>
        </row>
        <row r="142">
          <cell r="A142">
            <v>2450</v>
          </cell>
          <cell r="B142">
            <v>8812450</v>
          </cell>
          <cell r="C142">
            <v>2536</v>
          </cell>
          <cell r="D142" t="str">
            <v>RB052536</v>
          </cell>
          <cell r="E142" t="str">
            <v>Great Leighs Primary School</v>
          </cell>
          <cell r="F142" t="str">
            <v>P</v>
          </cell>
          <cell r="G142" t="str">
            <v>Y</v>
          </cell>
          <cell r="H142">
            <v>10035697</v>
          </cell>
          <cell r="I142" t="str">
            <v/>
          </cell>
          <cell r="J142"/>
          <cell r="K142">
            <v>2450</v>
          </cell>
          <cell r="L142">
            <v>114852</v>
          </cell>
          <cell r="M142"/>
          <cell r="N142"/>
          <cell r="O142">
            <v>7</v>
          </cell>
          <cell r="P142">
            <v>0</v>
          </cell>
          <cell r="Q142">
            <v>0</v>
          </cell>
          <cell r="R142">
            <v>0</v>
          </cell>
          <cell r="S142">
            <v>30</v>
          </cell>
          <cell r="T142">
            <v>197</v>
          </cell>
          <cell r="U142">
            <v>227</v>
          </cell>
          <cell r="V142">
            <v>227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227</v>
          </cell>
          <cell r="AF142">
            <v>715917.14</v>
          </cell>
          <cell r="AG142">
            <v>0</v>
          </cell>
          <cell r="AH142">
            <v>0</v>
          </cell>
          <cell r="AI142">
            <v>0</v>
          </cell>
          <cell r="AJ142">
            <v>715917.14</v>
          </cell>
          <cell r="AK142">
            <v>14.000000000000004</v>
          </cell>
          <cell r="AL142">
            <v>6279.0000000000018</v>
          </cell>
          <cell r="AM142">
            <v>0</v>
          </cell>
          <cell r="AN142">
            <v>0</v>
          </cell>
          <cell r="AO142">
            <v>6279.0000000000018</v>
          </cell>
          <cell r="AP142">
            <v>16.070796460176989</v>
          </cell>
          <cell r="AQ142">
            <v>4620.3539823008841</v>
          </cell>
          <cell r="AR142">
            <v>0</v>
          </cell>
          <cell r="AS142">
            <v>0</v>
          </cell>
          <cell r="AT142">
            <v>4620.3539823008841</v>
          </cell>
          <cell r="AU142">
            <v>221.99999999999994</v>
          </cell>
          <cell r="AV142">
            <v>0</v>
          </cell>
          <cell r="AW142">
            <v>3.9999999999999911</v>
          </cell>
          <cell r="AX142">
            <v>906.71999999999798</v>
          </cell>
          <cell r="AY142">
            <v>1.0000000000000013</v>
          </cell>
          <cell r="AZ142">
            <v>275.67000000000036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1182.3899999999983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1182.3899999999983</v>
          </cell>
          <cell r="BZ142">
            <v>12081.743982300884</v>
          </cell>
          <cell r="CA142">
            <v>0</v>
          </cell>
          <cell r="CB142">
            <v>12081.743982300884</v>
          </cell>
          <cell r="CC142">
            <v>53.275510204081634</v>
          </cell>
          <cell r="CD142">
            <v>42033.844795918369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42033.844795918369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1.152284263959392</v>
          </cell>
          <cell r="CX142">
            <v>642.9170050761428</v>
          </cell>
          <cell r="CY142">
            <v>0</v>
          </cell>
          <cell r="CZ142">
            <v>0</v>
          </cell>
          <cell r="DA142">
            <v>642.9170050761428</v>
          </cell>
          <cell r="DB142">
            <v>770675.64578329539</v>
          </cell>
          <cell r="DC142">
            <v>0</v>
          </cell>
          <cell r="DD142">
            <v>770675.64578329539</v>
          </cell>
          <cell r="DE142">
            <v>135933</v>
          </cell>
          <cell r="DF142">
            <v>0</v>
          </cell>
          <cell r="DG142">
            <v>135933</v>
          </cell>
          <cell r="DH142">
            <v>32.428571428571431</v>
          </cell>
          <cell r="DI142">
            <v>2.2466430906474799</v>
          </cell>
          <cell r="DJ142">
            <v>0</v>
          </cell>
          <cell r="DK142">
            <v>2.2466430906474799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24427.25</v>
          </cell>
          <cell r="EB142">
            <v>24825.25</v>
          </cell>
          <cell r="EC142">
            <v>398</v>
          </cell>
          <cell r="ED142">
            <v>0</v>
          </cell>
          <cell r="EE142">
            <v>25223.25</v>
          </cell>
          <cell r="EF142">
            <v>25223.25</v>
          </cell>
          <cell r="EG142">
            <v>0</v>
          </cell>
          <cell r="EH142"/>
          <cell r="EI142">
            <v>0</v>
          </cell>
          <cell r="EJ142">
            <v>0</v>
          </cell>
          <cell r="EK142">
            <v>0</v>
          </cell>
          <cell r="EL142"/>
          <cell r="EM142">
            <v>0</v>
          </cell>
          <cell r="EN142">
            <v>0</v>
          </cell>
          <cell r="EO142">
            <v>0</v>
          </cell>
          <cell r="EP142">
            <v>161156.25</v>
          </cell>
          <cell r="EQ142">
            <v>0</v>
          </cell>
          <cell r="ER142">
            <v>161156.25</v>
          </cell>
          <cell r="ES142">
            <v>931831.89578329539</v>
          </cell>
          <cell r="ET142">
            <v>0</v>
          </cell>
          <cell r="EU142">
            <v>931831.89578329539</v>
          </cell>
          <cell r="EV142">
            <v>906608.64578329539</v>
          </cell>
          <cell r="EW142">
            <v>3993.8706862700237</v>
          </cell>
          <cell r="EX142">
            <v>4180</v>
          </cell>
          <cell r="EY142">
            <v>186.12931372997627</v>
          </cell>
          <cell r="EZ142">
            <v>948860</v>
          </cell>
          <cell r="FA142">
            <v>42251.354216704611</v>
          </cell>
          <cell r="FB142">
            <v>974083.25</v>
          </cell>
          <cell r="FC142">
            <v>944302.48005493754</v>
          </cell>
          <cell r="FD142">
            <v>0</v>
          </cell>
          <cell r="FE142">
            <v>974083.25</v>
          </cell>
        </row>
        <row r="143">
          <cell r="A143">
            <v>2730</v>
          </cell>
          <cell r="B143">
            <v>8812730</v>
          </cell>
          <cell r="C143">
            <v>2560</v>
          </cell>
          <cell r="D143" t="str">
            <v>RB052560</v>
          </cell>
          <cell r="E143" t="str">
            <v>Great Sampford Community Primary School</v>
          </cell>
          <cell r="F143" t="str">
            <v>P</v>
          </cell>
          <cell r="G143" t="str">
            <v>Y</v>
          </cell>
          <cell r="H143">
            <v>10039022</v>
          </cell>
          <cell r="I143" t="str">
            <v/>
          </cell>
          <cell r="J143"/>
          <cell r="K143">
            <v>2730</v>
          </cell>
          <cell r="L143">
            <v>114970</v>
          </cell>
          <cell r="M143"/>
          <cell r="N143"/>
          <cell r="O143">
            <v>7</v>
          </cell>
          <cell r="P143">
            <v>0</v>
          </cell>
          <cell r="Q143">
            <v>0</v>
          </cell>
          <cell r="R143">
            <v>0</v>
          </cell>
          <cell r="S143">
            <v>18</v>
          </cell>
          <cell r="T143">
            <v>86</v>
          </cell>
          <cell r="U143">
            <v>104</v>
          </cell>
          <cell r="V143">
            <v>104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104</v>
          </cell>
          <cell r="AF143">
            <v>327997.28000000003</v>
          </cell>
          <cell r="AG143">
            <v>0</v>
          </cell>
          <cell r="AH143">
            <v>0</v>
          </cell>
          <cell r="AI143">
            <v>0</v>
          </cell>
          <cell r="AJ143">
            <v>327997.28000000003</v>
          </cell>
          <cell r="AK143">
            <v>1.9999999999999969</v>
          </cell>
          <cell r="AL143">
            <v>896.99999999999864</v>
          </cell>
          <cell r="AM143">
            <v>0</v>
          </cell>
          <cell r="AN143">
            <v>0</v>
          </cell>
          <cell r="AO143">
            <v>896.99999999999864</v>
          </cell>
          <cell r="AP143">
            <v>1.9999999999999969</v>
          </cell>
          <cell r="AQ143">
            <v>574.99999999999909</v>
          </cell>
          <cell r="AR143">
            <v>0</v>
          </cell>
          <cell r="AS143">
            <v>0</v>
          </cell>
          <cell r="AT143">
            <v>574.99999999999909</v>
          </cell>
          <cell r="AU143">
            <v>104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1471.9999999999977</v>
          </cell>
          <cell r="CA143">
            <v>0</v>
          </cell>
          <cell r="CB143">
            <v>1471.9999999999977</v>
          </cell>
          <cell r="CC143">
            <v>16.487804878048781</v>
          </cell>
          <cell r="CD143">
            <v>13008.713170731708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13008.713170731708</v>
          </cell>
          <cell r="CR143">
            <v>6.76</v>
          </cell>
          <cell r="CS143">
            <v>3042</v>
          </cell>
          <cell r="CT143">
            <v>0</v>
          </cell>
          <cell r="CU143">
            <v>0</v>
          </cell>
          <cell r="CV143">
            <v>3042</v>
          </cell>
          <cell r="CW143">
            <v>1.2093023255813968</v>
          </cell>
          <cell r="CX143">
            <v>674.73023255814041</v>
          </cell>
          <cell r="CY143">
            <v>0</v>
          </cell>
          <cell r="CZ143">
            <v>0</v>
          </cell>
          <cell r="DA143">
            <v>674.73023255814041</v>
          </cell>
          <cell r="DB143">
            <v>346194.72340328991</v>
          </cell>
          <cell r="DC143">
            <v>0</v>
          </cell>
          <cell r="DD143">
            <v>346194.72340328991</v>
          </cell>
          <cell r="DE143">
            <v>135933</v>
          </cell>
          <cell r="DF143">
            <v>0</v>
          </cell>
          <cell r="DG143">
            <v>135933</v>
          </cell>
          <cell r="DH143">
            <v>14.857142857142858</v>
          </cell>
          <cell r="DI143">
            <v>2.4631657898550698</v>
          </cell>
          <cell r="DJ143">
            <v>0</v>
          </cell>
          <cell r="DK143">
            <v>2.4631657898550698</v>
          </cell>
          <cell r="DL143">
            <v>13758.344459279035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13758.344459279035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14361.75</v>
          </cell>
          <cell r="EB143">
            <v>14595.75</v>
          </cell>
          <cell r="EC143">
            <v>234</v>
          </cell>
          <cell r="ED143">
            <v>0</v>
          </cell>
          <cell r="EE143">
            <v>14829.75</v>
          </cell>
          <cell r="EF143">
            <v>14829.75</v>
          </cell>
          <cell r="EG143">
            <v>0</v>
          </cell>
          <cell r="EH143"/>
          <cell r="EI143">
            <v>0</v>
          </cell>
          <cell r="EJ143">
            <v>0</v>
          </cell>
          <cell r="EK143">
            <v>0</v>
          </cell>
          <cell r="EL143"/>
          <cell r="EM143">
            <v>0</v>
          </cell>
          <cell r="EN143">
            <v>0</v>
          </cell>
          <cell r="EO143">
            <v>0</v>
          </cell>
          <cell r="EP143">
            <v>164521.09445927903</v>
          </cell>
          <cell r="EQ143">
            <v>0</v>
          </cell>
          <cell r="ER143">
            <v>164521.09445927903</v>
          </cell>
          <cell r="ES143">
            <v>510715.81786256895</v>
          </cell>
          <cell r="ET143">
            <v>0</v>
          </cell>
          <cell r="EU143">
            <v>510715.81786256895</v>
          </cell>
          <cell r="EV143">
            <v>495886.06786256895</v>
          </cell>
          <cell r="EW143">
            <v>4768.135267909317</v>
          </cell>
          <cell r="EX143">
            <v>4180</v>
          </cell>
          <cell r="EY143">
            <v>0</v>
          </cell>
          <cell r="EZ143">
            <v>434720</v>
          </cell>
          <cell r="FA143">
            <v>0</v>
          </cell>
          <cell r="FB143">
            <v>510715.81786256895</v>
          </cell>
          <cell r="FC143">
            <v>511243.73545764637</v>
          </cell>
          <cell r="FD143">
            <v>527.91759507742245</v>
          </cell>
          <cell r="FE143">
            <v>511243.73545764637</v>
          </cell>
        </row>
        <row r="144">
          <cell r="A144">
            <v>3025</v>
          </cell>
          <cell r="B144">
            <v>8813025</v>
          </cell>
          <cell r="C144">
            <v>2568</v>
          </cell>
          <cell r="D144" t="str">
            <v>RB052568</v>
          </cell>
          <cell r="E144" t="str">
            <v>Great Tey Church of England Voluntary Controlled Primary School</v>
          </cell>
          <cell r="F144" t="str">
            <v>P</v>
          </cell>
          <cell r="G144" t="str">
            <v>Y</v>
          </cell>
          <cell r="H144">
            <v>10009320</v>
          </cell>
          <cell r="I144" t="str">
            <v/>
          </cell>
          <cell r="J144"/>
          <cell r="K144">
            <v>3025</v>
          </cell>
          <cell r="L144">
            <v>115079</v>
          </cell>
          <cell r="M144"/>
          <cell r="N144"/>
          <cell r="O144">
            <v>7</v>
          </cell>
          <cell r="P144">
            <v>0</v>
          </cell>
          <cell r="Q144">
            <v>0</v>
          </cell>
          <cell r="R144">
            <v>0</v>
          </cell>
          <cell r="S144">
            <v>6</v>
          </cell>
          <cell r="T144">
            <v>64</v>
          </cell>
          <cell r="U144">
            <v>70</v>
          </cell>
          <cell r="V144">
            <v>70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70</v>
          </cell>
          <cell r="AF144">
            <v>220767.40000000002</v>
          </cell>
          <cell r="AG144">
            <v>0</v>
          </cell>
          <cell r="AH144">
            <v>0</v>
          </cell>
          <cell r="AI144">
            <v>0</v>
          </cell>
          <cell r="AJ144">
            <v>220767.40000000002</v>
          </cell>
          <cell r="AK144">
            <v>10.000000000000009</v>
          </cell>
          <cell r="AL144">
            <v>4485.0000000000036</v>
          </cell>
          <cell r="AM144">
            <v>0</v>
          </cell>
          <cell r="AN144">
            <v>0</v>
          </cell>
          <cell r="AO144">
            <v>4485.0000000000036</v>
          </cell>
          <cell r="AP144">
            <v>10.000000000000009</v>
          </cell>
          <cell r="AQ144">
            <v>2875.0000000000027</v>
          </cell>
          <cell r="AR144">
            <v>0</v>
          </cell>
          <cell r="AS144">
            <v>0</v>
          </cell>
          <cell r="AT144">
            <v>2875.0000000000027</v>
          </cell>
          <cell r="AU144">
            <v>63.999999999999986</v>
          </cell>
          <cell r="AV144">
            <v>0</v>
          </cell>
          <cell r="AW144">
            <v>3.9999999999999969</v>
          </cell>
          <cell r="AX144">
            <v>906.71999999999935</v>
          </cell>
          <cell r="AY144">
            <v>2.0000000000000018</v>
          </cell>
          <cell r="AZ144">
            <v>551.34000000000049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1458.06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1458.06</v>
          </cell>
          <cell r="BZ144">
            <v>8818.0600000000068</v>
          </cell>
          <cell r="CA144">
            <v>0</v>
          </cell>
          <cell r="CB144">
            <v>8818.0600000000068</v>
          </cell>
          <cell r="CC144">
            <v>26.415094339622645</v>
          </cell>
          <cell r="CD144">
            <v>20841.24528301887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20841.24528301887</v>
          </cell>
          <cell r="CR144">
            <v>1.7999999999999989</v>
          </cell>
          <cell r="CS144">
            <v>809.99999999999955</v>
          </cell>
          <cell r="CT144">
            <v>0</v>
          </cell>
          <cell r="CU144">
            <v>0</v>
          </cell>
          <cell r="CV144">
            <v>809.99999999999955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251236.70528301888</v>
          </cell>
          <cell r="DC144">
            <v>0</v>
          </cell>
          <cell r="DD144">
            <v>251236.70528301888</v>
          </cell>
          <cell r="DE144">
            <v>135933</v>
          </cell>
          <cell r="DF144">
            <v>0</v>
          </cell>
          <cell r="DG144">
            <v>135933</v>
          </cell>
          <cell r="DH144">
            <v>10</v>
          </cell>
          <cell r="DI144">
            <v>1.49209453478261</v>
          </cell>
          <cell r="DJ144">
            <v>1.9038461538461537</v>
          </cell>
          <cell r="DK144">
            <v>1.49209453478261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5627.95</v>
          </cell>
          <cell r="EB144">
            <v>5627.95</v>
          </cell>
          <cell r="EC144">
            <v>0</v>
          </cell>
          <cell r="ED144">
            <v>0</v>
          </cell>
          <cell r="EE144">
            <v>5627.95</v>
          </cell>
          <cell r="EF144">
            <v>5627.95</v>
          </cell>
          <cell r="EG144">
            <v>0</v>
          </cell>
          <cell r="EH144"/>
          <cell r="EI144">
            <v>0</v>
          </cell>
          <cell r="EJ144">
            <v>0</v>
          </cell>
          <cell r="EK144">
            <v>0</v>
          </cell>
          <cell r="EL144"/>
          <cell r="EM144">
            <v>0</v>
          </cell>
          <cell r="EN144">
            <v>0</v>
          </cell>
          <cell r="EO144">
            <v>0</v>
          </cell>
          <cell r="EP144">
            <v>141560.95000000001</v>
          </cell>
          <cell r="EQ144">
            <v>0</v>
          </cell>
          <cell r="ER144">
            <v>141560.95000000001</v>
          </cell>
          <cell r="ES144">
            <v>392797.65528301889</v>
          </cell>
          <cell r="ET144">
            <v>0</v>
          </cell>
          <cell r="EU144">
            <v>392797.65528301889</v>
          </cell>
          <cell r="EV144">
            <v>387169.70528301888</v>
          </cell>
          <cell r="EW144">
            <v>5530.9957897574122</v>
          </cell>
          <cell r="EX144">
            <v>4180</v>
          </cell>
          <cell r="EY144">
            <v>0</v>
          </cell>
          <cell r="EZ144">
            <v>292600</v>
          </cell>
          <cell r="FA144">
            <v>0</v>
          </cell>
          <cell r="FB144">
            <v>392797.65528301889</v>
          </cell>
          <cell r="FC144">
            <v>399901.66502702702</v>
          </cell>
          <cell r="FD144">
            <v>7104.0097440081299</v>
          </cell>
          <cell r="FE144">
            <v>399901.66502702702</v>
          </cell>
        </row>
        <row r="145">
          <cell r="A145">
            <v>5204</v>
          </cell>
          <cell r="B145">
            <v>8815204</v>
          </cell>
          <cell r="C145">
            <v>2576</v>
          </cell>
          <cell r="D145" t="str">
            <v>GMPS2576</v>
          </cell>
          <cell r="E145" t="str">
            <v>Great Totham Primary School</v>
          </cell>
          <cell r="F145" t="str">
            <v>P</v>
          </cell>
          <cell r="G145" t="str">
            <v>Y</v>
          </cell>
          <cell r="H145">
            <v>10009323</v>
          </cell>
          <cell r="I145" t="str">
            <v/>
          </cell>
          <cell r="J145"/>
          <cell r="K145">
            <v>5204</v>
          </cell>
          <cell r="L145">
            <v>115244</v>
          </cell>
          <cell r="M145"/>
          <cell r="N145"/>
          <cell r="O145">
            <v>7</v>
          </cell>
          <cell r="P145">
            <v>0</v>
          </cell>
          <cell r="Q145">
            <v>0</v>
          </cell>
          <cell r="R145">
            <v>0</v>
          </cell>
          <cell r="S145">
            <v>60</v>
          </cell>
          <cell r="T145">
            <v>363</v>
          </cell>
          <cell r="U145">
            <v>423</v>
          </cell>
          <cell r="V145">
            <v>423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423</v>
          </cell>
          <cell r="AF145">
            <v>1334065.8600000001</v>
          </cell>
          <cell r="AG145">
            <v>0</v>
          </cell>
          <cell r="AH145">
            <v>0</v>
          </cell>
          <cell r="AI145">
            <v>0</v>
          </cell>
          <cell r="AJ145">
            <v>1334065.8600000001</v>
          </cell>
          <cell r="AK145">
            <v>36.999999999999986</v>
          </cell>
          <cell r="AL145">
            <v>16594.499999999993</v>
          </cell>
          <cell r="AM145">
            <v>0</v>
          </cell>
          <cell r="AN145">
            <v>0</v>
          </cell>
          <cell r="AO145">
            <v>16594.499999999993</v>
          </cell>
          <cell r="AP145">
            <v>46.66901408450704</v>
          </cell>
          <cell r="AQ145">
            <v>13417.341549295774</v>
          </cell>
          <cell r="AR145">
            <v>0</v>
          </cell>
          <cell r="AS145">
            <v>0</v>
          </cell>
          <cell r="AT145">
            <v>13417.341549295774</v>
          </cell>
          <cell r="AU145">
            <v>383.99999999999983</v>
          </cell>
          <cell r="AV145">
            <v>0</v>
          </cell>
          <cell r="AW145">
            <v>9.0000000000000195</v>
          </cell>
          <cell r="AX145">
            <v>2040.1200000000044</v>
          </cell>
          <cell r="AY145">
            <v>2.9999999999999987</v>
          </cell>
          <cell r="AZ145">
            <v>827.00999999999965</v>
          </cell>
          <cell r="BA145">
            <v>26.999999999999979</v>
          </cell>
          <cell r="BB145">
            <v>10183.049999999992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13050.179999999997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13050.179999999997</v>
          </cell>
          <cell r="BZ145">
            <v>43062.021549295765</v>
          </cell>
          <cell r="CA145">
            <v>0</v>
          </cell>
          <cell r="CB145">
            <v>43062.021549295765</v>
          </cell>
          <cell r="CC145">
            <v>104.86629526462394</v>
          </cell>
          <cell r="CD145">
            <v>82738.458300835642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82738.458300835642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2.3305785123966953</v>
          </cell>
          <cell r="CX145">
            <v>1300.3462809917362</v>
          </cell>
          <cell r="CY145">
            <v>0</v>
          </cell>
          <cell r="CZ145">
            <v>0</v>
          </cell>
          <cell r="DA145">
            <v>1300.3462809917362</v>
          </cell>
          <cell r="DB145">
            <v>1461166.6861311232</v>
          </cell>
          <cell r="DC145">
            <v>0</v>
          </cell>
          <cell r="DD145">
            <v>1461166.6861311232</v>
          </cell>
          <cell r="DE145">
            <v>135933</v>
          </cell>
          <cell r="DF145">
            <v>0</v>
          </cell>
          <cell r="DG145">
            <v>135933</v>
          </cell>
          <cell r="DH145">
            <v>60.428571428571431</v>
          </cell>
          <cell r="DI145">
            <v>1.95096282305389</v>
          </cell>
          <cell r="DJ145">
            <v>0</v>
          </cell>
          <cell r="DK145">
            <v>1.95096282305389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5498.31</v>
          </cell>
          <cell r="EB145">
            <v>5498.31</v>
          </cell>
          <cell r="EC145">
            <v>0</v>
          </cell>
          <cell r="ED145">
            <v>0</v>
          </cell>
          <cell r="EE145">
            <v>5498.31</v>
          </cell>
          <cell r="EF145">
            <v>5498.31</v>
          </cell>
          <cell r="EG145">
            <v>0</v>
          </cell>
          <cell r="EH145"/>
          <cell r="EI145">
            <v>0</v>
          </cell>
          <cell r="EJ145">
            <v>0</v>
          </cell>
          <cell r="EK145">
            <v>0</v>
          </cell>
          <cell r="EL145"/>
          <cell r="EM145">
            <v>0</v>
          </cell>
          <cell r="EN145">
            <v>0</v>
          </cell>
          <cell r="EO145">
            <v>0</v>
          </cell>
          <cell r="EP145">
            <v>141431.31</v>
          </cell>
          <cell r="EQ145">
            <v>0</v>
          </cell>
          <cell r="ER145">
            <v>141431.31</v>
          </cell>
          <cell r="ES145">
            <v>1602597.9961311233</v>
          </cell>
          <cell r="ET145">
            <v>0</v>
          </cell>
          <cell r="EU145">
            <v>1602597.9961311233</v>
          </cell>
          <cell r="EV145">
            <v>1597099.6861311232</v>
          </cell>
          <cell r="EW145">
            <v>3775.6493761965089</v>
          </cell>
          <cell r="EX145">
            <v>4180</v>
          </cell>
          <cell r="EY145">
            <v>404.35062380349109</v>
          </cell>
          <cell r="EZ145">
            <v>1768140</v>
          </cell>
          <cell r="FA145">
            <v>171040.31386887678</v>
          </cell>
          <cell r="FB145">
            <v>1773638.31</v>
          </cell>
          <cell r="FC145">
            <v>1676749.3251344264</v>
          </cell>
          <cell r="FD145">
            <v>0</v>
          </cell>
          <cell r="FE145">
            <v>1773638.31</v>
          </cell>
        </row>
        <row r="146">
          <cell r="A146">
            <v>2130</v>
          </cell>
          <cell r="B146">
            <v>8812130</v>
          </cell>
          <cell r="C146"/>
          <cell r="D146"/>
          <cell r="E146" t="str">
            <v>Great Wakering Primary Academy</v>
          </cell>
          <cell r="F146" t="str">
            <v>P</v>
          </cell>
          <cell r="G146"/>
          <cell r="H146" t="str">
            <v/>
          </cell>
          <cell r="I146" t="str">
            <v>Y</v>
          </cell>
          <cell r="J146"/>
          <cell r="K146">
            <v>2130</v>
          </cell>
          <cell r="L146">
            <v>143978</v>
          </cell>
          <cell r="M146"/>
          <cell r="N146"/>
          <cell r="O146">
            <v>7</v>
          </cell>
          <cell r="P146">
            <v>0</v>
          </cell>
          <cell r="Q146">
            <v>0</v>
          </cell>
          <cell r="R146">
            <v>0</v>
          </cell>
          <cell r="S146">
            <v>60</v>
          </cell>
          <cell r="T146">
            <v>360</v>
          </cell>
          <cell r="U146">
            <v>420</v>
          </cell>
          <cell r="V146">
            <v>420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420</v>
          </cell>
          <cell r="AF146">
            <v>1324604.4000000001</v>
          </cell>
          <cell r="AG146">
            <v>0</v>
          </cell>
          <cell r="AH146">
            <v>0</v>
          </cell>
          <cell r="AI146">
            <v>0</v>
          </cell>
          <cell r="AJ146">
            <v>1324604.4000000001</v>
          </cell>
          <cell r="AK146">
            <v>84.999999999999844</v>
          </cell>
          <cell r="AL146">
            <v>38122.499999999927</v>
          </cell>
          <cell r="AM146">
            <v>0</v>
          </cell>
          <cell r="AN146">
            <v>0</v>
          </cell>
          <cell r="AO146">
            <v>38122.499999999927</v>
          </cell>
          <cell r="AP146">
            <v>87.669902912621353</v>
          </cell>
          <cell r="AQ146">
            <v>25205.097087378639</v>
          </cell>
          <cell r="AR146">
            <v>0</v>
          </cell>
          <cell r="AS146">
            <v>0</v>
          </cell>
          <cell r="AT146">
            <v>25205.097087378639</v>
          </cell>
          <cell r="AU146">
            <v>398.00000000000017</v>
          </cell>
          <cell r="AV146">
            <v>0</v>
          </cell>
          <cell r="AW146">
            <v>1.9999999999999991</v>
          </cell>
          <cell r="AX146">
            <v>453.35999999999979</v>
          </cell>
          <cell r="AY146">
            <v>3.9999999999999982</v>
          </cell>
          <cell r="AZ146">
            <v>1102.6799999999996</v>
          </cell>
          <cell r="BA146">
            <v>4.9999999999999982</v>
          </cell>
          <cell r="BB146">
            <v>1885.7499999999993</v>
          </cell>
          <cell r="BC146">
            <v>8.9999999999999876</v>
          </cell>
          <cell r="BD146">
            <v>3790.2599999999948</v>
          </cell>
          <cell r="BE146">
            <v>0.99999999999999956</v>
          </cell>
          <cell r="BF146">
            <v>475.85999999999979</v>
          </cell>
          <cell r="BG146">
            <v>0.99999999999999956</v>
          </cell>
          <cell r="BH146">
            <v>707.26999999999964</v>
          </cell>
          <cell r="BI146">
            <v>8415.179999999993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8415.179999999993</v>
          </cell>
          <cell r="BZ146">
            <v>71742.777087378563</v>
          </cell>
          <cell r="CA146">
            <v>0</v>
          </cell>
          <cell r="CB146">
            <v>71742.777087378563</v>
          </cell>
          <cell r="CC146">
            <v>98.474576271186436</v>
          </cell>
          <cell r="CD146">
            <v>77695.455932203389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77695.455932203389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1474042.6330195821</v>
          </cell>
          <cell r="DC146">
            <v>0</v>
          </cell>
          <cell r="DD146">
            <v>1474042.6330195821</v>
          </cell>
          <cell r="DE146">
            <v>135933</v>
          </cell>
          <cell r="DF146">
            <v>0</v>
          </cell>
          <cell r="DG146">
            <v>135933</v>
          </cell>
          <cell r="DH146">
            <v>60</v>
          </cell>
          <cell r="DI146">
            <v>1.1000349768558999</v>
          </cell>
          <cell r="DJ146">
            <v>0</v>
          </cell>
          <cell r="DK146">
            <v>1.1000349768558999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5225.8</v>
          </cell>
          <cell r="EB146">
            <v>5225.8</v>
          </cell>
          <cell r="EC146">
            <v>0</v>
          </cell>
          <cell r="ED146">
            <v>0</v>
          </cell>
          <cell r="EE146">
            <v>5225.8</v>
          </cell>
          <cell r="EF146">
            <v>5225.8</v>
          </cell>
          <cell r="EG146">
            <v>0</v>
          </cell>
          <cell r="EH146"/>
          <cell r="EI146">
            <v>0</v>
          </cell>
          <cell r="EJ146">
            <v>0</v>
          </cell>
          <cell r="EK146">
            <v>0</v>
          </cell>
          <cell r="EL146"/>
          <cell r="EM146">
            <v>0</v>
          </cell>
          <cell r="EN146">
            <v>0</v>
          </cell>
          <cell r="EO146">
            <v>0</v>
          </cell>
          <cell r="EP146">
            <v>141158.79999999999</v>
          </cell>
          <cell r="EQ146">
            <v>0</v>
          </cell>
          <cell r="ER146">
            <v>141158.79999999999</v>
          </cell>
          <cell r="ES146">
            <v>1615201.4330195822</v>
          </cell>
          <cell r="ET146">
            <v>0</v>
          </cell>
          <cell r="EU146">
            <v>1615201.4330195822</v>
          </cell>
          <cell r="EV146">
            <v>1609975.6330195821</v>
          </cell>
          <cell r="EW146">
            <v>3833.275316713291</v>
          </cell>
          <cell r="EX146">
            <v>4180</v>
          </cell>
          <cell r="EY146">
            <v>346.72468328670902</v>
          </cell>
          <cell r="EZ146">
            <v>1755600</v>
          </cell>
          <cell r="FA146">
            <v>145624.36698041786</v>
          </cell>
          <cell r="FB146">
            <v>1760825.8</v>
          </cell>
          <cell r="FC146">
            <v>1664865.6412203389</v>
          </cell>
          <cell r="FD146">
            <v>0</v>
          </cell>
          <cell r="FE146">
            <v>1760825.8</v>
          </cell>
        </row>
        <row r="147">
          <cell r="A147">
            <v>3217</v>
          </cell>
          <cell r="B147">
            <v>8813217</v>
          </cell>
          <cell r="C147">
            <v>2592</v>
          </cell>
          <cell r="D147" t="str">
            <v>RB052592</v>
          </cell>
          <cell r="E147" t="str">
            <v>Great Waltham Church of England Voluntary Controlled Primary School</v>
          </cell>
          <cell r="F147" t="str">
            <v>P</v>
          </cell>
          <cell r="G147" t="str">
            <v>Y</v>
          </cell>
          <cell r="H147">
            <v>10009327</v>
          </cell>
          <cell r="I147" t="str">
            <v/>
          </cell>
          <cell r="J147"/>
          <cell r="K147">
            <v>3217</v>
          </cell>
          <cell r="L147">
            <v>115114</v>
          </cell>
          <cell r="M147"/>
          <cell r="N147"/>
          <cell r="O147">
            <v>7</v>
          </cell>
          <cell r="P147">
            <v>0</v>
          </cell>
          <cell r="Q147">
            <v>0</v>
          </cell>
          <cell r="R147">
            <v>0</v>
          </cell>
          <cell r="S147">
            <v>24</v>
          </cell>
          <cell r="T147">
            <v>141</v>
          </cell>
          <cell r="U147">
            <v>165</v>
          </cell>
          <cell r="V147">
            <v>165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165</v>
          </cell>
          <cell r="AF147">
            <v>520380.30000000005</v>
          </cell>
          <cell r="AG147">
            <v>0</v>
          </cell>
          <cell r="AH147">
            <v>0</v>
          </cell>
          <cell r="AI147">
            <v>0</v>
          </cell>
          <cell r="AJ147">
            <v>520380.30000000005</v>
          </cell>
          <cell r="AK147">
            <v>23.999999999999925</v>
          </cell>
          <cell r="AL147">
            <v>10763.999999999967</v>
          </cell>
          <cell r="AM147">
            <v>0</v>
          </cell>
          <cell r="AN147">
            <v>0</v>
          </cell>
          <cell r="AO147">
            <v>10763.999999999967</v>
          </cell>
          <cell r="AP147">
            <v>23.999999999999925</v>
          </cell>
          <cell r="AQ147">
            <v>6899.9999999999782</v>
          </cell>
          <cell r="AR147">
            <v>0</v>
          </cell>
          <cell r="AS147">
            <v>0</v>
          </cell>
          <cell r="AT147">
            <v>6899.9999999999782</v>
          </cell>
          <cell r="AU147">
            <v>160.00000000000003</v>
          </cell>
          <cell r="AV147">
            <v>0</v>
          </cell>
          <cell r="AW147">
            <v>0.99999999999999989</v>
          </cell>
          <cell r="AX147">
            <v>226.67999999999998</v>
          </cell>
          <cell r="AY147">
            <v>0</v>
          </cell>
          <cell r="AZ147">
            <v>0</v>
          </cell>
          <cell r="BA147">
            <v>3.9999999999999933</v>
          </cell>
          <cell r="BB147">
            <v>1508.5999999999974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1735.2799999999975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1735.2799999999975</v>
          </cell>
          <cell r="BZ147">
            <v>19399.279999999944</v>
          </cell>
          <cell r="CA147">
            <v>0</v>
          </cell>
          <cell r="CB147">
            <v>19399.279999999944</v>
          </cell>
          <cell r="CC147">
            <v>32.518248175182485</v>
          </cell>
          <cell r="CD147">
            <v>25656.572627737231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25656.572627737231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3.5106382978723483</v>
          </cell>
          <cell r="CX147">
            <v>1958.7606382978768</v>
          </cell>
          <cell r="CY147">
            <v>0</v>
          </cell>
          <cell r="CZ147">
            <v>0</v>
          </cell>
          <cell r="DA147">
            <v>1958.7606382978768</v>
          </cell>
          <cell r="DB147">
            <v>567394.91326603515</v>
          </cell>
          <cell r="DC147">
            <v>0</v>
          </cell>
          <cell r="DD147">
            <v>567394.91326603515</v>
          </cell>
          <cell r="DE147">
            <v>135933</v>
          </cell>
          <cell r="DF147">
            <v>0</v>
          </cell>
          <cell r="DG147">
            <v>135933</v>
          </cell>
          <cell r="DH147">
            <v>23.571428571428573</v>
          </cell>
          <cell r="DI147">
            <v>1.02413869702381</v>
          </cell>
          <cell r="DJ147">
            <v>0</v>
          </cell>
          <cell r="DK147">
            <v>1.02413869702381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15834.75</v>
          </cell>
          <cell r="EB147">
            <v>14970</v>
          </cell>
          <cell r="EC147">
            <v>-864.75</v>
          </cell>
          <cell r="ED147">
            <v>0</v>
          </cell>
          <cell r="EE147">
            <v>14105.25</v>
          </cell>
          <cell r="EF147">
            <v>14105.25</v>
          </cell>
          <cell r="EG147">
            <v>0</v>
          </cell>
          <cell r="EH147"/>
          <cell r="EI147">
            <v>0</v>
          </cell>
          <cell r="EJ147">
            <v>0</v>
          </cell>
          <cell r="EK147">
            <v>0</v>
          </cell>
          <cell r="EL147"/>
          <cell r="EM147">
            <v>0</v>
          </cell>
          <cell r="EN147">
            <v>0</v>
          </cell>
          <cell r="EO147">
            <v>0</v>
          </cell>
          <cell r="EP147">
            <v>150038.25</v>
          </cell>
          <cell r="EQ147">
            <v>0</v>
          </cell>
          <cell r="ER147">
            <v>150038.25</v>
          </cell>
          <cell r="ES147">
            <v>717433.16326603515</v>
          </cell>
          <cell r="ET147">
            <v>0</v>
          </cell>
          <cell r="EU147">
            <v>717433.16326603515</v>
          </cell>
          <cell r="EV147">
            <v>703327.91326603515</v>
          </cell>
          <cell r="EW147">
            <v>4262.5934137335462</v>
          </cell>
          <cell r="EX147">
            <v>4180</v>
          </cell>
          <cell r="EY147">
            <v>0</v>
          </cell>
          <cell r="EZ147">
            <v>689700</v>
          </cell>
          <cell r="FA147">
            <v>0</v>
          </cell>
          <cell r="FB147">
            <v>717433.16326603515</v>
          </cell>
          <cell r="FC147">
            <v>726444.09383716749</v>
          </cell>
          <cell r="FD147">
            <v>9010.9305711323395</v>
          </cell>
          <cell r="FE147">
            <v>726444.09383716749</v>
          </cell>
        </row>
        <row r="148">
          <cell r="A148">
            <v>5254</v>
          </cell>
          <cell r="B148">
            <v>8815254</v>
          </cell>
          <cell r="C148"/>
          <cell r="D148"/>
          <cell r="E148" t="str">
            <v>Hadleigh Infant and Nursery School</v>
          </cell>
          <cell r="F148" t="str">
            <v>P</v>
          </cell>
          <cell r="G148"/>
          <cell r="H148" t="str">
            <v/>
          </cell>
          <cell r="I148" t="str">
            <v>Y</v>
          </cell>
          <cell r="J148"/>
          <cell r="K148">
            <v>5254</v>
          </cell>
          <cell r="L148">
            <v>137027</v>
          </cell>
          <cell r="M148"/>
          <cell r="N148"/>
          <cell r="O148">
            <v>3</v>
          </cell>
          <cell r="P148">
            <v>0</v>
          </cell>
          <cell r="Q148">
            <v>0</v>
          </cell>
          <cell r="R148">
            <v>4</v>
          </cell>
          <cell r="S148">
            <v>91</v>
          </cell>
          <cell r="T148">
            <v>172</v>
          </cell>
          <cell r="U148">
            <v>263</v>
          </cell>
          <cell r="V148">
            <v>267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267</v>
          </cell>
          <cell r="AF148">
            <v>842069.94000000006</v>
          </cell>
          <cell r="AG148">
            <v>0</v>
          </cell>
          <cell r="AH148">
            <v>0</v>
          </cell>
          <cell r="AI148">
            <v>0</v>
          </cell>
          <cell r="AJ148">
            <v>842069.94000000006</v>
          </cell>
          <cell r="AK148">
            <v>42.638783269961898</v>
          </cell>
          <cell r="AL148">
            <v>19123.494296577912</v>
          </cell>
          <cell r="AM148">
            <v>0</v>
          </cell>
          <cell r="AN148">
            <v>0</v>
          </cell>
          <cell r="AO148">
            <v>19123.494296577912</v>
          </cell>
          <cell r="AP148">
            <v>42.638783269961898</v>
          </cell>
          <cell r="AQ148">
            <v>12258.650190114045</v>
          </cell>
          <cell r="AR148">
            <v>0</v>
          </cell>
          <cell r="AS148">
            <v>0</v>
          </cell>
          <cell r="AT148">
            <v>12258.650190114045</v>
          </cell>
          <cell r="AU148">
            <v>196.95057034220537</v>
          </cell>
          <cell r="AV148">
            <v>0</v>
          </cell>
          <cell r="AW148">
            <v>12.182509505703418</v>
          </cell>
          <cell r="AX148">
            <v>2761.5312547528511</v>
          </cell>
          <cell r="AY148">
            <v>55.836501901140657</v>
          </cell>
          <cell r="AZ148">
            <v>15392.448479087447</v>
          </cell>
          <cell r="BA148">
            <v>1.0152091254752844</v>
          </cell>
          <cell r="BB148">
            <v>382.88612167300352</v>
          </cell>
          <cell r="BC148">
            <v>0</v>
          </cell>
          <cell r="BD148">
            <v>0</v>
          </cell>
          <cell r="BE148">
            <v>1.0152091254752844</v>
          </cell>
          <cell r="BF148">
            <v>483.09741444866887</v>
          </cell>
          <cell r="BG148">
            <v>0</v>
          </cell>
          <cell r="BH148">
            <v>0</v>
          </cell>
          <cell r="BI148">
            <v>19019.963269961969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19019.963269961969</v>
          </cell>
          <cell r="BZ148">
            <v>50402.107756653924</v>
          </cell>
          <cell r="CA148">
            <v>0</v>
          </cell>
          <cell r="CB148">
            <v>50402.107756653924</v>
          </cell>
          <cell r="CC148">
            <v>65.925925925925924</v>
          </cell>
          <cell r="CD148">
            <v>52014.896296296298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52014.896296296298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944486.94405295025</v>
          </cell>
          <cell r="DC148">
            <v>0</v>
          </cell>
          <cell r="DD148">
            <v>944486.94405295025</v>
          </cell>
          <cell r="DE148">
            <v>135933</v>
          </cell>
          <cell r="DF148">
            <v>0</v>
          </cell>
          <cell r="DG148">
            <v>135933</v>
          </cell>
          <cell r="DH148">
            <v>89</v>
          </cell>
          <cell r="DI148">
            <v>0.75499285369649805</v>
          </cell>
          <cell r="DJ148">
            <v>0</v>
          </cell>
          <cell r="DK148">
            <v>0.75499285369649805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6162.5</v>
          </cell>
          <cell r="EB148">
            <v>6162.5</v>
          </cell>
          <cell r="EC148">
            <v>0</v>
          </cell>
          <cell r="ED148">
            <v>0</v>
          </cell>
          <cell r="EE148">
            <v>6162.5</v>
          </cell>
          <cell r="EF148">
            <v>6162.5</v>
          </cell>
          <cell r="EG148">
            <v>0</v>
          </cell>
          <cell r="EH148"/>
          <cell r="EI148">
            <v>0</v>
          </cell>
          <cell r="EJ148">
            <v>0</v>
          </cell>
          <cell r="EK148">
            <v>0</v>
          </cell>
          <cell r="EL148"/>
          <cell r="EM148">
            <v>0</v>
          </cell>
          <cell r="EN148">
            <v>0</v>
          </cell>
          <cell r="EO148">
            <v>0</v>
          </cell>
          <cell r="EP148">
            <v>142095.5</v>
          </cell>
          <cell r="EQ148">
            <v>0</v>
          </cell>
          <cell r="ER148">
            <v>142095.5</v>
          </cell>
          <cell r="ES148">
            <v>1086582.4440529502</v>
          </cell>
          <cell r="ET148">
            <v>0</v>
          </cell>
          <cell r="EU148">
            <v>1086582.4440529502</v>
          </cell>
          <cell r="EV148">
            <v>1080419.9440529502</v>
          </cell>
          <cell r="EW148">
            <v>4046.5166443930721</v>
          </cell>
          <cell r="EX148">
            <v>4180</v>
          </cell>
          <cell r="EY148">
            <v>133.48335560692794</v>
          </cell>
          <cell r="EZ148">
            <v>1116060</v>
          </cell>
          <cell r="FA148">
            <v>35640.055947049754</v>
          </cell>
          <cell r="FB148">
            <v>1122222.5</v>
          </cell>
          <cell r="FC148">
            <v>1070910.5171243644</v>
          </cell>
          <cell r="FD148">
            <v>0</v>
          </cell>
          <cell r="FE148">
            <v>1122222.5</v>
          </cell>
        </row>
        <row r="149">
          <cell r="A149">
            <v>2170</v>
          </cell>
          <cell r="B149">
            <v>8812170</v>
          </cell>
          <cell r="C149"/>
          <cell r="D149"/>
          <cell r="E149" t="str">
            <v>Hadleigh Junior School</v>
          </cell>
          <cell r="F149" t="str">
            <v>P</v>
          </cell>
          <cell r="G149"/>
          <cell r="H149" t="str">
            <v/>
          </cell>
          <cell r="I149" t="str">
            <v>Y</v>
          </cell>
          <cell r="J149"/>
          <cell r="K149">
            <v>2170</v>
          </cell>
          <cell r="L149">
            <v>145548</v>
          </cell>
          <cell r="M149"/>
          <cell r="N149"/>
          <cell r="O149">
            <v>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326</v>
          </cell>
          <cell r="U149">
            <v>326</v>
          </cell>
          <cell r="V149">
            <v>326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326</v>
          </cell>
          <cell r="AF149">
            <v>1028145.3200000001</v>
          </cell>
          <cell r="AG149">
            <v>0</v>
          </cell>
          <cell r="AH149">
            <v>0</v>
          </cell>
          <cell r="AI149">
            <v>0</v>
          </cell>
          <cell r="AJ149">
            <v>1028145.3200000001</v>
          </cell>
          <cell r="AK149">
            <v>53.999999999999972</v>
          </cell>
          <cell r="AL149">
            <v>24218.999999999985</v>
          </cell>
          <cell r="AM149">
            <v>0</v>
          </cell>
          <cell r="AN149">
            <v>0</v>
          </cell>
          <cell r="AO149">
            <v>24218.999999999985</v>
          </cell>
          <cell r="AP149">
            <v>68.579268292682926</v>
          </cell>
          <cell r="AQ149">
            <v>19716.539634146342</v>
          </cell>
          <cell r="AR149">
            <v>0</v>
          </cell>
          <cell r="AS149">
            <v>0</v>
          </cell>
          <cell r="AT149">
            <v>19716.539634146342</v>
          </cell>
          <cell r="AU149">
            <v>241.99999999999991</v>
          </cell>
          <cell r="AV149">
            <v>0</v>
          </cell>
          <cell r="AW149">
            <v>19.000000000000014</v>
          </cell>
          <cell r="AX149">
            <v>4306.9200000000037</v>
          </cell>
          <cell r="AY149">
            <v>59.000000000000149</v>
          </cell>
          <cell r="AZ149">
            <v>16264.530000000042</v>
          </cell>
          <cell r="BA149">
            <v>3.9999999999999845</v>
          </cell>
          <cell r="BB149">
            <v>1508.599999999994</v>
          </cell>
          <cell r="BC149">
            <v>1.0000000000000009</v>
          </cell>
          <cell r="BD149">
            <v>421.14000000000038</v>
          </cell>
          <cell r="BE149">
            <v>1.0000000000000009</v>
          </cell>
          <cell r="BF149">
            <v>475.86000000000041</v>
          </cell>
          <cell r="BG149">
            <v>0</v>
          </cell>
          <cell r="BH149">
            <v>0</v>
          </cell>
          <cell r="BI149">
            <v>22977.050000000043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22977.050000000043</v>
          </cell>
          <cell r="BZ149">
            <v>66912.589634146367</v>
          </cell>
          <cell r="CA149">
            <v>0</v>
          </cell>
          <cell r="CB149">
            <v>66912.589634146367</v>
          </cell>
          <cell r="CC149">
            <v>80.733542319749219</v>
          </cell>
          <cell r="CD149">
            <v>63697.957554858935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63697.957554858935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1158755.8671890053</v>
          </cell>
          <cell r="DC149">
            <v>0</v>
          </cell>
          <cell r="DD149">
            <v>1158755.8671890053</v>
          </cell>
          <cell r="DE149">
            <v>135933</v>
          </cell>
          <cell r="DF149">
            <v>0</v>
          </cell>
          <cell r="DG149">
            <v>135933</v>
          </cell>
          <cell r="DH149">
            <v>81.5</v>
          </cell>
          <cell r="DI149">
            <v>0.72594827386759597</v>
          </cell>
          <cell r="DJ149">
            <v>0</v>
          </cell>
          <cell r="DK149">
            <v>0.72594827386759597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4141.2</v>
          </cell>
          <cell r="EB149">
            <v>4141.2</v>
          </cell>
          <cell r="EC149">
            <v>0</v>
          </cell>
          <cell r="ED149">
            <v>0</v>
          </cell>
          <cell r="EE149">
            <v>4141.2</v>
          </cell>
          <cell r="EF149">
            <v>4141.2</v>
          </cell>
          <cell r="EG149">
            <v>0</v>
          </cell>
          <cell r="EH149"/>
          <cell r="EI149">
            <v>0</v>
          </cell>
          <cell r="EJ149">
            <v>0</v>
          </cell>
          <cell r="EK149">
            <v>0</v>
          </cell>
          <cell r="EL149"/>
          <cell r="EM149">
            <v>0</v>
          </cell>
          <cell r="EN149">
            <v>0</v>
          </cell>
          <cell r="EO149">
            <v>0</v>
          </cell>
          <cell r="EP149">
            <v>140074.20000000001</v>
          </cell>
          <cell r="EQ149">
            <v>0</v>
          </cell>
          <cell r="ER149">
            <v>140074.20000000001</v>
          </cell>
          <cell r="ES149">
            <v>1298830.0671890052</v>
          </cell>
          <cell r="ET149">
            <v>0</v>
          </cell>
          <cell r="EU149">
            <v>1298830.0671890052</v>
          </cell>
          <cell r="EV149">
            <v>1294688.8671890053</v>
          </cell>
          <cell r="EW149">
            <v>3971.4382429110592</v>
          </cell>
          <cell r="EX149">
            <v>4180</v>
          </cell>
          <cell r="EY149">
            <v>208.56175708894079</v>
          </cell>
          <cell r="EZ149">
            <v>1362680</v>
          </cell>
          <cell r="FA149">
            <v>67991.13281099475</v>
          </cell>
          <cell r="FB149">
            <v>1366821.2</v>
          </cell>
          <cell r="FC149">
            <v>1299878.7573756773</v>
          </cell>
          <cell r="FD149">
            <v>0</v>
          </cell>
          <cell r="FE149">
            <v>1366821.2</v>
          </cell>
        </row>
        <row r="150">
          <cell r="A150">
            <v>2012</v>
          </cell>
          <cell r="B150">
            <v>8812012</v>
          </cell>
          <cell r="C150"/>
          <cell r="D150"/>
          <cell r="E150" t="str">
            <v>Hamford Primary Academy</v>
          </cell>
          <cell r="F150" t="str">
            <v>P</v>
          </cell>
          <cell r="G150"/>
          <cell r="H150">
            <v>10008478</v>
          </cell>
          <cell r="I150" t="str">
            <v>Y</v>
          </cell>
          <cell r="J150"/>
          <cell r="K150">
            <v>2012</v>
          </cell>
          <cell r="L150">
            <v>138072</v>
          </cell>
          <cell r="M150">
            <v>20</v>
          </cell>
          <cell r="N150"/>
          <cell r="O150">
            <v>7</v>
          </cell>
          <cell r="P150">
            <v>0</v>
          </cell>
          <cell r="Q150">
            <v>0</v>
          </cell>
          <cell r="R150">
            <v>3</v>
          </cell>
          <cell r="S150">
            <v>49.666666666666664</v>
          </cell>
          <cell r="T150">
            <v>306</v>
          </cell>
          <cell r="U150">
            <v>355.66666666666669</v>
          </cell>
          <cell r="V150">
            <v>358.66666666666669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358.66666666666669</v>
          </cell>
          <cell r="AF150">
            <v>1131170.1066666667</v>
          </cell>
          <cell r="AG150">
            <v>0</v>
          </cell>
          <cell r="AH150">
            <v>0</v>
          </cell>
          <cell r="AI150">
            <v>0</v>
          </cell>
          <cell r="AJ150">
            <v>1131170.1066666667</v>
          </cell>
          <cell r="AK150">
            <v>67.771317829457359</v>
          </cell>
          <cell r="AL150">
            <v>30395.436046511626</v>
          </cell>
          <cell r="AM150">
            <v>0</v>
          </cell>
          <cell r="AN150">
            <v>0</v>
          </cell>
          <cell r="AO150">
            <v>30395.436046511626</v>
          </cell>
          <cell r="AP150">
            <v>88.351906158357778</v>
          </cell>
          <cell r="AQ150">
            <v>25401.173020527862</v>
          </cell>
          <cell r="AR150">
            <v>0</v>
          </cell>
          <cell r="AS150">
            <v>0</v>
          </cell>
          <cell r="AT150">
            <v>25401.173020527862</v>
          </cell>
          <cell r="AU150">
            <v>164.73643410852702</v>
          </cell>
          <cell r="AV150">
            <v>0</v>
          </cell>
          <cell r="AW150">
            <v>94.879844961240224</v>
          </cell>
          <cell r="AX150">
            <v>21507.363255813936</v>
          </cell>
          <cell r="AY150">
            <v>0</v>
          </cell>
          <cell r="AZ150">
            <v>0</v>
          </cell>
          <cell r="BA150">
            <v>51.089147286821607</v>
          </cell>
          <cell r="BB150">
            <v>19268.271899224768</v>
          </cell>
          <cell r="BC150">
            <v>8.3410852713178389</v>
          </cell>
          <cell r="BD150">
            <v>3512.7646511627945</v>
          </cell>
          <cell r="BE150">
            <v>36.492248062015641</v>
          </cell>
          <cell r="BF150">
            <v>17365.201162790763</v>
          </cell>
          <cell r="BG150">
            <v>3.1279069767441863</v>
          </cell>
          <cell r="BH150">
            <v>2212.2747674418606</v>
          </cell>
          <cell r="BI150">
            <v>63865.875736434129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63865.875736434129</v>
          </cell>
          <cell r="BZ150">
            <v>119662.48480347362</v>
          </cell>
          <cell r="CA150">
            <v>0</v>
          </cell>
          <cell r="CB150">
            <v>119662.48480347362</v>
          </cell>
          <cell r="CC150">
            <v>97.401490947816825</v>
          </cell>
          <cell r="CD150">
            <v>76848.802342918003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76848.802342918003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4.6884531590413943</v>
          </cell>
          <cell r="CX150">
            <v>2615.9224400871462</v>
          </cell>
          <cell r="CY150">
            <v>0</v>
          </cell>
          <cell r="CZ150">
            <v>0</v>
          </cell>
          <cell r="DA150">
            <v>2615.9224400871462</v>
          </cell>
          <cell r="DB150">
            <v>1330297.3162531457</v>
          </cell>
          <cell r="DC150">
            <v>0</v>
          </cell>
          <cell r="DD150">
            <v>1330297.3162531457</v>
          </cell>
          <cell r="DE150">
            <v>135933</v>
          </cell>
          <cell r="DF150">
            <v>0</v>
          </cell>
          <cell r="DG150">
            <v>135933</v>
          </cell>
          <cell r="DH150">
            <v>51.238095238095241</v>
          </cell>
          <cell r="DI150">
            <v>0.73177910661156997</v>
          </cell>
          <cell r="DJ150">
            <v>0</v>
          </cell>
          <cell r="DK150">
            <v>0.73177910661156997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4729.1019999999999</v>
          </cell>
          <cell r="EB150">
            <v>4729.1019999999999</v>
          </cell>
          <cell r="EC150">
            <v>0</v>
          </cell>
          <cell r="ED150">
            <v>0</v>
          </cell>
          <cell r="EE150">
            <v>4729.1019999999999</v>
          </cell>
          <cell r="EF150">
            <v>4729.1019999999999</v>
          </cell>
          <cell r="EG150">
            <v>0</v>
          </cell>
          <cell r="EH150"/>
          <cell r="EI150">
            <v>0</v>
          </cell>
          <cell r="EJ150">
            <v>0</v>
          </cell>
          <cell r="EK150">
            <v>0</v>
          </cell>
          <cell r="EL150"/>
          <cell r="EM150">
            <v>0</v>
          </cell>
          <cell r="EN150">
            <v>0</v>
          </cell>
          <cell r="EO150">
            <v>0</v>
          </cell>
          <cell r="EP150">
            <v>140662.10200000001</v>
          </cell>
          <cell r="EQ150">
            <v>0</v>
          </cell>
          <cell r="ER150">
            <v>140662.10200000001</v>
          </cell>
          <cell r="ES150">
            <v>1470959.4182531456</v>
          </cell>
          <cell r="ET150">
            <v>0</v>
          </cell>
          <cell r="EU150">
            <v>1470959.4182531456</v>
          </cell>
          <cell r="EV150">
            <v>1466230.3162531457</v>
          </cell>
          <cell r="EW150">
            <v>4088.0027404827479</v>
          </cell>
          <cell r="EX150">
            <v>4180</v>
          </cell>
          <cell r="EY150">
            <v>91.997259517252132</v>
          </cell>
          <cell r="EZ150">
            <v>1499226.6666666667</v>
          </cell>
          <cell r="FA150">
            <v>32996.350413521053</v>
          </cell>
          <cell r="FB150">
            <v>1503955.7686666667</v>
          </cell>
          <cell r="FC150">
            <v>1477876.892815944</v>
          </cell>
          <cell r="FD150">
            <v>0</v>
          </cell>
          <cell r="FE150">
            <v>1503955.7686666667</v>
          </cell>
        </row>
        <row r="151">
          <cell r="A151">
            <v>2003</v>
          </cell>
          <cell r="B151">
            <v>8812003</v>
          </cell>
          <cell r="C151">
            <v>1824</v>
          </cell>
          <cell r="D151" t="str">
            <v>RB051824</v>
          </cell>
          <cell r="E151" t="str">
            <v>Hamilton Primary School</v>
          </cell>
          <cell r="F151" t="str">
            <v>P</v>
          </cell>
          <cell r="G151" t="str">
            <v>Y</v>
          </cell>
          <cell r="H151">
            <v>10008484</v>
          </cell>
          <cell r="I151" t="str">
            <v/>
          </cell>
          <cell r="J151"/>
          <cell r="K151">
            <v>2003</v>
          </cell>
          <cell r="L151">
            <v>114706</v>
          </cell>
          <cell r="M151"/>
          <cell r="N151"/>
          <cell r="O151">
            <v>7</v>
          </cell>
          <cell r="P151">
            <v>0</v>
          </cell>
          <cell r="Q151">
            <v>0</v>
          </cell>
          <cell r="R151">
            <v>0</v>
          </cell>
          <cell r="S151">
            <v>60</v>
          </cell>
          <cell r="T151">
            <v>362</v>
          </cell>
          <cell r="U151">
            <v>422</v>
          </cell>
          <cell r="V151">
            <v>422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422</v>
          </cell>
          <cell r="AF151">
            <v>1330912.04</v>
          </cell>
          <cell r="AG151">
            <v>0</v>
          </cell>
          <cell r="AH151">
            <v>0</v>
          </cell>
          <cell r="AI151">
            <v>0</v>
          </cell>
          <cell r="AJ151">
            <v>1330912.04</v>
          </cell>
          <cell r="AK151">
            <v>32.999999999999986</v>
          </cell>
          <cell r="AL151">
            <v>14800.499999999993</v>
          </cell>
          <cell r="AM151">
            <v>0</v>
          </cell>
          <cell r="AN151">
            <v>0</v>
          </cell>
          <cell r="AO151">
            <v>14800.499999999993</v>
          </cell>
          <cell r="AP151">
            <v>47.111638954869356</v>
          </cell>
          <cell r="AQ151">
            <v>13544.59619952494</v>
          </cell>
          <cell r="AR151">
            <v>0</v>
          </cell>
          <cell r="AS151">
            <v>0</v>
          </cell>
          <cell r="AT151">
            <v>13544.59619952494</v>
          </cell>
          <cell r="AU151">
            <v>231.54869358669822</v>
          </cell>
          <cell r="AV151">
            <v>0</v>
          </cell>
          <cell r="AW151">
            <v>170.4038004750592</v>
          </cell>
          <cell r="AX151">
            <v>38627.133491686422</v>
          </cell>
          <cell r="AY151">
            <v>12.02850356294538</v>
          </cell>
          <cell r="AZ151">
            <v>3315.8975771971532</v>
          </cell>
          <cell r="BA151">
            <v>4.009501187648457</v>
          </cell>
          <cell r="BB151">
            <v>1512.1833729216155</v>
          </cell>
          <cell r="BC151">
            <v>2.0047505938242285</v>
          </cell>
          <cell r="BD151">
            <v>844.28066508313555</v>
          </cell>
          <cell r="BE151">
            <v>0</v>
          </cell>
          <cell r="BF151">
            <v>0</v>
          </cell>
          <cell r="BG151">
            <v>2.0047505938242285</v>
          </cell>
          <cell r="BH151">
            <v>1417.8999524940621</v>
          </cell>
          <cell r="BI151">
            <v>45717.395059382383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45717.395059382383</v>
          </cell>
          <cell r="BZ151">
            <v>74062.491258907306</v>
          </cell>
          <cell r="CA151">
            <v>0</v>
          </cell>
          <cell r="CB151">
            <v>74062.491258907306</v>
          </cell>
          <cell r="CC151">
            <v>64.293628808864256</v>
          </cell>
          <cell r="CD151">
            <v>50727.030193905812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50727.030193905812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14.027700831024932</v>
          </cell>
          <cell r="CX151">
            <v>7826.7556786703617</v>
          </cell>
          <cell r="CY151">
            <v>0</v>
          </cell>
          <cell r="CZ151">
            <v>0</v>
          </cell>
          <cell r="DA151">
            <v>7826.7556786703617</v>
          </cell>
          <cell r="DB151">
            <v>1463528.3171314835</v>
          </cell>
          <cell r="DC151">
            <v>0</v>
          </cell>
          <cell r="DD151">
            <v>1463528.3171314835</v>
          </cell>
          <cell r="DE151">
            <v>135933</v>
          </cell>
          <cell r="DF151">
            <v>0</v>
          </cell>
          <cell r="DG151">
            <v>135933</v>
          </cell>
          <cell r="DH151">
            <v>60.285714285714285</v>
          </cell>
          <cell r="DI151">
            <v>0.57888048079019105</v>
          </cell>
          <cell r="DJ151">
            <v>0</v>
          </cell>
          <cell r="DK151">
            <v>0.57888048079019105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1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29031.39</v>
          </cell>
          <cell r="EB151">
            <v>28928</v>
          </cell>
          <cell r="EC151">
            <v>-103.38999999999942</v>
          </cell>
          <cell r="ED151">
            <v>0</v>
          </cell>
          <cell r="EE151">
            <v>28824.61</v>
          </cell>
          <cell r="EF151">
            <v>28824.61</v>
          </cell>
          <cell r="EG151">
            <v>0</v>
          </cell>
          <cell r="EH151"/>
          <cell r="EI151">
            <v>0</v>
          </cell>
          <cell r="EJ151">
            <v>0</v>
          </cell>
          <cell r="EK151">
            <v>0</v>
          </cell>
          <cell r="EL151"/>
          <cell r="EM151">
            <v>0</v>
          </cell>
          <cell r="EN151">
            <v>0</v>
          </cell>
          <cell r="EO151">
            <v>0</v>
          </cell>
          <cell r="EP151">
            <v>164757.60999999999</v>
          </cell>
          <cell r="EQ151">
            <v>0</v>
          </cell>
          <cell r="ER151">
            <v>164757.60999999999</v>
          </cell>
          <cell r="ES151">
            <v>1628285.9271314833</v>
          </cell>
          <cell r="ET151">
            <v>0</v>
          </cell>
          <cell r="EU151">
            <v>1628285.9271314833</v>
          </cell>
          <cell r="EV151">
            <v>1599461.3171314835</v>
          </cell>
          <cell r="EW151">
            <v>3790.1926946243684</v>
          </cell>
          <cell r="EX151">
            <v>4180</v>
          </cell>
          <cell r="EY151">
            <v>389.80730537563159</v>
          </cell>
          <cell r="EZ151">
            <v>1763960</v>
          </cell>
          <cell r="FA151">
            <v>164498.68286851654</v>
          </cell>
          <cell r="FB151">
            <v>1792784.6099999999</v>
          </cell>
          <cell r="FC151">
            <v>1694846.3517999998</v>
          </cell>
          <cell r="FD151">
            <v>0</v>
          </cell>
          <cell r="FE151">
            <v>1792784.6099999999</v>
          </cell>
        </row>
        <row r="152">
          <cell r="A152">
            <v>3254</v>
          </cell>
          <cell r="B152">
            <v>8813254</v>
          </cell>
          <cell r="C152">
            <v>2715</v>
          </cell>
          <cell r="D152" t="str">
            <v>RB052715</v>
          </cell>
          <cell r="E152" t="str">
            <v>Hare Street Community Primary School and Nursery</v>
          </cell>
          <cell r="F152" t="str">
            <v>P</v>
          </cell>
          <cell r="G152" t="str">
            <v>Y</v>
          </cell>
          <cell r="H152">
            <v>10028342</v>
          </cell>
          <cell r="I152" t="str">
            <v/>
          </cell>
          <cell r="J152"/>
          <cell r="K152">
            <v>3254</v>
          </cell>
          <cell r="L152">
            <v>133255</v>
          </cell>
          <cell r="M152"/>
          <cell r="N152"/>
          <cell r="O152">
            <v>7</v>
          </cell>
          <cell r="P152">
            <v>0</v>
          </cell>
          <cell r="Q152">
            <v>0</v>
          </cell>
          <cell r="R152">
            <v>0</v>
          </cell>
          <cell r="S152">
            <v>61</v>
          </cell>
          <cell r="T152">
            <v>359</v>
          </cell>
          <cell r="U152">
            <v>420</v>
          </cell>
          <cell r="V152">
            <v>420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420</v>
          </cell>
          <cell r="AF152">
            <v>1324604.4000000001</v>
          </cell>
          <cell r="AG152">
            <v>0</v>
          </cell>
          <cell r="AH152">
            <v>0</v>
          </cell>
          <cell r="AI152">
            <v>0</v>
          </cell>
          <cell r="AJ152">
            <v>1324604.4000000001</v>
          </cell>
          <cell r="AK152">
            <v>110.00000000000003</v>
          </cell>
          <cell r="AL152">
            <v>49335.000000000015</v>
          </cell>
          <cell r="AM152">
            <v>0</v>
          </cell>
          <cell r="AN152">
            <v>0</v>
          </cell>
          <cell r="AO152">
            <v>49335.000000000015</v>
          </cell>
          <cell r="AP152">
            <v>156.49038461538461</v>
          </cell>
          <cell r="AQ152">
            <v>44990.985576923078</v>
          </cell>
          <cell r="AR152">
            <v>0</v>
          </cell>
          <cell r="AS152">
            <v>0</v>
          </cell>
          <cell r="AT152">
            <v>44990.985576923078</v>
          </cell>
          <cell r="AU152">
            <v>92.999999999999815</v>
          </cell>
          <cell r="AV152">
            <v>0</v>
          </cell>
          <cell r="AW152">
            <v>152.00000000000006</v>
          </cell>
          <cell r="AX152">
            <v>34455.360000000015</v>
          </cell>
          <cell r="AY152">
            <v>39.000000000000021</v>
          </cell>
          <cell r="AZ152">
            <v>10751.130000000006</v>
          </cell>
          <cell r="BA152">
            <v>6.0000000000000053</v>
          </cell>
          <cell r="BB152">
            <v>2262.9000000000019</v>
          </cell>
          <cell r="BC152">
            <v>130.0000000000002</v>
          </cell>
          <cell r="BD152">
            <v>54748.200000000084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102217.59000000011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102217.59000000011</v>
          </cell>
          <cell r="BZ152">
            <v>196543.57557692321</v>
          </cell>
          <cell r="CA152">
            <v>0</v>
          </cell>
          <cell r="CB152">
            <v>196543.57557692321</v>
          </cell>
          <cell r="CC152">
            <v>72.832369942196536</v>
          </cell>
          <cell r="CD152">
            <v>57464.011560693645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57464.011560693645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45.62674094707512</v>
          </cell>
          <cell r="CX152">
            <v>25457.440111420565</v>
          </cell>
          <cell r="CY152">
            <v>0</v>
          </cell>
          <cell r="CZ152">
            <v>0</v>
          </cell>
          <cell r="DA152">
            <v>25457.440111420565</v>
          </cell>
          <cell r="DB152">
            <v>1604069.4272490374</v>
          </cell>
          <cell r="DC152">
            <v>0</v>
          </cell>
          <cell r="DD152">
            <v>1604069.4272490374</v>
          </cell>
          <cell r="DE152">
            <v>135933</v>
          </cell>
          <cell r="DF152">
            <v>0</v>
          </cell>
          <cell r="DG152">
            <v>135933</v>
          </cell>
          <cell r="DH152">
            <v>60</v>
          </cell>
          <cell r="DI152">
            <v>0.44897022891760902</v>
          </cell>
          <cell r="DJ152">
            <v>0</v>
          </cell>
          <cell r="DK152">
            <v>0.44897022891760902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1.0156360164</v>
          </cell>
          <cell r="DS152">
            <v>27206.70648850577</v>
          </cell>
          <cell r="DT152">
            <v>0</v>
          </cell>
          <cell r="DU152">
            <v>27206.70648850577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34020</v>
          </cell>
          <cell r="EB152">
            <v>34020</v>
          </cell>
          <cell r="EC152">
            <v>0</v>
          </cell>
          <cell r="ED152">
            <v>0</v>
          </cell>
          <cell r="EE152">
            <v>34020</v>
          </cell>
          <cell r="EF152">
            <v>34020</v>
          </cell>
          <cell r="EG152">
            <v>0</v>
          </cell>
          <cell r="EH152"/>
          <cell r="EI152">
            <v>0</v>
          </cell>
          <cell r="EJ152">
            <v>0</v>
          </cell>
          <cell r="EK152">
            <v>0</v>
          </cell>
          <cell r="EL152"/>
          <cell r="EM152">
            <v>0</v>
          </cell>
          <cell r="EN152">
            <v>0</v>
          </cell>
          <cell r="EO152">
            <v>0</v>
          </cell>
          <cell r="EP152">
            <v>197159.70648850576</v>
          </cell>
          <cell r="EQ152">
            <v>0</v>
          </cell>
          <cell r="ER152">
            <v>197159.70648850576</v>
          </cell>
          <cell r="ES152">
            <v>1801229.1337375431</v>
          </cell>
          <cell r="ET152">
            <v>0</v>
          </cell>
          <cell r="EU152">
            <v>1801229.1337375431</v>
          </cell>
          <cell r="EV152">
            <v>1767209.1337375431</v>
          </cell>
          <cell r="EW152">
            <v>4207.6407946131976</v>
          </cell>
          <cell r="EX152">
            <v>4180</v>
          </cell>
          <cell r="EY152">
            <v>0</v>
          </cell>
          <cell r="EZ152">
            <v>1755600</v>
          </cell>
          <cell r="FA152">
            <v>0</v>
          </cell>
          <cell r="FB152">
            <v>1801229.1337375431</v>
          </cell>
          <cell r="FC152">
            <v>1816547.4746421671</v>
          </cell>
          <cell r="FD152">
            <v>15318.340904623969</v>
          </cell>
          <cell r="FE152">
            <v>1816547.4746421671</v>
          </cell>
        </row>
        <row r="153">
          <cell r="A153">
            <v>2983</v>
          </cell>
          <cell r="B153">
            <v>8812983</v>
          </cell>
          <cell r="C153"/>
          <cell r="D153"/>
          <cell r="E153" t="str">
            <v>Harlowbury Primary School</v>
          </cell>
          <cell r="F153" t="str">
            <v>P</v>
          </cell>
          <cell r="G153"/>
          <cell r="H153">
            <v>10030659</v>
          </cell>
          <cell r="I153" t="str">
            <v>Y</v>
          </cell>
          <cell r="J153"/>
          <cell r="K153">
            <v>2983</v>
          </cell>
          <cell r="L153">
            <v>144664</v>
          </cell>
          <cell r="M153"/>
          <cell r="N153"/>
          <cell r="O153">
            <v>7</v>
          </cell>
          <cell r="P153">
            <v>0</v>
          </cell>
          <cell r="Q153">
            <v>0</v>
          </cell>
          <cell r="R153">
            <v>0</v>
          </cell>
          <cell r="S153">
            <v>23</v>
          </cell>
          <cell r="T153">
            <v>163</v>
          </cell>
          <cell r="U153">
            <v>186</v>
          </cell>
          <cell r="V153">
            <v>186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186</v>
          </cell>
          <cell r="AF153">
            <v>586610.52</v>
          </cell>
          <cell r="AG153">
            <v>0</v>
          </cell>
          <cell r="AH153">
            <v>0</v>
          </cell>
          <cell r="AI153">
            <v>0</v>
          </cell>
          <cell r="AJ153">
            <v>586610.52</v>
          </cell>
          <cell r="AK153">
            <v>35.999999999999964</v>
          </cell>
          <cell r="AL153">
            <v>16145.999999999984</v>
          </cell>
          <cell r="AM153">
            <v>0</v>
          </cell>
          <cell r="AN153">
            <v>0</v>
          </cell>
          <cell r="AO153">
            <v>16145.999999999984</v>
          </cell>
          <cell r="AP153">
            <v>38.585106382978722</v>
          </cell>
          <cell r="AQ153">
            <v>11093.218085106382</v>
          </cell>
          <cell r="AR153">
            <v>0</v>
          </cell>
          <cell r="AS153">
            <v>0</v>
          </cell>
          <cell r="AT153">
            <v>11093.218085106382</v>
          </cell>
          <cell r="AU153">
            <v>119.64324324324321</v>
          </cell>
          <cell r="AV153">
            <v>0</v>
          </cell>
          <cell r="AW153">
            <v>39.210810810810841</v>
          </cell>
          <cell r="AX153">
            <v>8888.3065945946018</v>
          </cell>
          <cell r="AY153">
            <v>22.118918918918933</v>
          </cell>
          <cell r="AZ153">
            <v>6097.5223783783822</v>
          </cell>
          <cell r="BA153">
            <v>4.021621621621617</v>
          </cell>
          <cell r="BB153">
            <v>1516.7545945945928</v>
          </cell>
          <cell r="BC153">
            <v>1.0054054054054062</v>
          </cell>
          <cell r="BD153">
            <v>423.41643243243277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16926.000000000011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16926.000000000011</v>
          </cell>
          <cell r="BZ153">
            <v>44165.218085106375</v>
          </cell>
          <cell r="CA153">
            <v>0</v>
          </cell>
          <cell r="CB153">
            <v>44165.218085106375</v>
          </cell>
          <cell r="CC153">
            <v>71.92</v>
          </cell>
          <cell r="CD153">
            <v>56744.160800000005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56744.160800000005</v>
          </cell>
          <cell r="CR153">
            <v>9.0573913043478171</v>
          </cell>
          <cell r="CS153">
            <v>4075.8260869565179</v>
          </cell>
          <cell r="CT153">
            <v>0</v>
          </cell>
          <cell r="CU153">
            <v>0</v>
          </cell>
          <cell r="CV153">
            <v>4075.8260869565179</v>
          </cell>
          <cell r="CW153">
            <v>12.552147239263801</v>
          </cell>
          <cell r="CX153">
            <v>7003.4705521472388</v>
          </cell>
          <cell r="CY153">
            <v>0</v>
          </cell>
          <cell r="CZ153">
            <v>0</v>
          </cell>
          <cell r="DA153">
            <v>7003.4705521472388</v>
          </cell>
          <cell r="DB153">
            <v>698599.19552421011</v>
          </cell>
          <cell r="DC153">
            <v>0</v>
          </cell>
          <cell r="DD153">
            <v>698599.19552421011</v>
          </cell>
          <cell r="DE153">
            <v>135933</v>
          </cell>
          <cell r="DF153">
            <v>0</v>
          </cell>
          <cell r="DG153">
            <v>135933</v>
          </cell>
          <cell r="DH153">
            <v>26.571428571428573</v>
          </cell>
          <cell r="DI153">
            <v>0.47423079114391098</v>
          </cell>
          <cell r="DJ153">
            <v>0</v>
          </cell>
          <cell r="DK153">
            <v>0.47423079114391098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1.0156360164</v>
          </cell>
          <cell r="DS153">
            <v>13048.759095544563</v>
          </cell>
          <cell r="DT153">
            <v>0</v>
          </cell>
          <cell r="DU153">
            <v>13048.759095544563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2963.19535342466</v>
          </cell>
          <cell r="EB153">
            <v>2963.19535342466</v>
          </cell>
          <cell r="EC153">
            <v>0</v>
          </cell>
          <cell r="ED153">
            <v>0</v>
          </cell>
          <cell r="EE153">
            <v>2963.19535342466</v>
          </cell>
          <cell r="EF153">
            <v>2963.19535342466</v>
          </cell>
          <cell r="EG153">
            <v>0</v>
          </cell>
          <cell r="EH153"/>
          <cell r="EI153">
            <v>0</v>
          </cell>
          <cell r="EJ153">
            <v>0</v>
          </cell>
          <cell r="EK153">
            <v>0</v>
          </cell>
          <cell r="EL153"/>
          <cell r="EM153">
            <v>0</v>
          </cell>
          <cell r="EN153">
            <v>0</v>
          </cell>
          <cell r="EO153">
            <v>0</v>
          </cell>
          <cell r="EP153">
            <v>151944.95444896925</v>
          </cell>
          <cell r="EQ153">
            <v>0</v>
          </cell>
          <cell r="ER153">
            <v>151944.95444896925</v>
          </cell>
          <cell r="ES153">
            <v>850544.14997317933</v>
          </cell>
          <cell r="ET153">
            <v>0</v>
          </cell>
          <cell r="EU153">
            <v>850544.14997317933</v>
          </cell>
          <cell r="EV153">
            <v>847580.95461975469</v>
          </cell>
          <cell r="EW153">
            <v>4556.8868527943796</v>
          </cell>
          <cell r="EX153">
            <v>4180</v>
          </cell>
          <cell r="EY153">
            <v>0</v>
          </cell>
          <cell r="EZ153">
            <v>777480</v>
          </cell>
          <cell r="FA153">
            <v>0</v>
          </cell>
          <cell r="FB153">
            <v>850544.14997317933</v>
          </cell>
          <cell r="FC153">
            <v>844425.9567452867</v>
          </cell>
          <cell r="FD153">
            <v>0</v>
          </cell>
          <cell r="FE153">
            <v>850544.14997317933</v>
          </cell>
        </row>
        <row r="154">
          <cell r="A154">
            <v>2414</v>
          </cell>
          <cell r="B154">
            <v>8812414</v>
          </cell>
          <cell r="C154">
            <v>2848</v>
          </cell>
          <cell r="D154" t="str">
            <v>RB052848</v>
          </cell>
          <cell r="E154" t="str">
            <v>Harwich Community Primary School and Nursery</v>
          </cell>
          <cell r="F154" t="str">
            <v>P</v>
          </cell>
          <cell r="G154" t="str">
            <v>Y</v>
          </cell>
          <cell r="H154">
            <v>10041518</v>
          </cell>
          <cell r="I154" t="str">
            <v/>
          </cell>
          <cell r="J154"/>
          <cell r="K154">
            <v>2414</v>
          </cell>
          <cell r="L154">
            <v>114843</v>
          </cell>
          <cell r="M154"/>
          <cell r="N154"/>
          <cell r="O154">
            <v>7</v>
          </cell>
          <cell r="P154">
            <v>0</v>
          </cell>
          <cell r="Q154">
            <v>0</v>
          </cell>
          <cell r="R154">
            <v>0</v>
          </cell>
          <cell r="S154">
            <v>30</v>
          </cell>
          <cell r="T154">
            <v>180</v>
          </cell>
          <cell r="U154">
            <v>210</v>
          </cell>
          <cell r="V154">
            <v>210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210</v>
          </cell>
          <cell r="AF154">
            <v>662302.20000000007</v>
          </cell>
          <cell r="AG154">
            <v>0</v>
          </cell>
          <cell r="AH154">
            <v>0</v>
          </cell>
          <cell r="AI154">
            <v>0</v>
          </cell>
          <cell r="AJ154">
            <v>662302.20000000007</v>
          </cell>
          <cell r="AK154">
            <v>98.999999999999901</v>
          </cell>
          <cell r="AL154">
            <v>44401.499999999956</v>
          </cell>
          <cell r="AM154">
            <v>0</v>
          </cell>
          <cell r="AN154">
            <v>0</v>
          </cell>
          <cell r="AO154">
            <v>44401.499999999956</v>
          </cell>
          <cell r="AP154">
            <v>103.99038461538461</v>
          </cell>
          <cell r="AQ154">
            <v>29897.235576923078</v>
          </cell>
          <cell r="AR154">
            <v>0</v>
          </cell>
          <cell r="AS154">
            <v>0</v>
          </cell>
          <cell r="AT154">
            <v>29897.235576923078</v>
          </cell>
          <cell r="AU154">
            <v>14.000000000000005</v>
          </cell>
          <cell r="AV154">
            <v>0</v>
          </cell>
          <cell r="AW154">
            <v>4.9999999999999982</v>
          </cell>
          <cell r="AX154">
            <v>1133.3999999999996</v>
          </cell>
          <cell r="AY154">
            <v>0</v>
          </cell>
          <cell r="AZ154">
            <v>0</v>
          </cell>
          <cell r="BA154">
            <v>26.000000000000039</v>
          </cell>
          <cell r="BB154">
            <v>9805.9000000000142</v>
          </cell>
          <cell r="BC154">
            <v>6.9999999999999929</v>
          </cell>
          <cell r="BD154">
            <v>2947.9799999999968</v>
          </cell>
          <cell r="BE154">
            <v>157.99999999999991</v>
          </cell>
          <cell r="BF154">
            <v>75185.879999999961</v>
          </cell>
          <cell r="BG154">
            <v>0</v>
          </cell>
          <cell r="BH154">
            <v>0</v>
          </cell>
          <cell r="BI154">
            <v>89073.159999999974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89073.159999999974</v>
          </cell>
          <cell r="BZ154">
            <v>163371.89557692301</v>
          </cell>
          <cell r="CA154">
            <v>0</v>
          </cell>
          <cell r="CB154">
            <v>163371.89557692301</v>
          </cell>
          <cell r="CC154">
            <v>73.146067415730343</v>
          </cell>
          <cell r="CD154">
            <v>57711.515730337087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57711.515730337087</v>
          </cell>
          <cell r="CR154">
            <v>0.39999999999999858</v>
          </cell>
          <cell r="CS154">
            <v>179.99999999999937</v>
          </cell>
          <cell r="CT154">
            <v>0</v>
          </cell>
          <cell r="CU154">
            <v>0</v>
          </cell>
          <cell r="CV154">
            <v>179.99999999999937</v>
          </cell>
          <cell r="CW154">
            <v>1.1666666666666676</v>
          </cell>
          <cell r="CX154">
            <v>650.94166666666729</v>
          </cell>
          <cell r="CY154">
            <v>0</v>
          </cell>
          <cell r="CZ154">
            <v>0</v>
          </cell>
          <cell r="DA154">
            <v>650.94166666666729</v>
          </cell>
          <cell r="DB154">
            <v>884216.55297392688</v>
          </cell>
          <cell r="DC154">
            <v>0</v>
          </cell>
          <cell r="DD154">
            <v>884216.55297392688</v>
          </cell>
          <cell r="DE154">
            <v>135933</v>
          </cell>
          <cell r="DF154">
            <v>0</v>
          </cell>
          <cell r="DG154">
            <v>135933</v>
          </cell>
          <cell r="DH154">
            <v>30</v>
          </cell>
          <cell r="DI154">
            <v>0.76828930797546002</v>
          </cell>
          <cell r="DJ154">
            <v>0</v>
          </cell>
          <cell r="DK154">
            <v>0.76828930797546002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35028</v>
          </cell>
          <cell r="EB154">
            <v>35584</v>
          </cell>
          <cell r="EC154">
            <v>556</v>
          </cell>
          <cell r="ED154">
            <v>0</v>
          </cell>
          <cell r="EE154">
            <v>36140</v>
          </cell>
          <cell r="EF154">
            <v>36140</v>
          </cell>
          <cell r="EG154">
            <v>0</v>
          </cell>
          <cell r="EH154"/>
          <cell r="EI154">
            <v>0</v>
          </cell>
          <cell r="EJ154">
            <v>0</v>
          </cell>
          <cell r="EK154">
            <v>0</v>
          </cell>
          <cell r="EL154">
            <v>242720</v>
          </cell>
          <cell r="EM154">
            <v>0</v>
          </cell>
          <cell r="EN154">
            <v>0</v>
          </cell>
          <cell r="EO154">
            <v>0</v>
          </cell>
          <cell r="EP154">
            <v>414793</v>
          </cell>
          <cell r="EQ154">
            <v>0</v>
          </cell>
          <cell r="ER154">
            <v>414793</v>
          </cell>
          <cell r="ES154">
            <v>1299009.552973927</v>
          </cell>
          <cell r="ET154">
            <v>0</v>
          </cell>
          <cell r="EU154">
            <v>1299009.552973927</v>
          </cell>
          <cell r="EV154">
            <v>1020149.5529739269</v>
          </cell>
          <cell r="EW154">
            <v>4857.8550141615569</v>
          </cell>
          <cell r="EX154">
            <v>4180</v>
          </cell>
          <cell r="EY154">
            <v>0</v>
          </cell>
          <cell r="EZ154">
            <v>877800</v>
          </cell>
          <cell r="FA154">
            <v>0</v>
          </cell>
          <cell r="FB154">
            <v>1299009.552973927</v>
          </cell>
          <cell r="FC154">
            <v>1253949.3804268674</v>
          </cell>
          <cell r="FD154">
            <v>0</v>
          </cell>
          <cell r="FE154">
            <v>1299009.552973927</v>
          </cell>
        </row>
        <row r="155">
          <cell r="A155">
            <v>2520</v>
          </cell>
          <cell r="B155">
            <v>8812520</v>
          </cell>
          <cell r="C155"/>
          <cell r="D155"/>
          <cell r="E155" t="str">
            <v>Hatfield Heath Primary School</v>
          </cell>
          <cell r="F155" t="str">
            <v>P</v>
          </cell>
          <cell r="G155"/>
          <cell r="H155" t="str">
            <v/>
          </cell>
          <cell r="I155" t="str">
            <v>Y</v>
          </cell>
          <cell r="J155"/>
          <cell r="K155">
            <v>2520</v>
          </cell>
          <cell r="L155">
            <v>141714</v>
          </cell>
          <cell r="M155"/>
          <cell r="N155"/>
          <cell r="O155">
            <v>7</v>
          </cell>
          <cell r="P155">
            <v>0</v>
          </cell>
          <cell r="Q155">
            <v>0</v>
          </cell>
          <cell r="R155">
            <v>0</v>
          </cell>
          <cell r="S155">
            <v>30</v>
          </cell>
          <cell r="T155">
            <v>181</v>
          </cell>
          <cell r="U155">
            <v>211</v>
          </cell>
          <cell r="V155">
            <v>211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211</v>
          </cell>
          <cell r="AF155">
            <v>665456.02</v>
          </cell>
          <cell r="AG155">
            <v>0</v>
          </cell>
          <cell r="AH155">
            <v>0</v>
          </cell>
          <cell r="AI155">
            <v>0</v>
          </cell>
          <cell r="AJ155">
            <v>665456.02</v>
          </cell>
          <cell r="AK155">
            <v>15.999999999999995</v>
          </cell>
          <cell r="AL155">
            <v>7175.9999999999973</v>
          </cell>
          <cell r="AM155">
            <v>0</v>
          </cell>
          <cell r="AN155">
            <v>0</v>
          </cell>
          <cell r="AO155">
            <v>7175.9999999999973</v>
          </cell>
          <cell r="AP155">
            <v>17.830985915492956</v>
          </cell>
          <cell r="AQ155">
            <v>5126.4084507042253</v>
          </cell>
          <cell r="AR155">
            <v>0</v>
          </cell>
          <cell r="AS155">
            <v>0</v>
          </cell>
          <cell r="AT155">
            <v>5126.4084507042253</v>
          </cell>
          <cell r="AU155">
            <v>211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12302.408450704223</v>
          </cell>
          <cell r="CA155">
            <v>0</v>
          </cell>
          <cell r="CB155">
            <v>12302.408450704223</v>
          </cell>
          <cell r="CC155">
            <v>50.405555555555566</v>
          </cell>
          <cell r="CD155">
            <v>39769.479277777784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39769.479277777784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2.3314917127071868</v>
          </cell>
          <cell r="CX155">
            <v>1300.8558011049749</v>
          </cell>
          <cell r="CY155">
            <v>0</v>
          </cell>
          <cell r="CZ155">
            <v>0</v>
          </cell>
          <cell r="DA155">
            <v>1300.8558011049749</v>
          </cell>
          <cell r="DB155">
            <v>718828.76352958695</v>
          </cell>
          <cell r="DC155">
            <v>0</v>
          </cell>
          <cell r="DD155">
            <v>718828.76352958695</v>
          </cell>
          <cell r="DE155">
            <v>135933</v>
          </cell>
          <cell r="DF155">
            <v>0</v>
          </cell>
          <cell r="DG155">
            <v>135933</v>
          </cell>
          <cell r="DH155">
            <v>30.142857142857142</v>
          </cell>
          <cell r="DI155">
            <v>1.16051981474359</v>
          </cell>
          <cell r="DJ155">
            <v>0</v>
          </cell>
          <cell r="DK155">
            <v>1.16051981474359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4017.95</v>
          </cell>
          <cell r="EB155">
            <v>4017.95</v>
          </cell>
          <cell r="EC155">
            <v>0</v>
          </cell>
          <cell r="ED155">
            <v>0</v>
          </cell>
          <cell r="EE155">
            <v>4017.95</v>
          </cell>
          <cell r="EF155">
            <v>4017.95</v>
          </cell>
          <cell r="EG155">
            <v>0</v>
          </cell>
          <cell r="EH155"/>
          <cell r="EI155">
            <v>0</v>
          </cell>
          <cell r="EJ155">
            <v>0</v>
          </cell>
          <cell r="EK155">
            <v>0</v>
          </cell>
          <cell r="EL155"/>
          <cell r="EM155">
            <v>0</v>
          </cell>
          <cell r="EN155">
            <v>0</v>
          </cell>
          <cell r="EO155">
            <v>0</v>
          </cell>
          <cell r="EP155">
            <v>139950.95000000001</v>
          </cell>
          <cell r="EQ155">
            <v>0</v>
          </cell>
          <cell r="ER155">
            <v>139950.95000000001</v>
          </cell>
          <cell r="ES155">
            <v>858779.71352958702</v>
          </cell>
          <cell r="ET155">
            <v>0</v>
          </cell>
          <cell r="EU155">
            <v>858779.71352958702</v>
          </cell>
          <cell r="EV155">
            <v>854761.76352958695</v>
          </cell>
          <cell r="EW155">
            <v>4051.0036186236348</v>
          </cell>
          <cell r="EX155">
            <v>4180</v>
          </cell>
          <cell r="EY155">
            <v>128.99638137636521</v>
          </cell>
          <cell r="EZ155">
            <v>881980</v>
          </cell>
          <cell r="FA155">
            <v>27218.236470413045</v>
          </cell>
          <cell r="FB155">
            <v>885997.95000000007</v>
          </cell>
          <cell r="FC155">
            <v>872941.23856834229</v>
          </cell>
          <cell r="FD155">
            <v>0</v>
          </cell>
          <cell r="FE155">
            <v>885997.95000000007</v>
          </cell>
        </row>
        <row r="156">
          <cell r="A156">
            <v>2737</v>
          </cell>
          <cell r="B156">
            <v>8812737</v>
          </cell>
          <cell r="C156">
            <v>2886</v>
          </cell>
          <cell r="D156" t="str">
            <v>RB052886</v>
          </cell>
          <cell r="E156" t="str">
            <v>Hatfield Peverel Infant School</v>
          </cell>
          <cell r="F156" t="str">
            <v>P</v>
          </cell>
          <cell r="G156" t="str">
            <v>Y</v>
          </cell>
          <cell r="H156">
            <v>10008931</v>
          </cell>
          <cell r="I156" t="str">
            <v/>
          </cell>
          <cell r="J156"/>
          <cell r="K156">
            <v>2737</v>
          </cell>
          <cell r="L156">
            <v>114974</v>
          </cell>
          <cell r="M156"/>
          <cell r="N156"/>
          <cell r="O156">
            <v>3</v>
          </cell>
          <cell r="P156">
            <v>0</v>
          </cell>
          <cell r="Q156">
            <v>0</v>
          </cell>
          <cell r="R156">
            <v>1</v>
          </cell>
          <cell r="S156">
            <v>57</v>
          </cell>
          <cell r="T156">
            <v>99</v>
          </cell>
          <cell r="U156">
            <v>156</v>
          </cell>
          <cell r="V156">
            <v>157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157</v>
          </cell>
          <cell r="AF156">
            <v>495149.74000000005</v>
          </cell>
          <cell r="AG156">
            <v>0</v>
          </cell>
          <cell r="AH156">
            <v>0</v>
          </cell>
          <cell r="AI156">
            <v>0</v>
          </cell>
          <cell r="AJ156">
            <v>495149.74000000005</v>
          </cell>
          <cell r="AK156">
            <v>15.096153846153854</v>
          </cell>
          <cell r="AL156">
            <v>6770.6250000000036</v>
          </cell>
          <cell r="AM156">
            <v>0</v>
          </cell>
          <cell r="AN156">
            <v>0</v>
          </cell>
          <cell r="AO156">
            <v>6770.6250000000036</v>
          </cell>
          <cell r="AP156">
            <v>20.431506849315067</v>
          </cell>
          <cell r="AQ156">
            <v>5874.0582191780813</v>
          </cell>
          <cell r="AR156">
            <v>0</v>
          </cell>
          <cell r="AS156">
            <v>0</v>
          </cell>
          <cell r="AT156">
            <v>5874.0582191780813</v>
          </cell>
          <cell r="AU156">
            <v>145.85806451612899</v>
          </cell>
          <cell r="AV156">
            <v>0</v>
          </cell>
          <cell r="AW156">
            <v>5.0645161290322527</v>
          </cell>
          <cell r="AX156">
            <v>1148.0245161290311</v>
          </cell>
          <cell r="AY156">
            <v>4.051612903225803</v>
          </cell>
          <cell r="AZ156">
            <v>1116.9081290322572</v>
          </cell>
          <cell r="BA156">
            <v>2.0258064516129015</v>
          </cell>
          <cell r="BB156">
            <v>764.03290322580574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3028.9655483870938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3028.9655483870938</v>
          </cell>
          <cell r="BZ156">
            <v>15673.648767565179</v>
          </cell>
          <cell r="CA156">
            <v>0</v>
          </cell>
          <cell r="CB156">
            <v>15673.648767565179</v>
          </cell>
          <cell r="CC156">
            <v>29.209302325581394</v>
          </cell>
          <cell r="CD156">
            <v>23045.847441860464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23045.847441860464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1.5858585858585856</v>
          </cell>
          <cell r="CX156">
            <v>884.82979797979795</v>
          </cell>
          <cell r="CY156">
            <v>0</v>
          </cell>
          <cell r="CZ156">
            <v>0</v>
          </cell>
          <cell r="DA156">
            <v>884.82979797979795</v>
          </cell>
          <cell r="DB156">
            <v>534754.0660074054</v>
          </cell>
          <cell r="DC156">
            <v>0</v>
          </cell>
          <cell r="DD156">
            <v>534754.0660074054</v>
          </cell>
          <cell r="DE156">
            <v>135933</v>
          </cell>
          <cell r="DF156">
            <v>0</v>
          </cell>
          <cell r="DG156">
            <v>135933</v>
          </cell>
          <cell r="DH156">
            <v>52.333333333333336</v>
          </cell>
          <cell r="DI156">
            <v>1.6107371134453801</v>
          </cell>
          <cell r="DJ156">
            <v>0</v>
          </cell>
          <cell r="DK156">
            <v>1.6107371134453801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7623</v>
          </cell>
          <cell r="EB156">
            <v>7623</v>
          </cell>
          <cell r="EC156">
            <v>0</v>
          </cell>
          <cell r="ED156">
            <v>0</v>
          </cell>
          <cell r="EE156">
            <v>7623</v>
          </cell>
          <cell r="EF156">
            <v>7623</v>
          </cell>
          <cell r="EG156">
            <v>0</v>
          </cell>
          <cell r="EH156"/>
          <cell r="EI156">
            <v>0</v>
          </cell>
          <cell r="EJ156">
            <v>0</v>
          </cell>
          <cell r="EK156">
            <v>0</v>
          </cell>
          <cell r="EL156"/>
          <cell r="EM156">
            <v>0</v>
          </cell>
          <cell r="EN156">
            <v>0</v>
          </cell>
          <cell r="EO156">
            <v>0</v>
          </cell>
          <cell r="EP156">
            <v>143556</v>
          </cell>
          <cell r="EQ156">
            <v>0</v>
          </cell>
          <cell r="ER156">
            <v>143556</v>
          </cell>
          <cell r="ES156">
            <v>678310.0660074054</v>
          </cell>
          <cell r="ET156">
            <v>0</v>
          </cell>
          <cell r="EU156">
            <v>678310.0660074054</v>
          </cell>
          <cell r="EV156">
            <v>670687.0660074054</v>
          </cell>
          <cell r="EW156">
            <v>4271.8921401745565</v>
          </cell>
          <cell r="EX156">
            <v>4180</v>
          </cell>
          <cell r="EY156">
            <v>0</v>
          </cell>
          <cell r="EZ156">
            <v>656260</v>
          </cell>
          <cell r="FA156">
            <v>0</v>
          </cell>
          <cell r="FB156">
            <v>678310.0660074054</v>
          </cell>
          <cell r="FC156">
            <v>713655.64264770516</v>
          </cell>
          <cell r="FD156">
            <v>35345.576640299754</v>
          </cell>
          <cell r="FE156">
            <v>713655.64264770516</v>
          </cell>
        </row>
        <row r="157">
          <cell r="A157">
            <v>5279</v>
          </cell>
          <cell r="B157">
            <v>8815279</v>
          </cell>
          <cell r="C157">
            <v>2888</v>
          </cell>
          <cell r="D157" t="str">
            <v>GMPS2888</v>
          </cell>
          <cell r="E157" t="str">
            <v>Hatfield Peverel St Andrew's Junior School</v>
          </cell>
          <cell r="F157" t="str">
            <v>P</v>
          </cell>
          <cell r="G157" t="str">
            <v>Y</v>
          </cell>
          <cell r="H157">
            <v>10009000</v>
          </cell>
          <cell r="I157" t="str">
            <v/>
          </cell>
          <cell r="J157"/>
          <cell r="K157">
            <v>5279</v>
          </cell>
          <cell r="L157">
            <v>115102</v>
          </cell>
          <cell r="M157"/>
          <cell r="N157"/>
          <cell r="O157">
            <v>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202</v>
          </cell>
          <cell r="U157">
            <v>202</v>
          </cell>
          <cell r="V157">
            <v>202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202</v>
          </cell>
          <cell r="AF157">
            <v>637071.64</v>
          </cell>
          <cell r="AG157">
            <v>0</v>
          </cell>
          <cell r="AH157">
            <v>0</v>
          </cell>
          <cell r="AI157">
            <v>0</v>
          </cell>
          <cell r="AJ157">
            <v>637071.64</v>
          </cell>
          <cell r="AK157">
            <v>29.000000000000089</v>
          </cell>
          <cell r="AL157">
            <v>13006.50000000004</v>
          </cell>
          <cell r="AM157">
            <v>0</v>
          </cell>
          <cell r="AN157">
            <v>0</v>
          </cell>
          <cell r="AO157">
            <v>13006.50000000004</v>
          </cell>
          <cell r="AP157">
            <v>30.635071090047397</v>
          </cell>
          <cell r="AQ157">
            <v>8807.5829383886266</v>
          </cell>
          <cell r="AR157">
            <v>0</v>
          </cell>
          <cell r="AS157">
            <v>0</v>
          </cell>
          <cell r="AT157">
            <v>8807.5829383886266</v>
          </cell>
          <cell r="AU157">
            <v>183.91044776119406</v>
          </cell>
          <cell r="AV157">
            <v>0</v>
          </cell>
          <cell r="AW157">
            <v>9.0447761194029894</v>
          </cell>
          <cell r="AX157">
            <v>2050.2698507462696</v>
          </cell>
          <cell r="AY157">
            <v>8.039800995024871</v>
          </cell>
          <cell r="AZ157">
            <v>2216.3319402985062</v>
          </cell>
          <cell r="BA157">
            <v>0</v>
          </cell>
          <cell r="BB157">
            <v>0</v>
          </cell>
          <cell r="BC157">
            <v>1.0049751243781089</v>
          </cell>
          <cell r="BD157">
            <v>423.23522388059678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4689.8370149253724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4689.8370149253724</v>
          </cell>
          <cell r="BZ157">
            <v>26503.919953314038</v>
          </cell>
          <cell r="CA157">
            <v>0</v>
          </cell>
          <cell r="CB157">
            <v>26503.919953314038</v>
          </cell>
          <cell r="CC157">
            <v>72.802030456852791</v>
          </cell>
          <cell r="CD157">
            <v>57440.074010152282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57440.074010152282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721015.63396346616</v>
          </cell>
          <cell r="DC157">
            <v>0</v>
          </cell>
          <cell r="DD157">
            <v>721015.63396346616</v>
          </cell>
          <cell r="DE157">
            <v>135933</v>
          </cell>
          <cell r="DF157">
            <v>0</v>
          </cell>
          <cell r="DG157">
            <v>135933</v>
          </cell>
          <cell r="DH157">
            <v>50.5</v>
          </cell>
          <cell r="DI157">
            <v>1.6048273931677</v>
          </cell>
          <cell r="DJ157">
            <v>0</v>
          </cell>
          <cell r="DK157">
            <v>1.6048273931677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3972.17</v>
          </cell>
          <cell r="EB157">
            <v>4224</v>
          </cell>
          <cell r="EC157">
            <v>251.82999999999993</v>
          </cell>
          <cell r="ED157">
            <v>185.82999999999993</v>
          </cell>
          <cell r="EE157">
            <v>4661.66</v>
          </cell>
          <cell r="EF157">
            <v>4661.66</v>
          </cell>
          <cell r="EG157">
            <v>0</v>
          </cell>
          <cell r="EH157"/>
          <cell r="EI157">
            <v>0</v>
          </cell>
          <cell r="EJ157">
            <v>0</v>
          </cell>
          <cell r="EK157">
            <v>0</v>
          </cell>
          <cell r="EL157"/>
          <cell r="EM157">
            <v>0</v>
          </cell>
          <cell r="EN157">
            <v>0</v>
          </cell>
          <cell r="EO157">
            <v>0</v>
          </cell>
          <cell r="EP157">
            <v>140594.66</v>
          </cell>
          <cell r="EQ157">
            <v>0</v>
          </cell>
          <cell r="ER157">
            <v>140594.66</v>
          </cell>
          <cell r="ES157">
            <v>861610.29396346619</v>
          </cell>
          <cell r="ET157">
            <v>0</v>
          </cell>
          <cell r="EU157">
            <v>861610.29396346619</v>
          </cell>
          <cell r="EV157">
            <v>856948.63396346616</v>
          </cell>
          <cell r="EW157">
            <v>4242.3199701161693</v>
          </cell>
          <cell r="EX157">
            <v>4180</v>
          </cell>
          <cell r="EY157">
            <v>0</v>
          </cell>
          <cell r="EZ157">
            <v>844360</v>
          </cell>
          <cell r="FA157">
            <v>0</v>
          </cell>
          <cell r="FB157">
            <v>861610.29396346619</v>
          </cell>
          <cell r="FC157">
            <v>861999.53365098557</v>
          </cell>
          <cell r="FD157">
            <v>389.23968751938082</v>
          </cell>
          <cell r="FE157">
            <v>861999.53365098557</v>
          </cell>
        </row>
        <row r="158">
          <cell r="A158">
            <v>2058</v>
          </cell>
          <cell r="B158">
            <v>8812058</v>
          </cell>
          <cell r="C158">
            <v>1828</v>
          </cell>
          <cell r="D158" t="str">
            <v>RB051828</v>
          </cell>
          <cell r="E158" t="str">
            <v>Hazelmere Infant School and Nursery</v>
          </cell>
          <cell r="F158" t="str">
            <v>P</v>
          </cell>
          <cell r="G158" t="str">
            <v>Y</v>
          </cell>
          <cell r="H158">
            <v>10009101</v>
          </cell>
          <cell r="I158" t="str">
            <v/>
          </cell>
          <cell r="J158"/>
          <cell r="K158">
            <v>2058</v>
          </cell>
          <cell r="L158">
            <v>114746</v>
          </cell>
          <cell r="M158"/>
          <cell r="N158"/>
          <cell r="O158">
            <v>3</v>
          </cell>
          <cell r="P158">
            <v>0</v>
          </cell>
          <cell r="Q158">
            <v>0</v>
          </cell>
          <cell r="R158">
            <v>4</v>
          </cell>
          <cell r="S158">
            <v>48</v>
          </cell>
          <cell r="T158">
            <v>111</v>
          </cell>
          <cell r="U158">
            <v>159</v>
          </cell>
          <cell r="V158">
            <v>163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163</v>
          </cell>
          <cell r="AF158">
            <v>514072.66000000003</v>
          </cell>
          <cell r="AG158">
            <v>0</v>
          </cell>
          <cell r="AH158">
            <v>0</v>
          </cell>
          <cell r="AI158">
            <v>0</v>
          </cell>
          <cell r="AJ158">
            <v>514072.66000000003</v>
          </cell>
          <cell r="AK158">
            <v>78.937106918238925</v>
          </cell>
          <cell r="AL158">
            <v>35403.292452830159</v>
          </cell>
          <cell r="AM158">
            <v>0</v>
          </cell>
          <cell r="AN158">
            <v>0</v>
          </cell>
          <cell r="AO158">
            <v>35403.292452830159</v>
          </cell>
          <cell r="AP158">
            <v>78.937106918238925</v>
          </cell>
          <cell r="AQ158">
            <v>22694.41823899369</v>
          </cell>
          <cell r="AR158">
            <v>0</v>
          </cell>
          <cell r="AS158">
            <v>0</v>
          </cell>
          <cell r="AT158">
            <v>22694.41823899369</v>
          </cell>
          <cell r="AU158">
            <v>7.1761006289308176</v>
          </cell>
          <cell r="AV158">
            <v>0</v>
          </cell>
          <cell r="AW158">
            <v>20.503144654088118</v>
          </cell>
          <cell r="AX158">
            <v>4647.6528301886947</v>
          </cell>
          <cell r="AY158">
            <v>33.830188679245317</v>
          </cell>
          <cell r="AZ158">
            <v>9325.9681132075566</v>
          </cell>
          <cell r="BA158">
            <v>39.981132075471777</v>
          </cell>
          <cell r="BB158">
            <v>15078.883962264179</v>
          </cell>
          <cell r="BC158">
            <v>15.377358490566031</v>
          </cell>
          <cell r="BD158">
            <v>6476.0207547169784</v>
          </cell>
          <cell r="BE158">
            <v>24.603773584905646</v>
          </cell>
          <cell r="BF158">
            <v>11707.951698113202</v>
          </cell>
          <cell r="BG158">
            <v>21.52830188679242</v>
          </cell>
          <cell r="BH158">
            <v>15226.322075471675</v>
          </cell>
          <cell r="BI158">
            <v>62462.799433962289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62462.799433962289</v>
          </cell>
          <cell r="BZ158">
            <v>120560.51012578614</v>
          </cell>
          <cell r="CA158">
            <v>0</v>
          </cell>
          <cell r="CB158">
            <v>120560.51012578614</v>
          </cell>
          <cell r="CC158">
            <v>34.928571428571423</v>
          </cell>
          <cell r="CD158">
            <v>27558.293571428567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27558.293571428567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19.263636363636333</v>
          </cell>
          <cell r="CX158">
            <v>10748.145909090894</v>
          </cell>
          <cell r="CY158">
            <v>0</v>
          </cell>
          <cell r="CZ158">
            <v>0</v>
          </cell>
          <cell r="DA158">
            <v>10748.145909090894</v>
          </cell>
          <cell r="DB158">
            <v>672939.6096063056</v>
          </cell>
          <cell r="DC158">
            <v>0</v>
          </cell>
          <cell r="DD158">
            <v>672939.6096063056</v>
          </cell>
          <cell r="DE158">
            <v>135933</v>
          </cell>
          <cell r="DF158">
            <v>0</v>
          </cell>
          <cell r="DG158">
            <v>135933</v>
          </cell>
          <cell r="DH158">
            <v>54.333333333333336</v>
          </cell>
          <cell r="DI158">
            <v>0.39085960860927199</v>
          </cell>
          <cell r="DJ158">
            <v>0</v>
          </cell>
          <cell r="DK158">
            <v>0.39085960860927199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10552.41</v>
          </cell>
          <cell r="EB158">
            <v>10552.41</v>
          </cell>
          <cell r="EC158">
            <v>0</v>
          </cell>
          <cell r="ED158">
            <v>0</v>
          </cell>
          <cell r="EE158">
            <v>10552.41</v>
          </cell>
          <cell r="EF158">
            <v>10552.41</v>
          </cell>
          <cell r="EG158">
            <v>0</v>
          </cell>
          <cell r="EH158"/>
          <cell r="EI158">
            <v>0</v>
          </cell>
          <cell r="EJ158">
            <v>0</v>
          </cell>
          <cell r="EK158">
            <v>0</v>
          </cell>
          <cell r="EL158"/>
          <cell r="EM158">
            <v>0</v>
          </cell>
          <cell r="EN158">
            <v>0</v>
          </cell>
          <cell r="EO158">
            <v>0</v>
          </cell>
          <cell r="EP158">
            <v>146485.41</v>
          </cell>
          <cell r="EQ158">
            <v>0</v>
          </cell>
          <cell r="ER158">
            <v>146485.41</v>
          </cell>
          <cell r="ES158">
            <v>819425.01960630564</v>
          </cell>
          <cell r="ET158">
            <v>0</v>
          </cell>
          <cell r="EU158">
            <v>819425.01960630564</v>
          </cell>
          <cell r="EV158">
            <v>808872.6096063056</v>
          </cell>
          <cell r="EW158">
            <v>4962.4086478914451</v>
          </cell>
          <cell r="EX158">
            <v>4180</v>
          </cell>
          <cell r="EY158">
            <v>0</v>
          </cell>
          <cell r="EZ158">
            <v>681340</v>
          </cell>
          <cell r="FA158">
            <v>0</v>
          </cell>
          <cell r="FB158">
            <v>819425.01960630564</v>
          </cell>
          <cell r="FC158">
            <v>796801.19420805015</v>
          </cell>
          <cell r="FD158">
            <v>0</v>
          </cell>
          <cell r="FE158">
            <v>819425.01960630564</v>
          </cell>
        </row>
        <row r="159">
          <cell r="A159">
            <v>2057</v>
          </cell>
          <cell r="B159">
            <v>8812057</v>
          </cell>
          <cell r="C159">
            <v>1826</v>
          </cell>
          <cell r="D159" t="str">
            <v>RB051826</v>
          </cell>
          <cell r="E159" t="str">
            <v>Hazelmere Junior School</v>
          </cell>
          <cell r="F159" t="str">
            <v>P</v>
          </cell>
          <cell r="G159" t="str">
            <v>Y</v>
          </cell>
          <cell r="H159">
            <v>10009102</v>
          </cell>
          <cell r="I159" t="str">
            <v/>
          </cell>
          <cell r="J159"/>
          <cell r="K159">
            <v>2057</v>
          </cell>
          <cell r="L159">
            <v>114745</v>
          </cell>
          <cell r="M159"/>
          <cell r="N159"/>
          <cell r="O159">
            <v>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222</v>
          </cell>
          <cell r="U159">
            <v>222</v>
          </cell>
          <cell r="V159">
            <v>222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222</v>
          </cell>
          <cell r="AF159">
            <v>700148.04</v>
          </cell>
          <cell r="AG159">
            <v>0</v>
          </cell>
          <cell r="AH159">
            <v>0</v>
          </cell>
          <cell r="AI159">
            <v>0</v>
          </cell>
          <cell r="AJ159">
            <v>700148.04</v>
          </cell>
          <cell r="AK159">
            <v>103.00000000000001</v>
          </cell>
          <cell r="AL159">
            <v>46195.500000000007</v>
          </cell>
          <cell r="AM159">
            <v>0</v>
          </cell>
          <cell r="AN159">
            <v>0</v>
          </cell>
          <cell r="AO159">
            <v>46195.500000000007</v>
          </cell>
          <cell r="AP159">
            <v>115.03636363636363</v>
          </cell>
          <cell r="AQ159">
            <v>33072.954545454544</v>
          </cell>
          <cell r="AR159">
            <v>0</v>
          </cell>
          <cell r="AS159">
            <v>0</v>
          </cell>
          <cell r="AT159">
            <v>33072.954545454544</v>
          </cell>
          <cell r="AU159">
            <v>18.000000000000004</v>
          </cell>
          <cell r="AV159">
            <v>0</v>
          </cell>
          <cell r="AW159">
            <v>23.999999999999975</v>
          </cell>
          <cell r="AX159">
            <v>5440.3199999999943</v>
          </cell>
          <cell r="AY159">
            <v>45.999999999999957</v>
          </cell>
          <cell r="AZ159">
            <v>12680.819999999989</v>
          </cell>
          <cell r="BA159">
            <v>47.99999999999995</v>
          </cell>
          <cell r="BB159">
            <v>18103.199999999979</v>
          </cell>
          <cell r="BC159">
            <v>17.000000000000004</v>
          </cell>
          <cell r="BD159">
            <v>7159.380000000001</v>
          </cell>
          <cell r="BE159">
            <v>35.000000000000071</v>
          </cell>
          <cell r="BF159">
            <v>16655.100000000035</v>
          </cell>
          <cell r="BG159">
            <v>33.999999999999964</v>
          </cell>
          <cell r="BH159">
            <v>24047.179999999975</v>
          </cell>
          <cell r="BI159">
            <v>84085.999999999985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84085.999999999985</v>
          </cell>
          <cell r="BZ159">
            <v>163354.45454545453</v>
          </cell>
          <cell r="CA159">
            <v>0</v>
          </cell>
          <cell r="CB159">
            <v>163354.45454545453</v>
          </cell>
          <cell r="CC159">
            <v>84.317307692307693</v>
          </cell>
          <cell r="CD159">
            <v>66525.512596153843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66525.512596153843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2.0000000000000004</v>
          </cell>
          <cell r="CX159">
            <v>1115.9000000000003</v>
          </cell>
          <cell r="CY159">
            <v>0</v>
          </cell>
          <cell r="CZ159">
            <v>0</v>
          </cell>
          <cell r="DA159">
            <v>1115.9000000000003</v>
          </cell>
          <cell r="DB159">
            <v>931143.90714160854</v>
          </cell>
          <cell r="DC159">
            <v>0</v>
          </cell>
          <cell r="DD159">
            <v>931143.90714160854</v>
          </cell>
          <cell r="DE159">
            <v>135933</v>
          </cell>
          <cell r="DF159">
            <v>0</v>
          </cell>
          <cell r="DG159">
            <v>135933</v>
          </cell>
          <cell r="DH159">
            <v>55.5</v>
          </cell>
          <cell r="DI159">
            <v>0.36969333813953498</v>
          </cell>
          <cell r="DJ159">
            <v>0</v>
          </cell>
          <cell r="DK159">
            <v>0.36969333813953498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18000</v>
          </cell>
          <cell r="EB159">
            <v>18000</v>
          </cell>
          <cell r="EC159">
            <v>0</v>
          </cell>
          <cell r="ED159">
            <v>0</v>
          </cell>
          <cell r="EE159">
            <v>18000</v>
          </cell>
          <cell r="EF159">
            <v>18000</v>
          </cell>
          <cell r="EG159">
            <v>0</v>
          </cell>
          <cell r="EH159"/>
          <cell r="EI159">
            <v>0</v>
          </cell>
          <cell r="EJ159">
            <v>0</v>
          </cell>
          <cell r="EK159">
            <v>0</v>
          </cell>
          <cell r="EL159"/>
          <cell r="EM159">
            <v>0</v>
          </cell>
          <cell r="EN159">
            <v>0</v>
          </cell>
          <cell r="EO159">
            <v>0</v>
          </cell>
          <cell r="EP159">
            <v>153933</v>
          </cell>
          <cell r="EQ159">
            <v>0</v>
          </cell>
          <cell r="ER159">
            <v>153933</v>
          </cell>
          <cell r="ES159">
            <v>1085076.9071416087</v>
          </cell>
          <cell r="ET159">
            <v>0</v>
          </cell>
          <cell r="EU159">
            <v>1085076.9071416087</v>
          </cell>
          <cell r="EV159">
            <v>1067076.9071416087</v>
          </cell>
          <cell r="EW159">
            <v>4806.6527348721111</v>
          </cell>
          <cell r="EX159">
            <v>4180</v>
          </cell>
          <cell r="EY159">
            <v>0</v>
          </cell>
          <cell r="EZ159">
            <v>927960</v>
          </cell>
          <cell r="FA159">
            <v>0</v>
          </cell>
          <cell r="FB159">
            <v>1085076.9071416087</v>
          </cell>
          <cell r="FC159">
            <v>1055417.0328582525</v>
          </cell>
          <cell r="FD159">
            <v>0</v>
          </cell>
          <cell r="FE159">
            <v>1085076.9071416087</v>
          </cell>
        </row>
        <row r="160">
          <cell r="A160">
            <v>3029</v>
          </cell>
          <cell r="B160">
            <v>8813029</v>
          </cell>
          <cell r="C160">
            <v>4698</v>
          </cell>
          <cell r="D160" t="str">
            <v>RB054698</v>
          </cell>
          <cell r="E160" t="str">
            <v>Heathlands Church of England Voluntary Controlled Primary School, West Bergholt</v>
          </cell>
          <cell r="F160" t="str">
            <v>P</v>
          </cell>
          <cell r="G160" t="str">
            <v>Y</v>
          </cell>
          <cell r="H160">
            <v>10009280</v>
          </cell>
          <cell r="I160" t="str">
            <v/>
          </cell>
          <cell r="J160"/>
          <cell r="K160">
            <v>3029</v>
          </cell>
          <cell r="L160">
            <v>115083</v>
          </cell>
          <cell r="M160"/>
          <cell r="N160"/>
          <cell r="O160">
            <v>7</v>
          </cell>
          <cell r="P160">
            <v>0</v>
          </cell>
          <cell r="Q160">
            <v>0</v>
          </cell>
          <cell r="R160">
            <v>1</v>
          </cell>
          <cell r="S160">
            <v>56</v>
          </cell>
          <cell r="T160">
            <v>363</v>
          </cell>
          <cell r="U160">
            <v>419</v>
          </cell>
          <cell r="V160">
            <v>420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420</v>
          </cell>
          <cell r="AF160">
            <v>1324604.4000000001</v>
          </cell>
          <cell r="AG160">
            <v>0</v>
          </cell>
          <cell r="AH160">
            <v>0</v>
          </cell>
          <cell r="AI160">
            <v>0</v>
          </cell>
          <cell r="AJ160">
            <v>1324604.4000000001</v>
          </cell>
          <cell r="AK160">
            <v>17.04057279236277</v>
          </cell>
          <cell r="AL160">
            <v>7642.6968973747025</v>
          </cell>
          <cell r="AM160">
            <v>0</v>
          </cell>
          <cell r="AN160">
            <v>0</v>
          </cell>
          <cell r="AO160">
            <v>7642.6968973747025</v>
          </cell>
          <cell r="AP160">
            <v>18.954869358669832</v>
          </cell>
          <cell r="AQ160">
            <v>5449.5249406175772</v>
          </cell>
          <cell r="AR160">
            <v>0</v>
          </cell>
          <cell r="AS160">
            <v>0</v>
          </cell>
          <cell r="AT160">
            <v>5449.5249406175772</v>
          </cell>
          <cell r="AU160">
            <v>411.90361445783128</v>
          </cell>
          <cell r="AV160">
            <v>0</v>
          </cell>
          <cell r="AW160">
            <v>1.0120481927710854</v>
          </cell>
          <cell r="AX160">
            <v>229.41108433734965</v>
          </cell>
          <cell r="AY160">
            <v>3.0361445783132521</v>
          </cell>
          <cell r="AZ160">
            <v>836.97397590361425</v>
          </cell>
          <cell r="BA160">
            <v>0</v>
          </cell>
          <cell r="BB160">
            <v>0</v>
          </cell>
          <cell r="BC160">
            <v>2.0240963855421708</v>
          </cell>
          <cell r="BD160">
            <v>852.42795180722976</v>
          </cell>
          <cell r="BE160">
            <v>2.0240963855421708</v>
          </cell>
          <cell r="BF160">
            <v>963.18650602409741</v>
          </cell>
          <cell r="BG160">
            <v>0</v>
          </cell>
          <cell r="BH160">
            <v>0</v>
          </cell>
          <cell r="BI160">
            <v>2881.9995180722913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2881.9995180722913</v>
          </cell>
          <cell r="BZ160">
            <v>15974.221356064571</v>
          </cell>
          <cell r="CA160">
            <v>0</v>
          </cell>
          <cell r="CB160">
            <v>15974.221356064571</v>
          </cell>
          <cell r="CC160">
            <v>88.732394366197184</v>
          </cell>
          <cell r="CD160">
            <v>70008.971830985916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70008.971830985916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1.1570247933884303</v>
          </cell>
          <cell r="CX160">
            <v>645.56198347107477</v>
          </cell>
          <cell r="CY160">
            <v>0</v>
          </cell>
          <cell r="CZ160">
            <v>0</v>
          </cell>
          <cell r="DA160">
            <v>645.56198347107477</v>
          </cell>
          <cell r="DB160">
            <v>1411233.1551705217</v>
          </cell>
          <cell r="DC160">
            <v>0</v>
          </cell>
          <cell r="DD160">
            <v>1411233.1551705217</v>
          </cell>
          <cell r="DE160">
            <v>135933</v>
          </cell>
          <cell r="DF160">
            <v>0</v>
          </cell>
          <cell r="DG160">
            <v>135933</v>
          </cell>
          <cell r="DH160">
            <v>60</v>
          </cell>
          <cell r="DI160">
            <v>1.1736934184000001</v>
          </cell>
          <cell r="DJ160">
            <v>0</v>
          </cell>
          <cell r="DK160">
            <v>1.1736934184000001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22463.25</v>
          </cell>
          <cell r="EB160">
            <v>22829.25</v>
          </cell>
          <cell r="EC160">
            <v>366</v>
          </cell>
          <cell r="ED160">
            <v>0</v>
          </cell>
          <cell r="EE160">
            <v>23195.25</v>
          </cell>
          <cell r="EF160">
            <v>23195.25</v>
          </cell>
          <cell r="EG160">
            <v>0</v>
          </cell>
          <cell r="EH160"/>
          <cell r="EI160">
            <v>0</v>
          </cell>
          <cell r="EJ160">
            <v>0</v>
          </cell>
          <cell r="EK160">
            <v>0</v>
          </cell>
          <cell r="EL160"/>
          <cell r="EM160">
            <v>0</v>
          </cell>
          <cell r="EN160">
            <v>0</v>
          </cell>
          <cell r="EO160">
            <v>0</v>
          </cell>
          <cell r="EP160">
            <v>159128.25</v>
          </cell>
          <cell r="EQ160">
            <v>0</v>
          </cell>
          <cell r="ER160">
            <v>159128.25</v>
          </cell>
          <cell r="ES160">
            <v>1570361.4051705217</v>
          </cell>
          <cell r="ET160">
            <v>0</v>
          </cell>
          <cell r="EU160">
            <v>1570361.4051705217</v>
          </cell>
          <cell r="EV160">
            <v>1547166.1551705217</v>
          </cell>
          <cell r="EW160">
            <v>3683.7289408821944</v>
          </cell>
          <cell r="EX160">
            <v>4180</v>
          </cell>
          <cell r="EY160">
            <v>496.27105911780563</v>
          </cell>
          <cell r="EZ160">
            <v>1755600</v>
          </cell>
          <cell r="FA160">
            <v>208433.8448294783</v>
          </cell>
          <cell r="FB160">
            <v>1778795.25</v>
          </cell>
          <cell r="FC160">
            <v>1676383.2161120195</v>
          </cell>
          <cell r="FD160">
            <v>0</v>
          </cell>
          <cell r="FE160">
            <v>1778795.25</v>
          </cell>
        </row>
        <row r="161">
          <cell r="A161">
            <v>2740</v>
          </cell>
          <cell r="B161">
            <v>8812740</v>
          </cell>
          <cell r="C161">
            <v>2912</v>
          </cell>
          <cell r="D161" t="str">
            <v>RB052912</v>
          </cell>
          <cell r="E161" t="str">
            <v>Henham and Ugley Primary and Nursery School</v>
          </cell>
          <cell r="F161" t="str">
            <v>P</v>
          </cell>
          <cell r="G161" t="str">
            <v>Y</v>
          </cell>
          <cell r="H161">
            <v>10009451</v>
          </cell>
          <cell r="I161" t="str">
            <v/>
          </cell>
          <cell r="J161"/>
          <cell r="K161">
            <v>2740</v>
          </cell>
          <cell r="L161">
            <v>114975</v>
          </cell>
          <cell r="M161"/>
          <cell r="N161"/>
          <cell r="O161">
            <v>7</v>
          </cell>
          <cell r="P161">
            <v>0</v>
          </cell>
          <cell r="Q161">
            <v>0</v>
          </cell>
          <cell r="R161">
            <v>0</v>
          </cell>
          <cell r="S161">
            <v>25</v>
          </cell>
          <cell r="T161">
            <v>156</v>
          </cell>
          <cell r="U161">
            <v>181</v>
          </cell>
          <cell r="V161">
            <v>181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181</v>
          </cell>
          <cell r="AF161">
            <v>570841.42000000004</v>
          </cell>
          <cell r="AG161">
            <v>0</v>
          </cell>
          <cell r="AH161">
            <v>0</v>
          </cell>
          <cell r="AI161">
            <v>0</v>
          </cell>
          <cell r="AJ161">
            <v>570841.42000000004</v>
          </cell>
          <cell r="AK161">
            <v>24.000000000000014</v>
          </cell>
          <cell r="AL161">
            <v>10764.000000000007</v>
          </cell>
          <cell r="AM161">
            <v>0</v>
          </cell>
          <cell r="AN161">
            <v>0</v>
          </cell>
          <cell r="AO161">
            <v>10764.000000000007</v>
          </cell>
          <cell r="AP161">
            <v>24.000000000000014</v>
          </cell>
          <cell r="AQ161">
            <v>6900.0000000000036</v>
          </cell>
          <cell r="AR161">
            <v>0</v>
          </cell>
          <cell r="AS161">
            <v>0</v>
          </cell>
          <cell r="AT161">
            <v>6900.0000000000036</v>
          </cell>
          <cell r="AU161">
            <v>181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17664.000000000011</v>
          </cell>
          <cell r="CA161">
            <v>0</v>
          </cell>
          <cell r="CB161">
            <v>17664.000000000011</v>
          </cell>
          <cell r="CC161">
            <v>41.581081081081081</v>
          </cell>
          <cell r="CD161">
            <v>32807.057162162164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32807.057162162164</v>
          </cell>
          <cell r="CR161">
            <v>5.139999999999997</v>
          </cell>
          <cell r="CS161">
            <v>2312.9999999999986</v>
          </cell>
          <cell r="CT161">
            <v>0</v>
          </cell>
          <cell r="CU161">
            <v>0</v>
          </cell>
          <cell r="CV161">
            <v>2312.9999999999986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623625.47716216219</v>
          </cell>
          <cell r="DC161">
            <v>0</v>
          </cell>
          <cell r="DD161">
            <v>623625.47716216219</v>
          </cell>
          <cell r="DE161">
            <v>135933</v>
          </cell>
          <cell r="DF161">
            <v>0</v>
          </cell>
          <cell r="DG161">
            <v>135933</v>
          </cell>
          <cell r="DH161">
            <v>25.857142857142858</v>
          </cell>
          <cell r="DI161">
            <v>1.5933595407407399</v>
          </cell>
          <cell r="DJ161">
            <v>0</v>
          </cell>
          <cell r="DK161">
            <v>1.5933595407407399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1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4254.1499999999996</v>
          </cell>
          <cell r="EB161">
            <v>4377.6000000000004</v>
          </cell>
          <cell r="EC161">
            <v>123.45000000000073</v>
          </cell>
          <cell r="ED161">
            <v>0</v>
          </cell>
          <cell r="EE161">
            <v>4501.0500000000011</v>
          </cell>
          <cell r="EF161">
            <v>4501.0500000000011</v>
          </cell>
          <cell r="EG161">
            <v>0</v>
          </cell>
          <cell r="EH161"/>
          <cell r="EI161">
            <v>0</v>
          </cell>
          <cell r="EJ161">
            <v>0</v>
          </cell>
          <cell r="EK161">
            <v>0</v>
          </cell>
          <cell r="EL161"/>
          <cell r="EM161">
            <v>0</v>
          </cell>
          <cell r="EN161">
            <v>0</v>
          </cell>
          <cell r="EO161">
            <v>0</v>
          </cell>
          <cell r="EP161">
            <v>140434.04999999999</v>
          </cell>
          <cell r="EQ161">
            <v>0</v>
          </cell>
          <cell r="ER161">
            <v>140434.04999999999</v>
          </cell>
          <cell r="ES161">
            <v>764059.52716216212</v>
          </cell>
          <cell r="ET161">
            <v>0</v>
          </cell>
          <cell r="EU161">
            <v>764059.52716216212</v>
          </cell>
          <cell r="EV161">
            <v>759558.47716216219</v>
          </cell>
          <cell r="EW161">
            <v>4196.4556749290732</v>
          </cell>
          <cell r="EX161">
            <v>4180</v>
          </cell>
          <cell r="EY161">
            <v>0</v>
          </cell>
          <cell r="EZ161">
            <v>756580</v>
          </cell>
          <cell r="FA161">
            <v>0</v>
          </cell>
          <cell r="FB161">
            <v>764059.52716216212</v>
          </cell>
          <cell r="FC161">
            <v>769093.86638220563</v>
          </cell>
          <cell r="FD161">
            <v>5034.3392200435046</v>
          </cell>
          <cell r="FE161">
            <v>769093.86638220563</v>
          </cell>
        </row>
        <row r="162">
          <cell r="A162">
            <v>3250</v>
          </cell>
          <cell r="B162">
            <v>8813250</v>
          </cell>
          <cell r="C162"/>
          <cell r="D162"/>
          <cell r="E162" t="str">
            <v>Henry Moore Primary School</v>
          </cell>
          <cell r="F162" t="str">
            <v>P</v>
          </cell>
          <cell r="G162"/>
          <cell r="H162" t="str">
            <v/>
          </cell>
          <cell r="I162" t="str">
            <v>Y</v>
          </cell>
          <cell r="J162"/>
          <cell r="K162">
            <v>3250</v>
          </cell>
          <cell r="L162">
            <v>142253</v>
          </cell>
          <cell r="M162"/>
          <cell r="N162"/>
          <cell r="O162">
            <v>7</v>
          </cell>
          <cell r="P162">
            <v>0</v>
          </cell>
          <cell r="Q162">
            <v>0</v>
          </cell>
          <cell r="R162">
            <v>0</v>
          </cell>
          <cell r="S162">
            <v>75</v>
          </cell>
          <cell r="T162">
            <v>475</v>
          </cell>
          <cell r="U162">
            <v>550</v>
          </cell>
          <cell r="V162">
            <v>550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550</v>
          </cell>
          <cell r="AF162">
            <v>1734601</v>
          </cell>
          <cell r="AG162">
            <v>0</v>
          </cell>
          <cell r="AH162">
            <v>0</v>
          </cell>
          <cell r="AI162">
            <v>0</v>
          </cell>
          <cell r="AJ162">
            <v>1734601</v>
          </cell>
          <cell r="AK162">
            <v>49.999999999999993</v>
          </cell>
          <cell r="AL162">
            <v>22424.999999999996</v>
          </cell>
          <cell r="AM162">
            <v>0</v>
          </cell>
          <cell r="AN162">
            <v>0</v>
          </cell>
          <cell r="AO162">
            <v>22424.999999999996</v>
          </cell>
          <cell r="AP162">
            <v>55.882352941176471</v>
          </cell>
          <cell r="AQ162">
            <v>16066.176470588236</v>
          </cell>
          <cell r="AR162">
            <v>0</v>
          </cell>
          <cell r="AS162">
            <v>0</v>
          </cell>
          <cell r="AT162">
            <v>16066.176470588236</v>
          </cell>
          <cell r="AU162">
            <v>492.47706422018331</v>
          </cell>
          <cell r="AV162">
            <v>0</v>
          </cell>
          <cell r="AW162">
            <v>14.12844036697247</v>
          </cell>
          <cell r="AX162">
            <v>3202.6348623853196</v>
          </cell>
          <cell r="AY162">
            <v>40.366972477064202</v>
          </cell>
          <cell r="AZ162">
            <v>11127.963302752289</v>
          </cell>
          <cell r="BA162">
            <v>3.0275229357798148</v>
          </cell>
          <cell r="BB162">
            <v>1141.8302752293571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15472.428440366964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15472.428440366964</v>
          </cell>
          <cell r="BZ162">
            <v>53963.604910955197</v>
          </cell>
          <cell r="CA162">
            <v>0</v>
          </cell>
          <cell r="CB162">
            <v>53963.604910955197</v>
          </cell>
          <cell r="CC162">
            <v>149.6511627906977</v>
          </cell>
          <cell r="CD162">
            <v>118073.27093023258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118073.27093023258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38.210526315789465</v>
          </cell>
          <cell r="CX162">
            <v>21319.563157894732</v>
          </cell>
          <cell r="CY162">
            <v>0</v>
          </cell>
          <cell r="CZ162">
            <v>0</v>
          </cell>
          <cell r="DA162">
            <v>21319.563157894732</v>
          </cell>
          <cell r="DB162">
            <v>1927957.4389990822</v>
          </cell>
          <cell r="DC162">
            <v>0</v>
          </cell>
          <cell r="DD162">
            <v>1927957.4389990822</v>
          </cell>
          <cell r="DE162">
            <v>135933</v>
          </cell>
          <cell r="DF162">
            <v>0</v>
          </cell>
          <cell r="DG162">
            <v>135933</v>
          </cell>
          <cell r="DH162">
            <v>78.571428571428569</v>
          </cell>
          <cell r="DI162">
            <v>0.60422019112500003</v>
          </cell>
          <cell r="DJ162">
            <v>0</v>
          </cell>
          <cell r="DK162">
            <v>0.60422019112500003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1.0156360164</v>
          </cell>
          <cell r="DS162">
            <v>32271.024751992863</v>
          </cell>
          <cell r="DT162">
            <v>0</v>
          </cell>
          <cell r="DU162">
            <v>32271.024751992863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10353</v>
          </cell>
          <cell r="EB162">
            <v>10353</v>
          </cell>
          <cell r="EC162">
            <v>0</v>
          </cell>
          <cell r="ED162">
            <v>0</v>
          </cell>
          <cell r="EE162">
            <v>10353</v>
          </cell>
          <cell r="EF162">
            <v>10353</v>
          </cell>
          <cell r="EG162">
            <v>0</v>
          </cell>
          <cell r="EH162"/>
          <cell r="EI162">
            <v>0</v>
          </cell>
          <cell r="EJ162">
            <v>0</v>
          </cell>
          <cell r="EK162">
            <v>0</v>
          </cell>
          <cell r="EL162"/>
          <cell r="EM162">
            <v>0</v>
          </cell>
          <cell r="EN162">
            <v>0</v>
          </cell>
          <cell r="EO162">
            <v>0</v>
          </cell>
          <cell r="EP162">
            <v>178557.02475199287</v>
          </cell>
          <cell r="EQ162">
            <v>0</v>
          </cell>
          <cell r="ER162">
            <v>178557.02475199287</v>
          </cell>
          <cell r="ES162">
            <v>2106514.4637510749</v>
          </cell>
          <cell r="ET162">
            <v>0</v>
          </cell>
          <cell r="EU162">
            <v>2106514.4637510749</v>
          </cell>
          <cell r="EV162">
            <v>2096161.4637510751</v>
          </cell>
          <cell r="EW162">
            <v>3811.2026613655912</v>
          </cell>
          <cell r="EX162">
            <v>4180</v>
          </cell>
          <cell r="EY162">
            <v>368.79733863440879</v>
          </cell>
          <cell r="EZ162">
            <v>2299000</v>
          </cell>
          <cell r="FA162">
            <v>202838.53624892491</v>
          </cell>
          <cell r="FB162">
            <v>2309353</v>
          </cell>
          <cell r="FC162">
            <v>2188125.6831528251</v>
          </cell>
          <cell r="FD162">
            <v>0</v>
          </cell>
          <cell r="FE162">
            <v>2309353</v>
          </cell>
        </row>
        <row r="163">
          <cell r="A163">
            <v>2655</v>
          </cell>
          <cell r="B163">
            <v>8812655</v>
          </cell>
          <cell r="C163"/>
          <cell r="D163"/>
          <cell r="E163" t="str">
            <v>Hereward Primary School</v>
          </cell>
          <cell r="F163" t="str">
            <v>P</v>
          </cell>
          <cell r="G163"/>
          <cell r="H163" t="str">
            <v/>
          </cell>
          <cell r="I163" t="str">
            <v>Y</v>
          </cell>
          <cell r="J163"/>
          <cell r="K163">
            <v>2655</v>
          </cell>
          <cell r="L163">
            <v>145990</v>
          </cell>
          <cell r="M163"/>
          <cell r="N163"/>
          <cell r="O163">
            <v>7</v>
          </cell>
          <cell r="P163">
            <v>0</v>
          </cell>
          <cell r="Q163">
            <v>0</v>
          </cell>
          <cell r="R163">
            <v>2</v>
          </cell>
          <cell r="S163">
            <v>59</v>
          </cell>
          <cell r="T163">
            <v>353</v>
          </cell>
          <cell r="U163">
            <v>412</v>
          </cell>
          <cell r="V163">
            <v>414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414</v>
          </cell>
          <cell r="AF163">
            <v>1305681.48</v>
          </cell>
          <cell r="AG163">
            <v>0</v>
          </cell>
          <cell r="AH163">
            <v>0</v>
          </cell>
          <cell r="AI163">
            <v>0</v>
          </cell>
          <cell r="AJ163">
            <v>1305681.48</v>
          </cell>
          <cell r="AK163">
            <v>59.28640776699045</v>
          </cell>
          <cell r="AL163">
            <v>26589.953883495218</v>
          </cell>
          <cell r="AM163">
            <v>0</v>
          </cell>
          <cell r="AN163">
            <v>0</v>
          </cell>
          <cell r="AO163">
            <v>26589.953883495218</v>
          </cell>
          <cell r="AP163">
            <v>71.653846153846146</v>
          </cell>
          <cell r="AQ163">
            <v>20600.480769230766</v>
          </cell>
          <cell r="AR163">
            <v>0</v>
          </cell>
          <cell r="AS163">
            <v>0</v>
          </cell>
          <cell r="AT163">
            <v>20600.480769230766</v>
          </cell>
          <cell r="AU163">
            <v>131.6359223300972</v>
          </cell>
          <cell r="AV163">
            <v>0</v>
          </cell>
          <cell r="AW163">
            <v>251.21359223300956</v>
          </cell>
          <cell r="AX163">
            <v>56945.097087378606</v>
          </cell>
          <cell r="AY163">
            <v>24.116504854368923</v>
          </cell>
          <cell r="AZ163">
            <v>6648.1968932038817</v>
          </cell>
          <cell r="BA163">
            <v>1.0048543689320397</v>
          </cell>
          <cell r="BB163">
            <v>378.98082524271877</v>
          </cell>
          <cell r="BC163">
            <v>6.0291262135922308</v>
          </cell>
          <cell r="BD163">
            <v>2539.1062135922321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66511.381019417429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66511.381019417429</v>
          </cell>
          <cell r="BZ163">
            <v>113701.81567214342</v>
          </cell>
          <cell r="CA163">
            <v>0</v>
          </cell>
          <cell r="CB163">
            <v>113701.81567214342</v>
          </cell>
          <cell r="CC163">
            <v>105.57593123209169</v>
          </cell>
          <cell r="CD163">
            <v>83298.353982808025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83298.353982808025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32.838526912181308</v>
          </cell>
          <cell r="CX163">
            <v>18322.256090651561</v>
          </cell>
          <cell r="CY163">
            <v>0</v>
          </cell>
          <cell r="CZ163">
            <v>0</v>
          </cell>
          <cell r="DA163">
            <v>18322.256090651561</v>
          </cell>
          <cell r="DB163">
            <v>1521003.9057456029</v>
          </cell>
          <cell r="DC163">
            <v>0</v>
          </cell>
          <cell r="DD163">
            <v>1521003.9057456029</v>
          </cell>
          <cell r="DE163">
            <v>135933</v>
          </cell>
          <cell r="DF163">
            <v>0</v>
          </cell>
          <cell r="DG163">
            <v>135933</v>
          </cell>
          <cell r="DH163">
            <v>59.142857142857146</v>
          </cell>
          <cell r="DI163">
            <v>0.436076661708861</v>
          </cell>
          <cell r="DJ163">
            <v>0</v>
          </cell>
          <cell r="DK163">
            <v>0.436076661708861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1.0156360164</v>
          </cell>
          <cell r="DS163">
            <v>25907.892632003513</v>
          </cell>
          <cell r="DT163">
            <v>0</v>
          </cell>
          <cell r="DU163">
            <v>25907.892632003513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6361.6</v>
          </cell>
          <cell r="EB163">
            <v>6361.6</v>
          </cell>
          <cell r="EC163">
            <v>0</v>
          </cell>
          <cell r="ED163">
            <v>0</v>
          </cell>
          <cell r="EE163">
            <v>6361.6</v>
          </cell>
          <cell r="EF163">
            <v>6361.6000000000013</v>
          </cell>
          <cell r="EG163">
            <v>0</v>
          </cell>
          <cell r="EH163"/>
          <cell r="EI163">
            <v>0</v>
          </cell>
          <cell r="EJ163">
            <v>0</v>
          </cell>
          <cell r="EK163">
            <v>0</v>
          </cell>
          <cell r="EL163"/>
          <cell r="EM163">
            <v>0</v>
          </cell>
          <cell r="EN163">
            <v>0</v>
          </cell>
          <cell r="EO163">
            <v>0</v>
          </cell>
          <cell r="EP163">
            <v>168202.49263200353</v>
          </cell>
          <cell r="EQ163">
            <v>0</v>
          </cell>
          <cell r="ER163">
            <v>168202.49263200353</v>
          </cell>
          <cell r="ES163">
            <v>1689206.3983776064</v>
          </cell>
          <cell r="ET163">
            <v>0</v>
          </cell>
          <cell r="EU163">
            <v>1689206.3983776064</v>
          </cell>
          <cell r="EV163">
            <v>1682844.7983776063</v>
          </cell>
          <cell r="EW163">
            <v>4064.8425081584692</v>
          </cell>
          <cell r="EX163">
            <v>4180</v>
          </cell>
          <cell r="EY163">
            <v>115.15749184153083</v>
          </cell>
          <cell r="EZ163">
            <v>1730520</v>
          </cell>
          <cell r="FA163">
            <v>47675.201622393681</v>
          </cell>
          <cell r="FB163">
            <v>1736881.6</v>
          </cell>
          <cell r="FC163">
            <v>1676941.9046717782</v>
          </cell>
          <cell r="FD163">
            <v>0</v>
          </cell>
          <cell r="FE163">
            <v>1736881.6</v>
          </cell>
        </row>
        <row r="164">
          <cell r="A164">
            <v>2030</v>
          </cell>
          <cell r="B164">
            <v>8812030</v>
          </cell>
          <cell r="C164"/>
          <cell r="D164"/>
          <cell r="E164" t="str">
            <v>Heybridge Primary School</v>
          </cell>
          <cell r="F164" t="str">
            <v>P</v>
          </cell>
          <cell r="G164"/>
          <cell r="H164" t="str">
            <v/>
          </cell>
          <cell r="I164" t="str">
            <v>Y</v>
          </cell>
          <cell r="J164"/>
          <cell r="K164">
            <v>2030</v>
          </cell>
          <cell r="L164">
            <v>138994</v>
          </cell>
          <cell r="M164"/>
          <cell r="N164"/>
          <cell r="O164">
            <v>7</v>
          </cell>
          <cell r="P164">
            <v>0</v>
          </cell>
          <cell r="Q164">
            <v>0</v>
          </cell>
          <cell r="R164">
            <v>0</v>
          </cell>
          <cell r="S164">
            <v>52</v>
          </cell>
          <cell r="T164">
            <v>262</v>
          </cell>
          <cell r="U164">
            <v>314</v>
          </cell>
          <cell r="V164">
            <v>314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314</v>
          </cell>
          <cell r="AF164">
            <v>990299.4800000001</v>
          </cell>
          <cell r="AG164">
            <v>0</v>
          </cell>
          <cell r="AH164">
            <v>0</v>
          </cell>
          <cell r="AI164">
            <v>0</v>
          </cell>
          <cell r="AJ164">
            <v>990299.4800000001</v>
          </cell>
          <cell r="AK164">
            <v>104.00000000000013</v>
          </cell>
          <cell r="AL164">
            <v>46644.000000000058</v>
          </cell>
          <cell r="AM164">
            <v>0</v>
          </cell>
          <cell r="AN164">
            <v>0</v>
          </cell>
          <cell r="AO164">
            <v>46644.000000000058</v>
          </cell>
          <cell r="AP164">
            <v>104.00000000000013</v>
          </cell>
          <cell r="AQ164">
            <v>29900.000000000036</v>
          </cell>
          <cell r="AR164">
            <v>0</v>
          </cell>
          <cell r="AS164">
            <v>0</v>
          </cell>
          <cell r="AT164">
            <v>29900.000000000036</v>
          </cell>
          <cell r="AU164">
            <v>179.7170418006431</v>
          </cell>
          <cell r="AV164">
            <v>0</v>
          </cell>
          <cell r="AW164">
            <v>12.115755627009637</v>
          </cell>
          <cell r="AX164">
            <v>2746.3994855305446</v>
          </cell>
          <cell r="AY164">
            <v>3.028938906752412</v>
          </cell>
          <cell r="AZ164">
            <v>834.98758842443749</v>
          </cell>
          <cell r="BA164">
            <v>115.09967845659176</v>
          </cell>
          <cell r="BB164">
            <v>43409.84372990358</v>
          </cell>
          <cell r="BC164">
            <v>2.0192926045016071</v>
          </cell>
          <cell r="BD164">
            <v>850.40488745980679</v>
          </cell>
          <cell r="BE164">
            <v>2.0192926045016071</v>
          </cell>
          <cell r="BF164">
            <v>960.90057877813479</v>
          </cell>
          <cell r="BG164">
            <v>0</v>
          </cell>
          <cell r="BH164">
            <v>0</v>
          </cell>
          <cell r="BI164">
            <v>48802.536270096505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48802.536270096505</v>
          </cell>
          <cell r="BZ164">
            <v>125346.53627009659</v>
          </cell>
          <cell r="CA164">
            <v>0</v>
          </cell>
          <cell r="CB164">
            <v>125346.53627009659</v>
          </cell>
          <cell r="CC164">
            <v>63.547619047619051</v>
          </cell>
          <cell r="CD164">
            <v>50138.435952380954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50138.435952380954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2.5220883534136531</v>
          </cell>
          <cell r="CX164">
            <v>1407.1991967871479</v>
          </cell>
          <cell r="CY164">
            <v>0</v>
          </cell>
          <cell r="CZ164">
            <v>0</v>
          </cell>
          <cell r="DA164">
            <v>1407.1991967871479</v>
          </cell>
          <cell r="DB164">
            <v>1167191.6514192647</v>
          </cell>
          <cell r="DC164">
            <v>0</v>
          </cell>
          <cell r="DD164">
            <v>1167191.6514192647</v>
          </cell>
          <cell r="DE164">
            <v>135933</v>
          </cell>
          <cell r="DF164">
            <v>0</v>
          </cell>
          <cell r="DG164">
            <v>135933</v>
          </cell>
          <cell r="DH164">
            <v>44.857142857142854</v>
          </cell>
          <cell r="DI164">
            <v>1.2072241032200399</v>
          </cell>
          <cell r="DJ164">
            <v>0</v>
          </cell>
          <cell r="DK164">
            <v>1.2072241032200399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1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5324.4</v>
          </cell>
          <cell r="EB164">
            <v>5324.4</v>
          </cell>
          <cell r="EC164">
            <v>0</v>
          </cell>
          <cell r="ED164">
            <v>0</v>
          </cell>
          <cell r="EE164">
            <v>5324.4</v>
          </cell>
          <cell r="EF164">
            <v>5324.4</v>
          </cell>
          <cell r="EG164">
            <v>0</v>
          </cell>
          <cell r="EH164"/>
          <cell r="EI164">
            <v>0</v>
          </cell>
          <cell r="EJ164">
            <v>0</v>
          </cell>
          <cell r="EK164">
            <v>0</v>
          </cell>
          <cell r="EL164"/>
          <cell r="EM164">
            <v>0</v>
          </cell>
          <cell r="EN164">
            <v>0</v>
          </cell>
          <cell r="EO164">
            <v>0</v>
          </cell>
          <cell r="EP164">
            <v>141257.4</v>
          </cell>
          <cell r="EQ164">
            <v>0</v>
          </cell>
          <cell r="ER164">
            <v>141257.4</v>
          </cell>
          <cell r="ES164">
            <v>1308449.0514192646</v>
          </cell>
          <cell r="ET164">
            <v>0</v>
          </cell>
          <cell r="EU164">
            <v>1308449.0514192646</v>
          </cell>
          <cell r="EV164">
            <v>1303124.6514192647</v>
          </cell>
          <cell r="EW164">
            <v>4150.0785077046648</v>
          </cell>
          <cell r="EX164">
            <v>4180</v>
          </cell>
          <cell r="EY164">
            <v>29.921492295335156</v>
          </cell>
          <cell r="EZ164">
            <v>1312520</v>
          </cell>
          <cell r="FA164">
            <v>9395.3485807352699</v>
          </cell>
          <cell r="FB164">
            <v>1317844.3999999999</v>
          </cell>
          <cell r="FC164">
            <v>1292901.8956050498</v>
          </cell>
          <cell r="FD164">
            <v>0</v>
          </cell>
          <cell r="FE164">
            <v>1317844.3999999999</v>
          </cell>
        </row>
        <row r="165">
          <cell r="A165">
            <v>3124</v>
          </cell>
          <cell r="B165">
            <v>8813124</v>
          </cell>
          <cell r="C165"/>
          <cell r="D165"/>
          <cell r="E165" t="str">
            <v>High Beech CofE Primary School</v>
          </cell>
          <cell r="F165" t="str">
            <v>P</v>
          </cell>
          <cell r="G165"/>
          <cell r="H165" t="str">
            <v/>
          </cell>
          <cell r="I165" t="str">
            <v>Y</v>
          </cell>
          <cell r="J165"/>
          <cell r="K165">
            <v>3124</v>
          </cell>
          <cell r="L165">
            <v>145600</v>
          </cell>
          <cell r="M165"/>
          <cell r="N165"/>
          <cell r="O165">
            <v>7</v>
          </cell>
          <cell r="P165">
            <v>0</v>
          </cell>
          <cell r="Q165">
            <v>0</v>
          </cell>
          <cell r="R165">
            <v>0</v>
          </cell>
          <cell r="S165">
            <v>15</v>
          </cell>
          <cell r="T165">
            <v>89</v>
          </cell>
          <cell r="U165">
            <v>104</v>
          </cell>
          <cell r="V165">
            <v>104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104</v>
          </cell>
          <cell r="AF165">
            <v>327997.28000000003</v>
          </cell>
          <cell r="AG165">
            <v>0</v>
          </cell>
          <cell r="AH165">
            <v>0</v>
          </cell>
          <cell r="AI165">
            <v>0</v>
          </cell>
          <cell r="AJ165">
            <v>327997.28000000003</v>
          </cell>
          <cell r="AK165">
            <v>13</v>
          </cell>
          <cell r="AL165">
            <v>5830.5</v>
          </cell>
          <cell r="AM165">
            <v>0</v>
          </cell>
          <cell r="AN165">
            <v>0</v>
          </cell>
          <cell r="AO165">
            <v>5830.5</v>
          </cell>
          <cell r="AP165">
            <v>13</v>
          </cell>
          <cell r="AQ165">
            <v>3737.5</v>
          </cell>
          <cell r="AR165">
            <v>0</v>
          </cell>
          <cell r="AS165">
            <v>0</v>
          </cell>
          <cell r="AT165">
            <v>3737.5</v>
          </cell>
          <cell r="AU165">
            <v>37.000000000000021</v>
          </cell>
          <cell r="AV165">
            <v>0</v>
          </cell>
          <cell r="AW165">
            <v>61.999999999999986</v>
          </cell>
          <cell r="AX165">
            <v>14054.159999999998</v>
          </cell>
          <cell r="AY165">
            <v>5.0000000000000027</v>
          </cell>
          <cell r="AZ165">
            <v>1378.3500000000008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15432.509999999998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15432.509999999998</v>
          </cell>
          <cell r="BZ165">
            <v>25000.51</v>
          </cell>
          <cell r="CA165">
            <v>0</v>
          </cell>
          <cell r="CB165">
            <v>25000.51</v>
          </cell>
          <cell r="CC165">
            <v>26</v>
          </cell>
          <cell r="CD165">
            <v>20513.740000000002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20513.740000000002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1.168539325842699</v>
          </cell>
          <cell r="CX165">
            <v>651.98651685393395</v>
          </cell>
          <cell r="CY165">
            <v>0</v>
          </cell>
          <cell r="CZ165">
            <v>0</v>
          </cell>
          <cell r="DA165">
            <v>651.98651685393395</v>
          </cell>
          <cell r="DB165">
            <v>374163.51651685394</v>
          </cell>
          <cell r="DC165">
            <v>0</v>
          </cell>
          <cell r="DD165">
            <v>374163.51651685394</v>
          </cell>
          <cell r="DE165">
            <v>135933</v>
          </cell>
          <cell r="DF165">
            <v>0</v>
          </cell>
          <cell r="DG165">
            <v>135933</v>
          </cell>
          <cell r="DH165">
            <v>14.857142857142858</v>
          </cell>
          <cell r="DI165">
            <v>1.12289507105263</v>
          </cell>
          <cell r="DJ165">
            <v>2.8875000000000011</v>
          </cell>
          <cell r="DK165">
            <v>2.8875000000000011</v>
          </cell>
          <cell r="DL165">
            <v>13758.344459279035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13758.344459279035</v>
          </cell>
          <cell r="DR165">
            <v>1.0156360164</v>
          </cell>
          <cell r="DS165">
            <v>8191.0031974425392</v>
          </cell>
          <cell r="DT165">
            <v>0</v>
          </cell>
          <cell r="DU165">
            <v>8191.0031974425392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1848</v>
          </cell>
          <cell r="EB165">
            <v>1848</v>
          </cell>
          <cell r="EC165">
            <v>0</v>
          </cell>
          <cell r="ED165">
            <v>0</v>
          </cell>
          <cell r="EE165">
            <v>1848</v>
          </cell>
          <cell r="EF165">
            <v>1848</v>
          </cell>
          <cell r="EG165">
            <v>0</v>
          </cell>
          <cell r="EH165"/>
          <cell r="EI165">
            <v>0</v>
          </cell>
          <cell r="EJ165">
            <v>0</v>
          </cell>
          <cell r="EK165">
            <v>0</v>
          </cell>
          <cell r="EL165"/>
          <cell r="EM165">
            <v>0</v>
          </cell>
          <cell r="EN165">
            <v>0</v>
          </cell>
          <cell r="EO165">
            <v>0</v>
          </cell>
          <cell r="EP165">
            <v>159730.34765672157</v>
          </cell>
          <cell r="EQ165">
            <v>0</v>
          </cell>
          <cell r="ER165">
            <v>159730.34765672157</v>
          </cell>
          <cell r="ES165">
            <v>533893.86417357554</v>
          </cell>
          <cell r="ET165">
            <v>0</v>
          </cell>
          <cell r="EU165">
            <v>533893.86417357554</v>
          </cell>
          <cell r="EV165">
            <v>532045.86417357554</v>
          </cell>
          <cell r="EW165">
            <v>5115.8256170536106</v>
          </cell>
          <cell r="EX165">
            <v>4180</v>
          </cell>
          <cell r="EY165">
            <v>0</v>
          </cell>
          <cell r="EZ165">
            <v>434720</v>
          </cell>
          <cell r="FA165">
            <v>0</v>
          </cell>
          <cell r="FB165">
            <v>533893.86417357554</v>
          </cell>
          <cell r="FC165">
            <v>537543.59457307612</v>
          </cell>
          <cell r="FD165">
            <v>3649.7303995005786</v>
          </cell>
          <cell r="FE165">
            <v>537543.59457307612</v>
          </cell>
        </row>
        <row r="166">
          <cell r="A166">
            <v>2660</v>
          </cell>
          <cell r="B166">
            <v>8812660</v>
          </cell>
          <cell r="C166"/>
          <cell r="D166"/>
          <cell r="E166" t="str">
            <v>High Ongar Primary School</v>
          </cell>
          <cell r="F166" t="str">
            <v>P</v>
          </cell>
          <cell r="G166"/>
          <cell r="H166" t="str">
            <v/>
          </cell>
          <cell r="I166" t="str">
            <v>Y</v>
          </cell>
          <cell r="J166"/>
          <cell r="K166">
            <v>2660</v>
          </cell>
          <cell r="L166">
            <v>146139</v>
          </cell>
          <cell r="M166"/>
          <cell r="N166"/>
          <cell r="O166">
            <v>7</v>
          </cell>
          <cell r="P166">
            <v>0</v>
          </cell>
          <cell r="Q166">
            <v>0</v>
          </cell>
          <cell r="R166">
            <v>0</v>
          </cell>
          <cell r="S166">
            <v>18</v>
          </cell>
          <cell r="T166">
            <v>123</v>
          </cell>
          <cell r="U166">
            <v>141</v>
          </cell>
          <cell r="V166">
            <v>141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141</v>
          </cell>
          <cell r="AF166">
            <v>444688.62</v>
          </cell>
          <cell r="AG166">
            <v>0</v>
          </cell>
          <cell r="AH166">
            <v>0</v>
          </cell>
          <cell r="AI166">
            <v>0</v>
          </cell>
          <cell r="AJ166">
            <v>444688.62</v>
          </cell>
          <cell r="AK166">
            <v>9.9999999999999947</v>
          </cell>
          <cell r="AL166">
            <v>4484.9999999999973</v>
          </cell>
          <cell r="AM166">
            <v>0</v>
          </cell>
          <cell r="AN166">
            <v>0</v>
          </cell>
          <cell r="AO166">
            <v>4484.9999999999973</v>
          </cell>
          <cell r="AP166">
            <v>12.085714285714285</v>
          </cell>
          <cell r="AQ166">
            <v>3474.6428571428569</v>
          </cell>
          <cell r="AR166">
            <v>0</v>
          </cell>
          <cell r="AS166">
            <v>0</v>
          </cell>
          <cell r="AT166">
            <v>3474.6428571428569</v>
          </cell>
          <cell r="AU166">
            <v>91.65</v>
          </cell>
          <cell r="AV166">
            <v>0</v>
          </cell>
          <cell r="AW166">
            <v>33.235714285714323</v>
          </cell>
          <cell r="AX166">
            <v>7533.8717142857231</v>
          </cell>
          <cell r="AY166">
            <v>16.114285714285675</v>
          </cell>
          <cell r="AZ166">
            <v>4442.2251428571326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11976.096857142857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11976.096857142857</v>
          </cell>
          <cell r="BZ166">
            <v>19935.739714285712</v>
          </cell>
          <cell r="CA166">
            <v>0</v>
          </cell>
          <cell r="CB166">
            <v>19935.739714285712</v>
          </cell>
          <cell r="CC166">
            <v>32.9</v>
          </cell>
          <cell r="CD166">
            <v>25957.771000000001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25957.771000000001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490582.13071428571</v>
          </cell>
          <cell r="DC166">
            <v>0</v>
          </cell>
          <cell r="DD166">
            <v>490582.13071428571</v>
          </cell>
          <cell r="DE166">
            <v>135933</v>
          </cell>
          <cell r="DF166">
            <v>0</v>
          </cell>
          <cell r="DG166">
            <v>135933</v>
          </cell>
          <cell r="DH166">
            <v>20.142857142857142</v>
          </cell>
          <cell r="DI166">
            <v>1.0873256283950601</v>
          </cell>
          <cell r="DJ166">
            <v>2.1930232558139533</v>
          </cell>
          <cell r="DK166">
            <v>2.1930232558139533</v>
          </cell>
          <cell r="DL166">
            <v>2643.5246995994653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2643.5246995994653</v>
          </cell>
          <cell r="DR166">
            <v>1.0156360164</v>
          </cell>
          <cell r="DS166">
            <v>9837.5350542534616</v>
          </cell>
          <cell r="DT166">
            <v>0</v>
          </cell>
          <cell r="DU166">
            <v>9837.5350542534616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10135.870000000001</v>
          </cell>
          <cell r="EB166">
            <v>10135.870000000001</v>
          </cell>
          <cell r="EC166">
            <v>0</v>
          </cell>
          <cell r="ED166">
            <v>0</v>
          </cell>
          <cell r="EE166">
            <v>10135.870000000001</v>
          </cell>
          <cell r="EF166">
            <v>10135.870000000001</v>
          </cell>
          <cell r="EG166">
            <v>0</v>
          </cell>
          <cell r="EH166"/>
          <cell r="EI166">
            <v>0</v>
          </cell>
          <cell r="EJ166">
            <v>0</v>
          </cell>
          <cell r="EK166">
            <v>0</v>
          </cell>
          <cell r="EL166"/>
          <cell r="EM166">
            <v>0</v>
          </cell>
          <cell r="EN166">
            <v>0</v>
          </cell>
          <cell r="EO166">
            <v>0</v>
          </cell>
          <cell r="EP166">
            <v>158549.92975385292</v>
          </cell>
          <cell r="EQ166">
            <v>0</v>
          </cell>
          <cell r="ER166">
            <v>158549.92975385292</v>
          </cell>
          <cell r="ES166">
            <v>649132.06046813866</v>
          </cell>
          <cell r="ET166">
            <v>0</v>
          </cell>
          <cell r="EU166">
            <v>649132.06046813866</v>
          </cell>
          <cell r="EV166">
            <v>638996.19046813855</v>
          </cell>
          <cell r="EW166">
            <v>4531.8878756605573</v>
          </cell>
          <cell r="EX166">
            <v>4180</v>
          </cell>
          <cell r="EY166">
            <v>0</v>
          </cell>
          <cell r="EZ166">
            <v>589380</v>
          </cell>
          <cell r="FA166">
            <v>0</v>
          </cell>
          <cell r="FB166">
            <v>649132.06046813866</v>
          </cell>
          <cell r="FC166">
            <v>656623.89320650813</v>
          </cell>
          <cell r="FD166">
            <v>7491.8327383694705</v>
          </cell>
          <cell r="FE166">
            <v>656623.89320650813</v>
          </cell>
        </row>
        <row r="167">
          <cell r="A167">
            <v>2090</v>
          </cell>
          <cell r="B167">
            <v>8812090</v>
          </cell>
          <cell r="C167">
            <v>3234</v>
          </cell>
          <cell r="D167" t="str">
            <v>RB053234</v>
          </cell>
          <cell r="E167" t="str">
            <v>Highfields Primary School</v>
          </cell>
          <cell r="F167" t="str">
            <v>P</v>
          </cell>
          <cell r="G167" t="str">
            <v>Y</v>
          </cell>
          <cell r="H167">
            <v>10008944</v>
          </cell>
          <cell r="I167" t="str">
            <v/>
          </cell>
          <cell r="J167"/>
          <cell r="K167">
            <v>2090</v>
          </cell>
          <cell r="L167">
            <v>114769</v>
          </cell>
          <cell r="M167"/>
          <cell r="N167"/>
          <cell r="O167">
            <v>7</v>
          </cell>
          <cell r="P167">
            <v>0</v>
          </cell>
          <cell r="Q167">
            <v>0</v>
          </cell>
          <cell r="R167">
            <v>0</v>
          </cell>
          <cell r="S167">
            <v>45</v>
          </cell>
          <cell r="T167">
            <v>280</v>
          </cell>
          <cell r="U167">
            <v>325</v>
          </cell>
          <cell r="V167">
            <v>325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325</v>
          </cell>
          <cell r="AF167">
            <v>1024991.5</v>
          </cell>
          <cell r="AG167">
            <v>0</v>
          </cell>
          <cell r="AH167">
            <v>0</v>
          </cell>
          <cell r="AI167">
            <v>0</v>
          </cell>
          <cell r="AJ167">
            <v>1024991.5</v>
          </cell>
          <cell r="AK167">
            <v>23.000000000000011</v>
          </cell>
          <cell r="AL167">
            <v>10315.500000000005</v>
          </cell>
          <cell r="AM167">
            <v>0</v>
          </cell>
          <cell r="AN167">
            <v>0</v>
          </cell>
          <cell r="AO167">
            <v>10315.500000000005</v>
          </cell>
          <cell r="AP167">
            <v>24.074074074074073</v>
          </cell>
          <cell r="AQ167">
            <v>6921.2962962962956</v>
          </cell>
          <cell r="AR167">
            <v>0</v>
          </cell>
          <cell r="AS167">
            <v>0</v>
          </cell>
          <cell r="AT167">
            <v>6921.2962962962956</v>
          </cell>
          <cell r="AU167">
            <v>291.8981481481481</v>
          </cell>
          <cell r="AV167">
            <v>0</v>
          </cell>
          <cell r="AW167">
            <v>29.089506172839513</v>
          </cell>
          <cell r="AX167">
            <v>6594.0092592592609</v>
          </cell>
          <cell r="AY167">
            <v>0</v>
          </cell>
          <cell r="AZ167">
            <v>0</v>
          </cell>
          <cell r="BA167">
            <v>3.0092592592592595</v>
          </cell>
          <cell r="BB167">
            <v>1134.9421296296296</v>
          </cell>
          <cell r="BC167">
            <v>1.0030864197530864</v>
          </cell>
          <cell r="BD167">
            <v>422.43981481481478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8151.3912037037053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8151.3912037037053</v>
          </cell>
          <cell r="BZ167">
            <v>25388.187500000004</v>
          </cell>
          <cell r="CA167">
            <v>0</v>
          </cell>
          <cell r="CB167">
            <v>25388.187500000004</v>
          </cell>
          <cell r="CC167">
            <v>81.541218637992827</v>
          </cell>
          <cell r="CD167">
            <v>64335.206093189961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64335.206093189961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2.3214285714285707</v>
          </cell>
          <cell r="CX167">
            <v>1295.2410714285711</v>
          </cell>
          <cell r="CY167">
            <v>0</v>
          </cell>
          <cell r="CZ167">
            <v>0</v>
          </cell>
          <cell r="DA167">
            <v>1295.2410714285711</v>
          </cell>
          <cell r="DB167">
            <v>1116010.1346646186</v>
          </cell>
          <cell r="DC167">
            <v>0</v>
          </cell>
          <cell r="DD167">
            <v>1116010.1346646186</v>
          </cell>
          <cell r="DE167">
            <v>135933</v>
          </cell>
          <cell r="DF167">
            <v>0</v>
          </cell>
          <cell r="DG167">
            <v>135933</v>
          </cell>
          <cell r="DH167">
            <v>46.428571428571431</v>
          </cell>
          <cell r="DI167">
            <v>0.58225959409836103</v>
          </cell>
          <cell r="DJ167">
            <v>0</v>
          </cell>
          <cell r="DK167">
            <v>0.58225959409836103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40713.78</v>
          </cell>
          <cell r="EB167">
            <v>40713.78</v>
          </cell>
          <cell r="EC167">
            <v>0</v>
          </cell>
          <cell r="ED167">
            <v>0</v>
          </cell>
          <cell r="EE167">
            <v>40713.78</v>
          </cell>
          <cell r="EF167">
            <v>40713.78</v>
          </cell>
          <cell r="EG167">
            <v>0</v>
          </cell>
          <cell r="EH167"/>
          <cell r="EI167">
            <v>0</v>
          </cell>
          <cell r="EJ167">
            <v>0</v>
          </cell>
          <cell r="EK167">
            <v>0</v>
          </cell>
          <cell r="EL167">
            <v>242720</v>
          </cell>
          <cell r="EM167">
            <v>0</v>
          </cell>
          <cell r="EN167">
            <v>0</v>
          </cell>
          <cell r="EO167">
            <v>0</v>
          </cell>
          <cell r="EP167">
            <v>419366.78</v>
          </cell>
          <cell r="EQ167">
            <v>0</v>
          </cell>
          <cell r="ER167">
            <v>419366.78</v>
          </cell>
          <cell r="ES167">
            <v>1535376.9146646187</v>
          </cell>
          <cell r="ET167">
            <v>0</v>
          </cell>
          <cell r="EU167">
            <v>1535376.9146646187</v>
          </cell>
          <cell r="EV167">
            <v>1251943.1346646186</v>
          </cell>
          <cell r="EW167">
            <v>3852.1327220449803</v>
          </cell>
          <cell r="EX167">
            <v>4180</v>
          </cell>
          <cell r="EY167">
            <v>327.86727795501974</v>
          </cell>
          <cell r="EZ167">
            <v>1358500</v>
          </cell>
          <cell r="FA167">
            <v>106556.86533538136</v>
          </cell>
          <cell r="FB167">
            <v>1641933.78</v>
          </cell>
          <cell r="FC167">
            <v>1565505.2711455107</v>
          </cell>
          <cell r="FD167">
            <v>0</v>
          </cell>
          <cell r="FE167">
            <v>1641933.78</v>
          </cell>
        </row>
        <row r="168">
          <cell r="A168">
            <v>2500</v>
          </cell>
          <cell r="B168">
            <v>8812500</v>
          </cell>
          <cell r="C168">
            <v>2944</v>
          </cell>
          <cell r="D168" t="str">
            <v>RB052944</v>
          </cell>
          <cell r="E168" t="str">
            <v>Highwood Primary School</v>
          </cell>
          <cell r="F168" t="str">
            <v>P</v>
          </cell>
          <cell r="G168" t="str">
            <v>Y</v>
          </cell>
          <cell r="H168">
            <v>10028353</v>
          </cell>
          <cell r="I168" t="str">
            <v/>
          </cell>
          <cell r="J168"/>
          <cell r="K168">
            <v>2500</v>
          </cell>
          <cell r="L168">
            <v>114869</v>
          </cell>
          <cell r="M168"/>
          <cell r="N168"/>
          <cell r="O168">
            <v>7</v>
          </cell>
          <cell r="P168">
            <v>0</v>
          </cell>
          <cell r="Q168">
            <v>0</v>
          </cell>
          <cell r="R168">
            <v>0</v>
          </cell>
          <cell r="S168">
            <v>13</v>
          </cell>
          <cell r="T168">
            <v>40</v>
          </cell>
          <cell r="U168">
            <v>53</v>
          </cell>
          <cell r="V168">
            <v>53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53</v>
          </cell>
          <cell r="AF168">
            <v>167152.46000000002</v>
          </cell>
          <cell r="AG168">
            <v>0</v>
          </cell>
          <cell r="AH168">
            <v>0</v>
          </cell>
          <cell r="AI168">
            <v>0</v>
          </cell>
          <cell r="AJ168">
            <v>167152.46000000002</v>
          </cell>
          <cell r="AK168">
            <v>7.9999999999999956</v>
          </cell>
          <cell r="AL168">
            <v>3587.9999999999982</v>
          </cell>
          <cell r="AM168">
            <v>0</v>
          </cell>
          <cell r="AN168">
            <v>0</v>
          </cell>
          <cell r="AO168">
            <v>3587.9999999999982</v>
          </cell>
          <cell r="AP168">
            <v>17.30612244897959</v>
          </cell>
          <cell r="AQ168">
            <v>4975.5102040816319</v>
          </cell>
          <cell r="AR168">
            <v>0</v>
          </cell>
          <cell r="AS168">
            <v>0</v>
          </cell>
          <cell r="AT168">
            <v>4975.5102040816319</v>
          </cell>
          <cell r="AU168">
            <v>42.807692307692328</v>
          </cell>
          <cell r="AV168">
            <v>0</v>
          </cell>
          <cell r="AW168">
            <v>5.0961538461538485</v>
          </cell>
          <cell r="AX168">
            <v>1155.1961538461544</v>
          </cell>
          <cell r="AY168">
            <v>2.0384615384615405</v>
          </cell>
          <cell r="AZ168">
            <v>561.94269230769294</v>
          </cell>
          <cell r="BA168">
            <v>0</v>
          </cell>
          <cell r="BB168">
            <v>0</v>
          </cell>
          <cell r="BC168">
            <v>3.0576923076923084</v>
          </cell>
          <cell r="BD168">
            <v>1287.7165384615387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3004.8553846153859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3004.8553846153859</v>
          </cell>
          <cell r="BZ168">
            <v>11568.365588697017</v>
          </cell>
          <cell r="CA168">
            <v>0</v>
          </cell>
          <cell r="CB168">
            <v>11568.365588697017</v>
          </cell>
          <cell r="CC168">
            <v>18.097560975609756</v>
          </cell>
          <cell r="CD168">
            <v>14278.794634146341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14278.794634146341</v>
          </cell>
          <cell r="CR168">
            <v>1.8199999999999985</v>
          </cell>
          <cell r="CS168">
            <v>818.99999999999932</v>
          </cell>
          <cell r="CT168">
            <v>0</v>
          </cell>
          <cell r="CU168">
            <v>0</v>
          </cell>
          <cell r="CV168">
            <v>818.99999999999932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193818.6202228434</v>
          </cell>
          <cell r="DC168">
            <v>0</v>
          </cell>
          <cell r="DD168">
            <v>193818.6202228434</v>
          </cell>
          <cell r="DE168">
            <v>135933</v>
          </cell>
          <cell r="DF168">
            <v>0</v>
          </cell>
          <cell r="DG168">
            <v>135933</v>
          </cell>
          <cell r="DH168">
            <v>7.5714285714285712</v>
          </cell>
          <cell r="DI168">
            <v>2.0183169853658498</v>
          </cell>
          <cell r="DJ168">
            <v>0</v>
          </cell>
          <cell r="DK168">
            <v>2.0183169853658498</v>
          </cell>
          <cell r="DL168">
            <v>22500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22500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6413</v>
          </cell>
          <cell r="EB168">
            <v>6413</v>
          </cell>
          <cell r="EC168">
            <v>0</v>
          </cell>
          <cell r="ED168">
            <v>0</v>
          </cell>
          <cell r="EE168">
            <v>6413</v>
          </cell>
          <cell r="EF168">
            <v>6413</v>
          </cell>
          <cell r="EG168">
            <v>0</v>
          </cell>
          <cell r="EH168"/>
          <cell r="EI168">
            <v>0</v>
          </cell>
          <cell r="EJ168">
            <v>0</v>
          </cell>
          <cell r="EK168">
            <v>0</v>
          </cell>
          <cell r="EL168"/>
          <cell r="EM168">
            <v>0</v>
          </cell>
          <cell r="EN168">
            <v>0</v>
          </cell>
          <cell r="EO168">
            <v>0</v>
          </cell>
          <cell r="EP168">
            <v>164846</v>
          </cell>
          <cell r="EQ168">
            <v>0</v>
          </cell>
          <cell r="ER168">
            <v>164846</v>
          </cell>
          <cell r="ES168">
            <v>358664.62022284337</v>
          </cell>
          <cell r="ET168">
            <v>0</v>
          </cell>
          <cell r="EU168">
            <v>358664.62022284337</v>
          </cell>
          <cell r="EV168">
            <v>352251.62022284337</v>
          </cell>
          <cell r="EW168">
            <v>6646.2569853366676</v>
          </cell>
          <cell r="EX168">
            <v>4180</v>
          </cell>
          <cell r="EY168">
            <v>0</v>
          </cell>
          <cell r="EZ168">
            <v>221540</v>
          </cell>
          <cell r="FA168">
            <v>0</v>
          </cell>
          <cell r="FB168">
            <v>358664.62022284337</v>
          </cell>
          <cell r="FC168">
            <v>355927.91498525499</v>
          </cell>
          <cell r="FD168">
            <v>0</v>
          </cell>
          <cell r="FE168">
            <v>358664.62022284337</v>
          </cell>
        </row>
        <row r="169">
          <cell r="A169">
            <v>2424</v>
          </cell>
          <cell r="B169">
            <v>8812424</v>
          </cell>
          <cell r="C169"/>
          <cell r="D169"/>
          <cell r="E169" t="str">
            <v>Highwoods Community Primary School</v>
          </cell>
          <cell r="F169" t="str">
            <v>P</v>
          </cell>
          <cell r="G169"/>
          <cell r="H169" t="str">
            <v/>
          </cell>
          <cell r="I169" t="str">
            <v>Y</v>
          </cell>
          <cell r="J169"/>
          <cell r="K169">
            <v>2424</v>
          </cell>
          <cell r="L169">
            <v>139462</v>
          </cell>
          <cell r="M169"/>
          <cell r="N169"/>
          <cell r="O169">
            <v>7</v>
          </cell>
          <cell r="P169">
            <v>0</v>
          </cell>
          <cell r="Q169">
            <v>0</v>
          </cell>
          <cell r="R169">
            <v>1</v>
          </cell>
          <cell r="S169">
            <v>60</v>
          </cell>
          <cell r="T169">
            <v>367</v>
          </cell>
          <cell r="U169">
            <v>427</v>
          </cell>
          <cell r="V169">
            <v>428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428</v>
          </cell>
          <cell r="AF169">
            <v>1349834.96</v>
          </cell>
          <cell r="AG169">
            <v>0</v>
          </cell>
          <cell r="AH169">
            <v>0</v>
          </cell>
          <cell r="AI169">
            <v>0</v>
          </cell>
          <cell r="AJ169">
            <v>1349834.96</v>
          </cell>
          <cell r="AK169">
            <v>63.147540983606405</v>
          </cell>
          <cell r="AL169">
            <v>28321.672131147472</v>
          </cell>
          <cell r="AM169">
            <v>0</v>
          </cell>
          <cell r="AN169">
            <v>0</v>
          </cell>
          <cell r="AO169">
            <v>28321.672131147472</v>
          </cell>
          <cell r="AP169">
            <v>65.305164319248831</v>
          </cell>
          <cell r="AQ169">
            <v>18775.234741784039</v>
          </cell>
          <cell r="AR169">
            <v>0</v>
          </cell>
          <cell r="AS169">
            <v>0</v>
          </cell>
          <cell r="AT169">
            <v>18775.234741784039</v>
          </cell>
          <cell r="AU169">
            <v>330.54460093896711</v>
          </cell>
          <cell r="AV169">
            <v>0</v>
          </cell>
          <cell r="AW169">
            <v>4.0187793427230059</v>
          </cell>
          <cell r="AX169">
            <v>910.976901408451</v>
          </cell>
          <cell r="AY169">
            <v>87.408450704225331</v>
          </cell>
          <cell r="AZ169">
            <v>24095.887605633798</v>
          </cell>
          <cell r="BA169">
            <v>2.0093896713615007</v>
          </cell>
          <cell r="BB169">
            <v>757.84131455398995</v>
          </cell>
          <cell r="BC169">
            <v>2.0093896713615007</v>
          </cell>
          <cell r="BD169">
            <v>846.23436619718234</v>
          </cell>
          <cell r="BE169">
            <v>2.0093896713615007</v>
          </cell>
          <cell r="BF169">
            <v>956.18816901408377</v>
          </cell>
          <cell r="BG169">
            <v>0</v>
          </cell>
          <cell r="BH169">
            <v>0</v>
          </cell>
          <cell r="BI169">
            <v>27567.128356807505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27567.128356807505</v>
          </cell>
          <cell r="BZ169">
            <v>74664.03522973902</v>
          </cell>
          <cell r="CA169">
            <v>0</v>
          </cell>
          <cell r="CB169">
            <v>74664.03522973902</v>
          </cell>
          <cell r="CC169">
            <v>108.79329608938546</v>
          </cell>
          <cell r="CD169">
            <v>85836.822681564241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85836.822681564241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31.487738419618513</v>
          </cell>
          <cell r="CX169">
            <v>17568.583651226152</v>
          </cell>
          <cell r="CY169">
            <v>0</v>
          </cell>
          <cell r="CZ169">
            <v>0</v>
          </cell>
          <cell r="DA169">
            <v>17568.583651226152</v>
          </cell>
          <cell r="DB169">
            <v>1527904.4015625292</v>
          </cell>
          <cell r="DC169">
            <v>0</v>
          </cell>
          <cell r="DD169">
            <v>1527904.4015625292</v>
          </cell>
          <cell r="DE169">
            <v>135933</v>
          </cell>
          <cell r="DF169">
            <v>0</v>
          </cell>
          <cell r="DG169">
            <v>135933</v>
          </cell>
          <cell r="DH169">
            <v>61.142857142857146</v>
          </cell>
          <cell r="DI169">
            <v>0.42058982928870298</v>
          </cell>
          <cell r="DJ169">
            <v>0</v>
          </cell>
          <cell r="DK169">
            <v>0.42058982928870298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1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7542.9</v>
          </cell>
          <cell r="EB169">
            <v>7542.9</v>
          </cell>
          <cell r="EC169">
            <v>0</v>
          </cell>
          <cell r="ED169">
            <v>0</v>
          </cell>
          <cell r="EE169">
            <v>7542.9</v>
          </cell>
          <cell r="EF169">
            <v>7542.9</v>
          </cell>
          <cell r="EG169">
            <v>0</v>
          </cell>
          <cell r="EH169"/>
          <cell r="EI169">
            <v>0</v>
          </cell>
          <cell r="EJ169">
            <v>0</v>
          </cell>
          <cell r="EK169">
            <v>0</v>
          </cell>
          <cell r="EL169"/>
          <cell r="EM169">
            <v>0</v>
          </cell>
          <cell r="EN169">
            <v>0</v>
          </cell>
          <cell r="EO169">
            <v>0</v>
          </cell>
          <cell r="EP169">
            <v>143475.9</v>
          </cell>
          <cell r="EQ169">
            <v>0</v>
          </cell>
          <cell r="ER169">
            <v>143475.9</v>
          </cell>
          <cell r="ES169">
            <v>1671380.3015625291</v>
          </cell>
          <cell r="ET169">
            <v>0</v>
          </cell>
          <cell r="EU169">
            <v>1671380.3015625291</v>
          </cell>
          <cell r="EV169">
            <v>1663837.4015625292</v>
          </cell>
          <cell r="EW169">
            <v>3887.4705643984325</v>
          </cell>
          <cell r="EX169">
            <v>4180</v>
          </cell>
          <cell r="EY169">
            <v>292.52943560156746</v>
          </cell>
          <cell r="EZ169">
            <v>1789040</v>
          </cell>
          <cell r="FA169">
            <v>125202.59843747085</v>
          </cell>
          <cell r="FB169">
            <v>1796582.9</v>
          </cell>
          <cell r="FC169">
            <v>1696141.1054391507</v>
          </cell>
          <cell r="FD169">
            <v>0</v>
          </cell>
          <cell r="FE169">
            <v>1796582.9</v>
          </cell>
        </row>
        <row r="170">
          <cell r="A170">
            <v>3256</v>
          </cell>
          <cell r="B170">
            <v>8813256</v>
          </cell>
          <cell r="C170"/>
          <cell r="D170"/>
          <cell r="E170" t="str">
            <v>Hillhouse CofE Primary School</v>
          </cell>
          <cell r="F170" t="str">
            <v>P</v>
          </cell>
          <cell r="G170"/>
          <cell r="H170" t="str">
            <v/>
          </cell>
          <cell r="I170" t="str">
            <v>Y</v>
          </cell>
          <cell r="J170"/>
          <cell r="K170">
            <v>3256</v>
          </cell>
          <cell r="L170">
            <v>145992</v>
          </cell>
          <cell r="M170"/>
          <cell r="N170"/>
          <cell r="O170">
            <v>7</v>
          </cell>
          <cell r="P170">
            <v>0</v>
          </cell>
          <cell r="Q170">
            <v>0</v>
          </cell>
          <cell r="R170">
            <v>0</v>
          </cell>
          <cell r="S170">
            <v>44</v>
          </cell>
          <cell r="T170">
            <v>254</v>
          </cell>
          <cell r="U170">
            <v>298</v>
          </cell>
          <cell r="V170">
            <v>298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298</v>
          </cell>
          <cell r="AF170">
            <v>939838.3600000001</v>
          </cell>
          <cell r="AG170">
            <v>0</v>
          </cell>
          <cell r="AH170">
            <v>0</v>
          </cell>
          <cell r="AI170">
            <v>0</v>
          </cell>
          <cell r="AJ170">
            <v>939838.3600000001</v>
          </cell>
          <cell r="AK170">
            <v>57.000000000000036</v>
          </cell>
          <cell r="AL170">
            <v>25564.500000000015</v>
          </cell>
          <cell r="AM170">
            <v>0</v>
          </cell>
          <cell r="AN170">
            <v>0</v>
          </cell>
          <cell r="AO170">
            <v>25564.500000000015</v>
          </cell>
          <cell r="AP170">
            <v>80.913907284768214</v>
          </cell>
          <cell r="AQ170">
            <v>23262.748344370862</v>
          </cell>
          <cell r="AR170">
            <v>0</v>
          </cell>
          <cell r="AS170">
            <v>0</v>
          </cell>
          <cell r="AT170">
            <v>23262.748344370862</v>
          </cell>
          <cell r="AU170">
            <v>162.99999999999997</v>
          </cell>
          <cell r="AV170">
            <v>0</v>
          </cell>
          <cell r="AW170">
            <v>67.000000000000099</v>
          </cell>
          <cell r="AX170">
            <v>15187.560000000023</v>
          </cell>
          <cell r="AY170">
            <v>62.999999999999893</v>
          </cell>
          <cell r="AZ170">
            <v>17367.20999999997</v>
          </cell>
          <cell r="BA170">
            <v>1.9999999999999987</v>
          </cell>
          <cell r="BB170">
            <v>754.2999999999995</v>
          </cell>
          <cell r="BC170">
            <v>0</v>
          </cell>
          <cell r="BD170">
            <v>0</v>
          </cell>
          <cell r="BE170">
            <v>2.9999999999999907</v>
          </cell>
          <cell r="BF170">
            <v>1427.5799999999956</v>
          </cell>
          <cell r="BG170">
            <v>0</v>
          </cell>
          <cell r="BH170">
            <v>0</v>
          </cell>
          <cell r="BI170">
            <v>34736.649999999987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34736.649999999987</v>
          </cell>
          <cell r="BZ170">
            <v>83563.898344370857</v>
          </cell>
          <cell r="CA170">
            <v>0</v>
          </cell>
          <cell r="CB170">
            <v>83563.898344370857</v>
          </cell>
          <cell r="CC170">
            <v>96.129032258064512</v>
          </cell>
          <cell r="CD170">
            <v>75844.845161290315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75844.845161290315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8.2125984251968394</v>
          </cell>
          <cell r="CX170">
            <v>4582.219291338577</v>
          </cell>
          <cell r="CY170">
            <v>0</v>
          </cell>
          <cell r="CZ170">
            <v>0</v>
          </cell>
          <cell r="DA170">
            <v>4582.219291338577</v>
          </cell>
          <cell r="DB170">
            <v>1103829.3227969997</v>
          </cell>
          <cell r="DC170">
            <v>0</v>
          </cell>
          <cell r="DD170">
            <v>1103829.3227969997</v>
          </cell>
          <cell r="DE170">
            <v>135933</v>
          </cell>
          <cell r="DF170">
            <v>0</v>
          </cell>
          <cell r="DG170">
            <v>135933</v>
          </cell>
          <cell r="DH170">
            <v>42.571428571428569</v>
          </cell>
          <cell r="DI170">
            <v>0.38023561578947401</v>
          </cell>
          <cell r="DJ170">
            <v>0</v>
          </cell>
          <cell r="DK170">
            <v>0.38023561578947401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1.0156360164</v>
          </cell>
          <cell r="DS170">
            <v>19384.94401135599</v>
          </cell>
          <cell r="DT170">
            <v>0</v>
          </cell>
          <cell r="DU170">
            <v>19384.94401135599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3304.5699999999997</v>
          </cell>
          <cell r="EB170">
            <v>3304.5699999999997</v>
          </cell>
          <cell r="EC170">
            <v>0</v>
          </cell>
          <cell r="ED170">
            <v>0</v>
          </cell>
          <cell r="EE170">
            <v>3304.5699999999997</v>
          </cell>
          <cell r="EF170">
            <v>3304.5699999999997</v>
          </cell>
          <cell r="EG170">
            <v>0</v>
          </cell>
          <cell r="EH170"/>
          <cell r="EI170">
            <v>0</v>
          </cell>
          <cell r="EJ170">
            <v>0</v>
          </cell>
          <cell r="EK170">
            <v>0</v>
          </cell>
          <cell r="EL170"/>
          <cell r="EM170">
            <v>0</v>
          </cell>
          <cell r="EN170">
            <v>0</v>
          </cell>
          <cell r="EO170">
            <v>0</v>
          </cell>
          <cell r="EP170">
            <v>158622.51401135599</v>
          </cell>
          <cell r="EQ170">
            <v>0</v>
          </cell>
          <cell r="ER170">
            <v>158622.51401135599</v>
          </cell>
          <cell r="ES170">
            <v>1262451.8368083558</v>
          </cell>
          <cell r="ET170">
            <v>0</v>
          </cell>
          <cell r="EU170">
            <v>1262451.8368083558</v>
          </cell>
          <cell r="EV170">
            <v>1259147.2668083557</v>
          </cell>
          <cell r="EW170">
            <v>4225.3263986857573</v>
          </cell>
          <cell r="EX170">
            <v>4180</v>
          </cell>
          <cell r="EY170">
            <v>0</v>
          </cell>
          <cell r="EZ170">
            <v>1245640</v>
          </cell>
          <cell r="FA170">
            <v>0</v>
          </cell>
          <cell r="FB170">
            <v>1262451.8368083558</v>
          </cell>
          <cell r="FC170">
            <v>1242649.8339570751</v>
          </cell>
          <cell r="FD170">
            <v>0</v>
          </cell>
          <cell r="FE170">
            <v>1262451.8368083558</v>
          </cell>
        </row>
        <row r="171">
          <cell r="A171">
            <v>2548</v>
          </cell>
          <cell r="B171">
            <v>8812548</v>
          </cell>
          <cell r="C171"/>
          <cell r="D171"/>
          <cell r="E171" t="str">
            <v>Hilltop Infant School</v>
          </cell>
          <cell r="F171" t="str">
            <v>P</v>
          </cell>
          <cell r="G171"/>
          <cell r="H171" t="str">
            <v/>
          </cell>
          <cell r="I171" t="str">
            <v>Y</v>
          </cell>
          <cell r="J171"/>
          <cell r="K171">
            <v>2548</v>
          </cell>
          <cell r="L171">
            <v>144834</v>
          </cell>
          <cell r="M171"/>
          <cell r="N171"/>
          <cell r="O171">
            <v>3</v>
          </cell>
          <cell r="P171">
            <v>0</v>
          </cell>
          <cell r="Q171">
            <v>0</v>
          </cell>
          <cell r="R171">
            <v>0</v>
          </cell>
          <cell r="S171">
            <v>75</v>
          </cell>
          <cell r="T171">
            <v>146</v>
          </cell>
          <cell r="U171">
            <v>221</v>
          </cell>
          <cell r="V171">
            <v>221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221</v>
          </cell>
          <cell r="AF171">
            <v>696994.22000000009</v>
          </cell>
          <cell r="AG171">
            <v>0</v>
          </cell>
          <cell r="AH171">
            <v>0</v>
          </cell>
          <cell r="AI171">
            <v>0</v>
          </cell>
          <cell r="AJ171">
            <v>696994.22000000009</v>
          </cell>
          <cell r="AK171">
            <v>16.999999999999996</v>
          </cell>
          <cell r="AL171">
            <v>7624.4999999999982</v>
          </cell>
          <cell r="AM171">
            <v>0</v>
          </cell>
          <cell r="AN171">
            <v>0</v>
          </cell>
          <cell r="AO171">
            <v>7624.4999999999982</v>
          </cell>
          <cell r="AP171">
            <v>20.38349514563107</v>
          </cell>
          <cell r="AQ171">
            <v>5860.2548543689327</v>
          </cell>
          <cell r="AR171">
            <v>0</v>
          </cell>
          <cell r="AS171">
            <v>0</v>
          </cell>
          <cell r="AT171">
            <v>5860.2548543689327</v>
          </cell>
          <cell r="AU171">
            <v>189.99999999999994</v>
          </cell>
          <cell r="AV171">
            <v>0</v>
          </cell>
          <cell r="AW171">
            <v>20.999999999999989</v>
          </cell>
          <cell r="AX171">
            <v>4760.2799999999979</v>
          </cell>
          <cell r="AY171">
            <v>5.0000000000000062</v>
          </cell>
          <cell r="AZ171">
            <v>1378.3500000000017</v>
          </cell>
          <cell r="BA171">
            <v>0.99999999999999911</v>
          </cell>
          <cell r="BB171">
            <v>377.14999999999964</v>
          </cell>
          <cell r="BC171">
            <v>0.99999999999999911</v>
          </cell>
          <cell r="BD171">
            <v>421.13999999999959</v>
          </cell>
          <cell r="BE171">
            <v>2</v>
          </cell>
          <cell r="BF171">
            <v>951.72</v>
          </cell>
          <cell r="BG171">
            <v>0.99999999999999911</v>
          </cell>
          <cell r="BH171">
            <v>707.2699999999993</v>
          </cell>
          <cell r="BI171">
            <v>8595.909999999998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8595.909999999998</v>
          </cell>
          <cell r="BZ171">
            <v>22080.66485436893</v>
          </cell>
          <cell r="CA171">
            <v>0</v>
          </cell>
          <cell r="CB171">
            <v>22080.66485436893</v>
          </cell>
          <cell r="CC171">
            <v>32.413333333333334</v>
          </cell>
          <cell r="CD171">
            <v>25573.795866666667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25573.795866666667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1.5136986301369861</v>
          </cell>
          <cell r="CX171">
            <v>844.56815068493154</v>
          </cell>
          <cell r="CY171">
            <v>0</v>
          </cell>
          <cell r="CZ171">
            <v>0</v>
          </cell>
          <cell r="DA171">
            <v>844.56815068493154</v>
          </cell>
          <cell r="DB171">
            <v>745493.24887172075</v>
          </cell>
          <cell r="DC171">
            <v>0</v>
          </cell>
          <cell r="DD171">
            <v>745493.24887172075</v>
          </cell>
          <cell r="DE171">
            <v>135933</v>
          </cell>
          <cell r="DF171">
            <v>0</v>
          </cell>
          <cell r="DG171">
            <v>135933</v>
          </cell>
          <cell r="DH171">
            <v>73.666666666666671</v>
          </cell>
          <cell r="DI171">
            <v>0.54161238395061695</v>
          </cell>
          <cell r="DJ171">
            <v>0</v>
          </cell>
          <cell r="DK171">
            <v>0.54161238395061695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1.0156360164</v>
          </cell>
          <cell r="DS171">
            <v>13781.995282748714</v>
          </cell>
          <cell r="DT171">
            <v>0</v>
          </cell>
          <cell r="DU171">
            <v>13781.995282748714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3264</v>
          </cell>
          <cell r="EB171">
            <v>3264</v>
          </cell>
          <cell r="EC171">
            <v>0</v>
          </cell>
          <cell r="ED171">
            <v>0</v>
          </cell>
          <cell r="EE171">
            <v>3264</v>
          </cell>
          <cell r="EF171">
            <v>3264</v>
          </cell>
          <cell r="EG171">
            <v>0</v>
          </cell>
          <cell r="EH171"/>
          <cell r="EI171">
            <v>0</v>
          </cell>
          <cell r="EJ171">
            <v>0</v>
          </cell>
          <cell r="EK171">
            <v>0</v>
          </cell>
          <cell r="EL171"/>
          <cell r="EM171">
            <v>0</v>
          </cell>
          <cell r="EN171">
            <v>0</v>
          </cell>
          <cell r="EO171">
            <v>0</v>
          </cell>
          <cell r="EP171">
            <v>152978.99528274871</v>
          </cell>
          <cell r="EQ171">
            <v>0</v>
          </cell>
          <cell r="ER171">
            <v>152978.99528274871</v>
          </cell>
          <cell r="ES171">
            <v>898472.24415446946</v>
          </cell>
          <cell r="ET171">
            <v>0</v>
          </cell>
          <cell r="EU171">
            <v>898472.24415446946</v>
          </cell>
          <cell r="EV171">
            <v>895208.24415446946</v>
          </cell>
          <cell r="EW171">
            <v>4050.7160368980517</v>
          </cell>
          <cell r="EX171">
            <v>4180</v>
          </cell>
          <cell r="EY171">
            <v>129.2839631019483</v>
          </cell>
          <cell r="EZ171">
            <v>923780</v>
          </cell>
          <cell r="FA171">
            <v>28571.755845530541</v>
          </cell>
          <cell r="FB171">
            <v>927044</v>
          </cell>
          <cell r="FC171">
            <v>922875.60484721314</v>
          </cell>
          <cell r="FD171">
            <v>0</v>
          </cell>
          <cell r="FE171">
            <v>927044</v>
          </cell>
        </row>
        <row r="172">
          <cell r="A172">
            <v>2169</v>
          </cell>
          <cell r="B172">
            <v>8812169</v>
          </cell>
          <cell r="C172"/>
          <cell r="D172"/>
          <cell r="E172" t="str">
            <v>Hilltop Junior School</v>
          </cell>
          <cell r="F172" t="str">
            <v>P</v>
          </cell>
          <cell r="G172"/>
          <cell r="H172" t="str">
            <v/>
          </cell>
          <cell r="I172" t="str">
            <v>Y</v>
          </cell>
          <cell r="J172"/>
          <cell r="K172">
            <v>2169</v>
          </cell>
          <cell r="L172">
            <v>145421</v>
          </cell>
          <cell r="M172"/>
          <cell r="N172"/>
          <cell r="O172">
            <v>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331</v>
          </cell>
          <cell r="U172">
            <v>331</v>
          </cell>
          <cell r="V172">
            <v>331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331</v>
          </cell>
          <cell r="AF172">
            <v>1043914.42</v>
          </cell>
          <cell r="AG172">
            <v>0</v>
          </cell>
          <cell r="AH172">
            <v>0</v>
          </cell>
          <cell r="AI172">
            <v>0</v>
          </cell>
          <cell r="AJ172">
            <v>1043914.42</v>
          </cell>
          <cell r="AK172">
            <v>33.999999999999865</v>
          </cell>
          <cell r="AL172">
            <v>15248.99999999994</v>
          </cell>
          <cell r="AM172">
            <v>0</v>
          </cell>
          <cell r="AN172">
            <v>0</v>
          </cell>
          <cell r="AO172">
            <v>15248.99999999994</v>
          </cell>
          <cell r="AP172">
            <v>37.121495327102807</v>
          </cell>
          <cell r="AQ172">
            <v>10672.429906542056</v>
          </cell>
          <cell r="AR172">
            <v>0</v>
          </cell>
          <cell r="AS172">
            <v>0</v>
          </cell>
          <cell r="AT172">
            <v>10672.429906542056</v>
          </cell>
          <cell r="AU172">
            <v>276.8363636363635</v>
          </cell>
          <cell r="AV172">
            <v>0</v>
          </cell>
          <cell r="AW172">
            <v>36.109090909090881</v>
          </cell>
          <cell r="AX172">
            <v>8185.2087272727213</v>
          </cell>
          <cell r="AY172">
            <v>5.0151515151515316</v>
          </cell>
          <cell r="AZ172">
            <v>1382.5268181818228</v>
          </cell>
          <cell r="BA172">
            <v>3.0090909090909088</v>
          </cell>
          <cell r="BB172">
            <v>1134.8786363636361</v>
          </cell>
          <cell r="BC172">
            <v>2.0060606060606059</v>
          </cell>
          <cell r="BD172">
            <v>844.83236363636354</v>
          </cell>
          <cell r="BE172">
            <v>2.0060606060606059</v>
          </cell>
          <cell r="BF172">
            <v>954.60399999999993</v>
          </cell>
          <cell r="BG172">
            <v>6.0181818181818239</v>
          </cell>
          <cell r="BH172">
            <v>4256.4794545454588</v>
          </cell>
          <cell r="BI172">
            <v>16758.53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16758.53</v>
          </cell>
          <cell r="BZ172">
            <v>42679.959906541997</v>
          </cell>
          <cell r="CA172">
            <v>0</v>
          </cell>
          <cell r="CB172">
            <v>42679.959906541997</v>
          </cell>
          <cell r="CC172">
            <v>97.887195121951208</v>
          </cell>
          <cell r="CD172">
            <v>77232.01807926828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77232.01807926828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1163826.3979858102</v>
          </cell>
          <cell r="DC172">
            <v>0</v>
          </cell>
          <cell r="DD172">
            <v>1163826.3979858102</v>
          </cell>
          <cell r="DE172">
            <v>135933</v>
          </cell>
          <cell r="DF172">
            <v>0</v>
          </cell>
          <cell r="DG172">
            <v>135933</v>
          </cell>
          <cell r="DH172">
            <v>82.75</v>
          </cell>
          <cell r="DI172">
            <v>0.75480696624203802</v>
          </cell>
          <cell r="DJ172">
            <v>0</v>
          </cell>
          <cell r="DK172">
            <v>0.75480696624203802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1.0156360164</v>
          </cell>
          <cell r="DS172">
            <v>20323.059262960265</v>
          </cell>
          <cell r="DT172">
            <v>0</v>
          </cell>
          <cell r="DU172">
            <v>20323.059262960265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4535.6000000000004</v>
          </cell>
          <cell r="EB172">
            <v>4535.6000000000004</v>
          </cell>
          <cell r="EC172">
            <v>0</v>
          </cell>
          <cell r="ED172">
            <v>0</v>
          </cell>
          <cell r="EE172">
            <v>4535.6000000000004</v>
          </cell>
          <cell r="EF172">
            <v>4535.6000000000004</v>
          </cell>
          <cell r="EG172">
            <v>0</v>
          </cell>
          <cell r="EH172"/>
          <cell r="EI172">
            <v>0</v>
          </cell>
          <cell r="EJ172">
            <v>0</v>
          </cell>
          <cell r="EK172">
            <v>0</v>
          </cell>
          <cell r="EL172"/>
          <cell r="EM172">
            <v>0</v>
          </cell>
          <cell r="EN172">
            <v>0</v>
          </cell>
          <cell r="EO172">
            <v>0</v>
          </cell>
          <cell r="EP172">
            <v>160791.65926296028</v>
          </cell>
          <cell r="EQ172">
            <v>0</v>
          </cell>
          <cell r="ER172">
            <v>160791.65926296028</v>
          </cell>
          <cell r="ES172">
            <v>1324618.0572487705</v>
          </cell>
          <cell r="ET172">
            <v>0</v>
          </cell>
          <cell r="EU172">
            <v>1324618.0572487705</v>
          </cell>
          <cell r="EV172">
            <v>1320082.4572487704</v>
          </cell>
          <cell r="EW172">
            <v>3988.1645234101825</v>
          </cell>
          <cell r="EX172">
            <v>4180</v>
          </cell>
          <cell r="EY172">
            <v>191.83547658981752</v>
          </cell>
          <cell r="EZ172">
            <v>1383580</v>
          </cell>
          <cell r="FA172">
            <v>63497.542751229601</v>
          </cell>
          <cell r="FB172">
            <v>1388115.6</v>
          </cell>
          <cell r="FC172">
            <v>1336297.8433066313</v>
          </cell>
          <cell r="FD172">
            <v>0</v>
          </cell>
          <cell r="FE172">
            <v>1388115.6</v>
          </cell>
        </row>
        <row r="173">
          <cell r="A173">
            <v>5247</v>
          </cell>
          <cell r="B173">
            <v>8815247</v>
          </cell>
          <cell r="C173"/>
          <cell r="D173"/>
          <cell r="E173" t="str">
            <v>Hockley Primary School</v>
          </cell>
          <cell r="F173" t="str">
            <v>P</v>
          </cell>
          <cell r="G173"/>
          <cell r="H173" t="str">
            <v/>
          </cell>
          <cell r="I173" t="str">
            <v>Y</v>
          </cell>
          <cell r="J173"/>
          <cell r="K173">
            <v>5247</v>
          </cell>
          <cell r="L173">
            <v>146181</v>
          </cell>
          <cell r="M173"/>
          <cell r="N173"/>
          <cell r="O173">
            <v>7</v>
          </cell>
          <cell r="P173">
            <v>0</v>
          </cell>
          <cell r="Q173">
            <v>0</v>
          </cell>
          <cell r="R173">
            <v>0</v>
          </cell>
          <cell r="S173">
            <v>45</v>
          </cell>
          <cell r="T173">
            <v>293</v>
          </cell>
          <cell r="U173">
            <v>338</v>
          </cell>
          <cell r="V173">
            <v>338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338</v>
          </cell>
          <cell r="AF173">
            <v>1065991.1600000001</v>
          </cell>
          <cell r="AG173">
            <v>0</v>
          </cell>
          <cell r="AH173">
            <v>0</v>
          </cell>
          <cell r="AI173">
            <v>0</v>
          </cell>
          <cell r="AJ173">
            <v>1065991.1600000001</v>
          </cell>
          <cell r="AK173">
            <v>24.999999999999993</v>
          </cell>
          <cell r="AL173">
            <v>11212.499999999996</v>
          </cell>
          <cell r="AM173">
            <v>0</v>
          </cell>
          <cell r="AN173">
            <v>0</v>
          </cell>
          <cell r="AO173">
            <v>11212.499999999996</v>
          </cell>
          <cell r="AP173">
            <v>24.999999999999993</v>
          </cell>
          <cell r="AQ173">
            <v>7187.4999999999982</v>
          </cell>
          <cell r="AR173">
            <v>0</v>
          </cell>
          <cell r="AS173">
            <v>0</v>
          </cell>
          <cell r="AT173">
            <v>7187.4999999999982</v>
          </cell>
          <cell r="AU173">
            <v>332.98516320474795</v>
          </cell>
          <cell r="AV173">
            <v>0</v>
          </cell>
          <cell r="AW173">
            <v>0</v>
          </cell>
          <cell r="AX173">
            <v>0</v>
          </cell>
          <cell r="AY173">
            <v>1.0029673590504438</v>
          </cell>
          <cell r="AZ173">
            <v>276.48801186943587</v>
          </cell>
          <cell r="BA173">
            <v>0</v>
          </cell>
          <cell r="BB173">
            <v>0</v>
          </cell>
          <cell r="BC173">
            <v>2.0059347181008911</v>
          </cell>
          <cell r="BD173">
            <v>844.77934718100926</v>
          </cell>
          <cell r="BE173">
            <v>2.0059347181008911</v>
          </cell>
          <cell r="BF173">
            <v>954.5440949554901</v>
          </cell>
          <cell r="BG173">
            <v>0</v>
          </cell>
          <cell r="BH173">
            <v>0</v>
          </cell>
          <cell r="BI173">
            <v>2075.811454005935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2075.811454005935</v>
          </cell>
          <cell r="BZ173">
            <v>20475.811454005929</v>
          </cell>
          <cell r="CA173">
            <v>0</v>
          </cell>
          <cell r="CB173">
            <v>20475.811454005929</v>
          </cell>
          <cell r="CC173">
            <v>79.238095238095241</v>
          </cell>
          <cell r="CD173">
            <v>62518.064761904767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62518.064761904767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2.3071672354948802</v>
          </cell>
          <cell r="CX173">
            <v>1287.2839590443684</v>
          </cell>
          <cell r="CY173">
            <v>0</v>
          </cell>
          <cell r="CZ173">
            <v>0</v>
          </cell>
          <cell r="DA173">
            <v>1287.2839590443684</v>
          </cell>
          <cell r="DB173">
            <v>1150272.3201749553</v>
          </cell>
          <cell r="DC173">
            <v>0</v>
          </cell>
          <cell r="DD173">
            <v>1150272.3201749553</v>
          </cell>
          <cell r="DE173">
            <v>135933</v>
          </cell>
          <cell r="DF173">
            <v>0</v>
          </cell>
          <cell r="DG173">
            <v>135933</v>
          </cell>
          <cell r="DH173">
            <v>48.285714285714285</v>
          </cell>
          <cell r="DI173">
            <v>0.754379821885522</v>
          </cell>
          <cell r="DJ173">
            <v>0</v>
          </cell>
          <cell r="DK173">
            <v>0.754379821885522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1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807.21199999999999</v>
          </cell>
          <cell r="EB173">
            <v>807.21199999999999</v>
          </cell>
          <cell r="EC173">
            <v>0</v>
          </cell>
          <cell r="ED173">
            <v>0</v>
          </cell>
          <cell r="EE173">
            <v>807.21199999999999</v>
          </cell>
          <cell r="EF173">
            <v>807.2120000000001</v>
          </cell>
          <cell r="EG173">
            <v>0</v>
          </cell>
          <cell r="EH173"/>
          <cell r="EI173">
            <v>0</v>
          </cell>
          <cell r="EJ173">
            <v>0</v>
          </cell>
          <cell r="EK173">
            <v>0</v>
          </cell>
          <cell r="EL173"/>
          <cell r="EM173">
            <v>0</v>
          </cell>
          <cell r="EN173">
            <v>0</v>
          </cell>
          <cell r="EO173">
            <v>0</v>
          </cell>
          <cell r="EP173">
            <v>136740.212</v>
          </cell>
          <cell r="EQ173">
            <v>0</v>
          </cell>
          <cell r="ER173">
            <v>136740.212</v>
          </cell>
          <cell r="ES173">
            <v>1287012.5321749554</v>
          </cell>
          <cell r="ET173">
            <v>0</v>
          </cell>
          <cell r="EU173">
            <v>1287012.5321749554</v>
          </cell>
          <cell r="EV173">
            <v>1286205.3201749553</v>
          </cell>
          <cell r="EW173">
            <v>3805.341183949572</v>
          </cell>
          <cell r="EX173">
            <v>4180</v>
          </cell>
          <cell r="EY173">
            <v>374.65881605042796</v>
          </cell>
          <cell r="EZ173">
            <v>1412840</v>
          </cell>
          <cell r="FA173">
            <v>126634.6798250447</v>
          </cell>
          <cell r="FB173">
            <v>1413647.2120000001</v>
          </cell>
          <cell r="FC173">
            <v>1337840.3353739132</v>
          </cell>
          <cell r="FD173">
            <v>0</v>
          </cell>
          <cell r="FE173">
            <v>1413647.2120000001</v>
          </cell>
        </row>
        <row r="174">
          <cell r="A174">
            <v>2838</v>
          </cell>
          <cell r="B174">
            <v>8812838</v>
          </cell>
          <cell r="C174">
            <v>1412</v>
          </cell>
          <cell r="D174" t="str">
            <v>RB051412</v>
          </cell>
          <cell r="E174" t="str">
            <v>Hogarth Primary School</v>
          </cell>
          <cell r="F174" t="str">
            <v>P</v>
          </cell>
          <cell r="G174" t="str">
            <v>Y</v>
          </cell>
          <cell r="H174">
            <v>10009217</v>
          </cell>
          <cell r="I174" t="str">
            <v/>
          </cell>
          <cell r="J174"/>
          <cell r="K174">
            <v>2838</v>
          </cell>
          <cell r="L174">
            <v>115018</v>
          </cell>
          <cell r="M174">
            <v>25</v>
          </cell>
          <cell r="N174"/>
          <cell r="O174">
            <v>7</v>
          </cell>
          <cell r="P174">
            <v>0</v>
          </cell>
          <cell r="Q174">
            <v>0</v>
          </cell>
          <cell r="R174">
            <v>1</v>
          </cell>
          <cell r="S174">
            <v>38.583333333333336</v>
          </cell>
          <cell r="T174">
            <v>239</v>
          </cell>
          <cell r="U174">
            <v>277.58333333333331</v>
          </cell>
          <cell r="V174">
            <v>278.58333333333331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278.58333333333331</v>
          </cell>
          <cell r="AF174">
            <v>878601.68833333335</v>
          </cell>
          <cell r="AG174">
            <v>0</v>
          </cell>
          <cell r="AH174">
            <v>0</v>
          </cell>
          <cell r="AI174">
            <v>0</v>
          </cell>
          <cell r="AJ174">
            <v>878601.68833333335</v>
          </cell>
          <cell r="AK174">
            <v>91.095690747781944</v>
          </cell>
          <cell r="AL174">
            <v>40856.417300380199</v>
          </cell>
          <cell r="AM174">
            <v>0</v>
          </cell>
          <cell r="AN174">
            <v>0</v>
          </cell>
          <cell r="AO174">
            <v>40856.417300380199</v>
          </cell>
          <cell r="AP174">
            <v>91.095690747781944</v>
          </cell>
          <cell r="AQ174">
            <v>26190.011089987311</v>
          </cell>
          <cell r="AR174">
            <v>0</v>
          </cell>
          <cell r="AS174">
            <v>0</v>
          </cell>
          <cell r="AT174">
            <v>26190.011089987311</v>
          </cell>
          <cell r="AU174">
            <v>245.36762820512826</v>
          </cell>
          <cell r="AV174">
            <v>0</v>
          </cell>
          <cell r="AW174">
            <v>30.001282051282136</v>
          </cell>
          <cell r="AX174">
            <v>6800.6906153846348</v>
          </cell>
          <cell r="AY174">
            <v>2.142948717948717</v>
          </cell>
          <cell r="AZ174">
            <v>590.74667307692289</v>
          </cell>
          <cell r="BA174">
            <v>1.0714743589743598</v>
          </cell>
          <cell r="BB174">
            <v>404.10655448717978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7795.5438429487376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7795.5438429487376</v>
          </cell>
          <cell r="BZ174">
            <v>74841.97223331625</v>
          </cell>
          <cell r="CA174">
            <v>0</v>
          </cell>
          <cell r="CB174">
            <v>74841.97223331625</v>
          </cell>
          <cell r="CC174">
            <v>65.616735537190081</v>
          </cell>
          <cell r="CD174">
            <v>51770.948171487602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51770.948171487602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26.809274755927486</v>
          </cell>
          <cell r="CX174">
            <v>14958.234850069743</v>
          </cell>
          <cell r="CY174">
            <v>0</v>
          </cell>
          <cell r="CZ174">
            <v>0</v>
          </cell>
          <cell r="DA174">
            <v>14958.234850069743</v>
          </cell>
          <cell r="DB174">
            <v>1020172.8435882069</v>
          </cell>
          <cell r="DC174">
            <v>0</v>
          </cell>
          <cell r="DD174">
            <v>1020172.8435882069</v>
          </cell>
          <cell r="DE174">
            <v>135933</v>
          </cell>
          <cell r="DF174">
            <v>0</v>
          </cell>
          <cell r="DG174">
            <v>135933</v>
          </cell>
          <cell r="DH174">
            <v>39.797619047619044</v>
          </cell>
          <cell r="DI174">
            <v>0.97291542885304705</v>
          </cell>
          <cell r="DJ174">
            <v>0</v>
          </cell>
          <cell r="DK174">
            <v>0.97291542885304705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1.0156360164</v>
          </cell>
          <cell r="DS174">
            <v>18076.889930481047</v>
          </cell>
          <cell r="DT174">
            <v>0</v>
          </cell>
          <cell r="DU174">
            <v>18076.889930481047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36792</v>
          </cell>
          <cell r="EB174">
            <v>37376</v>
          </cell>
          <cell r="EC174">
            <v>584</v>
          </cell>
          <cell r="ED174">
            <v>0</v>
          </cell>
          <cell r="EE174">
            <v>37960</v>
          </cell>
          <cell r="EF174">
            <v>37960</v>
          </cell>
          <cell r="EG174">
            <v>0</v>
          </cell>
          <cell r="EH174"/>
          <cell r="EI174">
            <v>0</v>
          </cell>
          <cell r="EJ174">
            <v>0</v>
          </cell>
          <cell r="EK174">
            <v>0</v>
          </cell>
          <cell r="EL174"/>
          <cell r="EM174">
            <v>0</v>
          </cell>
          <cell r="EN174">
            <v>0</v>
          </cell>
          <cell r="EO174">
            <v>0</v>
          </cell>
          <cell r="EP174">
            <v>191969.88993048103</v>
          </cell>
          <cell r="EQ174">
            <v>0</v>
          </cell>
          <cell r="ER174">
            <v>191969.88993048103</v>
          </cell>
          <cell r="ES174">
            <v>1212142.733518688</v>
          </cell>
          <cell r="ET174">
            <v>0</v>
          </cell>
          <cell r="EU174">
            <v>1212142.733518688</v>
          </cell>
          <cell r="EV174">
            <v>1174182.733518688</v>
          </cell>
          <cell r="EW174">
            <v>4214.8348196901752</v>
          </cell>
          <cell r="EX174">
            <v>4180</v>
          </cell>
          <cell r="EY174">
            <v>0</v>
          </cell>
          <cell r="EZ174">
            <v>1164478.3333333333</v>
          </cell>
          <cell r="FA174">
            <v>0</v>
          </cell>
          <cell r="FB174">
            <v>1212142.733518688</v>
          </cell>
          <cell r="FC174">
            <v>1206175.0023753527</v>
          </cell>
          <cell r="FD174">
            <v>0</v>
          </cell>
          <cell r="FE174">
            <v>1212142.733518688</v>
          </cell>
        </row>
        <row r="175">
          <cell r="A175">
            <v>5216</v>
          </cell>
          <cell r="B175">
            <v>8815216</v>
          </cell>
          <cell r="C175">
            <v>1776</v>
          </cell>
          <cell r="D175" t="str">
            <v>GMPS1776</v>
          </cell>
          <cell r="E175" t="str">
            <v>Holland Haven Primary School</v>
          </cell>
          <cell r="F175" t="str">
            <v>P</v>
          </cell>
          <cell r="G175" t="str">
            <v>Y</v>
          </cell>
          <cell r="H175">
            <v>10009294</v>
          </cell>
          <cell r="I175" t="str">
            <v/>
          </cell>
          <cell r="J175"/>
          <cell r="K175">
            <v>5216</v>
          </cell>
          <cell r="L175">
            <v>115256</v>
          </cell>
          <cell r="M175">
            <v>15</v>
          </cell>
          <cell r="N175"/>
          <cell r="O175">
            <v>7</v>
          </cell>
          <cell r="P175">
            <v>0</v>
          </cell>
          <cell r="Q175">
            <v>0</v>
          </cell>
          <cell r="R175">
            <v>0</v>
          </cell>
          <cell r="S175">
            <v>68.75</v>
          </cell>
          <cell r="T175">
            <v>325</v>
          </cell>
          <cell r="U175">
            <v>393.75</v>
          </cell>
          <cell r="V175">
            <v>393.75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393.75</v>
          </cell>
          <cell r="AF175">
            <v>1241816.625</v>
          </cell>
          <cell r="AG175">
            <v>0</v>
          </cell>
          <cell r="AH175">
            <v>0</v>
          </cell>
          <cell r="AI175">
            <v>0</v>
          </cell>
          <cell r="AJ175">
            <v>1241816.625</v>
          </cell>
          <cell r="AK175">
            <v>71.590909090909165</v>
          </cell>
          <cell r="AL175">
            <v>32108.522727272761</v>
          </cell>
          <cell r="AM175">
            <v>0</v>
          </cell>
          <cell r="AN175">
            <v>0</v>
          </cell>
          <cell r="AO175">
            <v>32108.522727272761</v>
          </cell>
          <cell r="AP175">
            <v>107.28882833787468</v>
          </cell>
          <cell r="AQ175">
            <v>30845.53814713897</v>
          </cell>
          <cell r="AR175">
            <v>0</v>
          </cell>
          <cell r="AS175">
            <v>0</v>
          </cell>
          <cell r="AT175">
            <v>30845.53814713897</v>
          </cell>
          <cell r="AU175">
            <v>93.068181818181671</v>
          </cell>
          <cell r="AV175">
            <v>0</v>
          </cell>
          <cell r="AW175">
            <v>121.70454545454542</v>
          </cell>
          <cell r="AX175">
            <v>27587.986363636359</v>
          </cell>
          <cell r="AY175">
            <v>0</v>
          </cell>
          <cell r="AZ175">
            <v>0</v>
          </cell>
          <cell r="BA175">
            <v>54.204545454545595</v>
          </cell>
          <cell r="BB175">
            <v>20443.244318181871</v>
          </cell>
          <cell r="BC175">
            <v>88.977272727272734</v>
          </cell>
          <cell r="BD175">
            <v>37471.888636363641</v>
          </cell>
          <cell r="BE175">
            <v>15.340909090909108</v>
          </cell>
          <cell r="BF175">
            <v>7300.1250000000082</v>
          </cell>
          <cell r="BG175">
            <v>20.454545454545475</v>
          </cell>
          <cell r="BH175">
            <v>14466.886363636377</v>
          </cell>
          <cell r="BI175">
            <v>107270.13068181826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107270.13068181826</v>
          </cell>
          <cell r="BZ175">
            <v>170224.19155623001</v>
          </cell>
          <cell r="CA175">
            <v>0</v>
          </cell>
          <cell r="CB175">
            <v>170224.19155623001</v>
          </cell>
          <cell r="CC175">
            <v>117.09558823529412</v>
          </cell>
          <cell r="CD175">
            <v>92387.248161764699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92387.248161764699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1504428.0647179945</v>
          </cell>
          <cell r="DC175">
            <v>0</v>
          </cell>
          <cell r="DD175">
            <v>1504428.0647179945</v>
          </cell>
          <cell r="DE175">
            <v>135933</v>
          </cell>
          <cell r="DF175">
            <v>0</v>
          </cell>
          <cell r="DG175">
            <v>135933</v>
          </cell>
          <cell r="DH175">
            <v>56.25</v>
          </cell>
          <cell r="DI175">
            <v>0.96210770805687196</v>
          </cell>
          <cell r="DJ175">
            <v>0</v>
          </cell>
          <cell r="DK175">
            <v>0.96210770805687196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6955.2</v>
          </cell>
          <cell r="EB175">
            <v>6955.2</v>
          </cell>
          <cell r="EC175">
            <v>0</v>
          </cell>
          <cell r="ED175">
            <v>0</v>
          </cell>
          <cell r="EE175">
            <v>6955.2</v>
          </cell>
          <cell r="EF175">
            <v>6955.2</v>
          </cell>
          <cell r="EG175">
            <v>0</v>
          </cell>
          <cell r="EH175"/>
          <cell r="EI175">
            <v>0</v>
          </cell>
          <cell r="EJ175">
            <v>0</v>
          </cell>
          <cell r="EK175">
            <v>0</v>
          </cell>
          <cell r="EL175"/>
          <cell r="EM175">
            <v>0</v>
          </cell>
          <cell r="EN175">
            <v>0</v>
          </cell>
          <cell r="EO175">
            <v>0</v>
          </cell>
          <cell r="EP175">
            <v>142888.20000000001</v>
          </cell>
          <cell r="EQ175">
            <v>0</v>
          </cell>
          <cell r="ER175">
            <v>142888.20000000001</v>
          </cell>
          <cell r="ES175">
            <v>1647316.2647179945</v>
          </cell>
          <cell r="ET175">
            <v>0</v>
          </cell>
          <cell r="EU175">
            <v>1647316.2647179945</v>
          </cell>
          <cell r="EV175">
            <v>1640361.0647179945</v>
          </cell>
          <cell r="EW175">
            <v>4165.9963548393516</v>
          </cell>
          <cell r="EX175">
            <v>4180</v>
          </cell>
          <cell r="EY175">
            <v>14.003645160648375</v>
          </cell>
          <cell r="EZ175">
            <v>1645875</v>
          </cell>
          <cell r="FA175">
            <v>5513.9352820054628</v>
          </cell>
          <cell r="FB175">
            <v>1652830.2</v>
          </cell>
          <cell r="FC175">
            <v>1614926.4035640373</v>
          </cell>
          <cell r="FD175">
            <v>0</v>
          </cell>
          <cell r="FE175">
            <v>1652830.2</v>
          </cell>
        </row>
        <row r="176">
          <cell r="A176">
            <v>2183</v>
          </cell>
          <cell r="B176">
            <v>8812183</v>
          </cell>
          <cell r="C176"/>
          <cell r="D176"/>
          <cell r="E176" t="str">
            <v>Holland Park Primary School</v>
          </cell>
          <cell r="F176" t="str">
            <v>P</v>
          </cell>
          <cell r="G176"/>
          <cell r="H176" t="str">
            <v/>
          </cell>
          <cell r="I176" t="str">
            <v>Y</v>
          </cell>
          <cell r="J176"/>
          <cell r="K176">
            <v>2183</v>
          </cell>
          <cell r="L176">
            <v>147602</v>
          </cell>
          <cell r="M176"/>
          <cell r="N176"/>
          <cell r="O176">
            <v>7</v>
          </cell>
          <cell r="P176">
            <v>0</v>
          </cell>
          <cell r="Q176">
            <v>0</v>
          </cell>
          <cell r="R176">
            <v>1</v>
          </cell>
          <cell r="S176">
            <v>57</v>
          </cell>
          <cell r="T176">
            <v>358</v>
          </cell>
          <cell r="U176">
            <v>415</v>
          </cell>
          <cell r="V176">
            <v>416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416</v>
          </cell>
          <cell r="AF176">
            <v>1311989.1200000001</v>
          </cell>
          <cell r="AG176">
            <v>0</v>
          </cell>
          <cell r="AH176">
            <v>0</v>
          </cell>
          <cell r="AI176">
            <v>0</v>
          </cell>
          <cell r="AJ176">
            <v>1311989.1200000001</v>
          </cell>
          <cell r="AK176">
            <v>96.231325301204706</v>
          </cell>
          <cell r="AL176">
            <v>43159.749397590313</v>
          </cell>
          <cell r="AM176">
            <v>0</v>
          </cell>
          <cell r="AN176">
            <v>0</v>
          </cell>
          <cell r="AO176">
            <v>43159.749397590313</v>
          </cell>
          <cell r="AP176">
            <v>96.231325301204706</v>
          </cell>
          <cell r="AQ176">
            <v>27666.506024096354</v>
          </cell>
          <cell r="AR176">
            <v>0</v>
          </cell>
          <cell r="AS176">
            <v>0</v>
          </cell>
          <cell r="AT176">
            <v>27666.506024096354</v>
          </cell>
          <cell r="AU176">
            <v>74.718446601941793</v>
          </cell>
          <cell r="AV176">
            <v>0</v>
          </cell>
          <cell r="AW176">
            <v>42.407766990291456</v>
          </cell>
          <cell r="AX176">
            <v>9612.992621359268</v>
          </cell>
          <cell r="AY176">
            <v>0</v>
          </cell>
          <cell r="AZ176">
            <v>0</v>
          </cell>
          <cell r="BA176">
            <v>120.15533980582538</v>
          </cell>
          <cell r="BB176">
            <v>45316.586407767041</v>
          </cell>
          <cell r="BC176">
            <v>99.961165048543549</v>
          </cell>
          <cell r="BD176">
            <v>42097.645048543629</v>
          </cell>
          <cell r="BE176">
            <v>38.36893203883497</v>
          </cell>
          <cell r="BF176">
            <v>18258.240000000009</v>
          </cell>
          <cell r="BG176">
            <v>40.388349514563103</v>
          </cell>
          <cell r="BH176">
            <v>28565.467961165046</v>
          </cell>
          <cell r="BI176">
            <v>143850.93203883499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143850.93203883499</v>
          </cell>
          <cell r="BZ176">
            <v>214677.18746052164</v>
          </cell>
          <cell r="CA176">
            <v>0</v>
          </cell>
          <cell r="CB176">
            <v>214677.18746052164</v>
          </cell>
          <cell r="CC176">
            <v>119.36363636363636</v>
          </cell>
          <cell r="CD176">
            <v>94176.715454545454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94176.715454545454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13.94413407821229</v>
          </cell>
          <cell r="CX176">
            <v>7780.1296089385478</v>
          </cell>
          <cell r="CY176">
            <v>0</v>
          </cell>
          <cell r="CZ176">
            <v>0</v>
          </cell>
          <cell r="DA176">
            <v>7780.1296089385478</v>
          </cell>
          <cell r="DB176">
            <v>1628623.1525240056</v>
          </cell>
          <cell r="DC176">
            <v>0</v>
          </cell>
          <cell r="DD176">
            <v>1628623.1525240056</v>
          </cell>
          <cell r="DE176">
            <v>135933</v>
          </cell>
          <cell r="DF176">
            <v>0</v>
          </cell>
          <cell r="DG176">
            <v>135933</v>
          </cell>
          <cell r="DH176">
            <v>59.428571428571431</v>
          </cell>
          <cell r="DI176">
            <v>0.70056467484662599</v>
          </cell>
          <cell r="DJ176">
            <v>0</v>
          </cell>
          <cell r="DK176">
            <v>0.70056467484662599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1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5669.5</v>
          </cell>
          <cell r="EB176">
            <v>5669.5</v>
          </cell>
          <cell r="EC176">
            <v>0</v>
          </cell>
          <cell r="ED176">
            <v>0</v>
          </cell>
          <cell r="EE176">
            <v>5669.5</v>
          </cell>
          <cell r="EF176">
            <v>5669.5</v>
          </cell>
          <cell r="EG176">
            <v>0</v>
          </cell>
          <cell r="EH176"/>
          <cell r="EI176">
            <v>0</v>
          </cell>
          <cell r="EJ176">
            <v>0</v>
          </cell>
          <cell r="EK176">
            <v>0</v>
          </cell>
          <cell r="EL176"/>
          <cell r="EM176">
            <v>0</v>
          </cell>
          <cell r="EN176">
            <v>0</v>
          </cell>
          <cell r="EO176">
            <v>0</v>
          </cell>
          <cell r="EP176">
            <v>141602.5</v>
          </cell>
          <cell r="EQ176">
            <v>0</v>
          </cell>
          <cell r="ER176">
            <v>141602.5</v>
          </cell>
          <cell r="ES176">
            <v>1770225.6525240056</v>
          </cell>
          <cell r="ET176">
            <v>0</v>
          </cell>
          <cell r="EU176">
            <v>1770225.6525240056</v>
          </cell>
          <cell r="EV176">
            <v>1764556.1525240056</v>
          </cell>
          <cell r="EW176">
            <v>4241.7215204903978</v>
          </cell>
          <cell r="EX176">
            <v>4180</v>
          </cell>
          <cell r="EY176">
            <v>0</v>
          </cell>
          <cell r="EZ176">
            <v>1738880</v>
          </cell>
          <cell r="FA176">
            <v>0</v>
          </cell>
          <cell r="FB176">
            <v>1770225.6525240056</v>
          </cell>
          <cell r="FC176">
            <v>1697622.7508848389</v>
          </cell>
          <cell r="FD176">
            <v>0</v>
          </cell>
          <cell r="FE176">
            <v>1770225.6525240056</v>
          </cell>
        </row>
        <row r="177">
          <cell r="A177">
            <v>2013</v>
          </cell>
          <cell r="B177">
            <v>8812013</v>
          </cell>
          <cell r="C177">
            <v>1417</v>
          </cell>
          <cell r="D177" t="str">
            <v>RB051417</v>
          </cell>
          <cell r="E177" t="str">
            <v>Holly Trees Primary School</v>
          </cell>
          <cell r="F177" t="str">
            <v>P</v>
          </cell>
          <cell r="G177" t="str">
            <v>Y</v>
          </cell>
          <cell r="H177">
            <v>10009303</v>
          </cell>
          <cell r="I177" t="str">
            <v/>
          </cell>
          <cell r="J177"/>
          <cell r="K177">
            <v>2013</v>
          </cell>
          <cell r="L177">
            <v>132142</v>
          </cell>
          <cell r="M177"/>
          <cell r="N177"/>
          <cell r="O177">
            <v>7</v>
          </cell>
          <cell r="P177">
            <v>0</v>
          </cell>
          <cell r="Q177">
            <v>0</v>
          </cell>
          <cell r="R177">
            <v>0</v>
          </cell>
          <cell r="S177">
            <v>60</v>
          </cell>
          <cell r="T177">
            <v>362</v>
          </cell>
          <cell r="U177">
            <v>422</v>
          </cell>
          <cell r="V177">
            <v>422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422</v>
          </cell>
          <cell r="AF177">
            <v>1330912.04</v>
          </cell>
          <cell r="AG177">
            <v>0</v>
          </cell>
          <cell r="AH177">
            <v>0</v>
          </cell>
          <cell r="AI177">
            <v>0</v>
          </cell>
          <cell r="AJ177">
            <v>1330912.04</v>
          </cell>
          <cell r="AK177">
            <v>80.000000000000071</v>
          </cell>
          <cell r="AL177">
            <v>35880.000000000029</v>
          </cell>
          <cell r="AM177">
            <v>0</v>
          </cell>
          <cell r="AN177">
            <v>0</v>
          </cell>
          <cell r="AO177">
            <v>35880.000000000029</v>
          </cell>
          <cell r="AP177">
            <v>80.000000000000071</v>
          </cell>
          <cell r="AQ177">
            <v>23000.000000000022</v>
          </cell>
          <cell r="AR177">
            <v>0</v>
          </cell>
          <cell r="AS177">
            <v>0</v>
          </cell>
          <cell r="AT177">
            <v>23000.000000000022</v>
          </cell>
          <cell r="AU177">
            <v>385.91448931116412</v>
          </cell>
          <cell r="AV177">
            <v>0</v>
          </cell>
          <cell r="AW177">
            <v>35.083135391923989</v>
          </cell>
          <cell r="AX177">
            <v>7952.6451306413301</v>
          </cell>
          <cell r="AY177">
            <v>1.0023752969121122</v>
          </cell>
          <cell r="AZ177">
            <v>276.32479809976201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8228.9699287410913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8228.9699287410913</v>
          </cell>
          <cell r="BZ177">
            <v>67108.969928741135</v>
          </cell>
          <cell r="CA177">
            <v>0</v>
          </cell>
          <cell r="CB177">
            <v>67108.969928741135</v>
          </cell>
          <cell r="CC177">
            <v>87.310344827586221</v>
          </cell>
          <cell r="CD177">
            <v>68886.988965517259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68886.988965517259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27.977900552486204</v>
          </cell>
          <cell r="CX177">
            <v>15610.269613259679</v>
          </cell>
          <cell r="CY177">
            <v>0</v>
          </cell>
          <cell r="CZ177">
            <v>0</v>
          </cell>
          <cell r="DA177">
            <v>15610.269613259679</v>
          </cell>
          <cell r="DB177">
            <v>1482518.2685075181</v>
          </cell>
          <cell r="DC177">
            <v>0</v>
          </cell>
          <cell r="DD177">
            <v>1482518.2685075181</v>
          </cell>
          <cell r="DE177">
            <v>135933</v>
          </cell>
          <cell r="DF177">
            <v>0</v>
          </cell>
          <cell r="DG177">
            <v>135933</v>
          </cell>
          <cell r="DH177">
            <v>60.285714285714285</v>
          </cell>
          <cell r="DI177">
            <v>0.67389132407407404</v>
          </cell>
          <cell r="DJ177">
            <v>0</v>
          </cell>
          <cell r="DK177">
            <v>0.67389132407407404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1.0156360164</v>
          </cell>
          <cell r="DS177">
            <v>25306.130576984371</v>
          </cell>
          <cell r="DT177">
            <v>0</v>
          </cell>
          <cell r="DU177">
            <v>25306.130576984371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45108</v>
          </cell>
          <cell r="EB177">
            <v>45824</v>
          </cell>
          <cell r="EC177">
            <v>716</v>
          </cell>
          <cell r="ED177">
            <v>0</v>
          </cell>
          <cell r="EE177">
            <v>46540</v>
          </cell>
          <cell r="EF177">
            <v>46540</v>
          </cell>
          <cell r="EG177">
            <v>0</v>
          </cell>
          <cell r="EH177"/>
          <cell r="EI177">
            <v>0</v>
          </cell>
          <cell r="EJ177">
            <v>0</v>
          </cell>
          <cell r="EK177">
            <v>0</v>
          </cell>
          <cell r="EL177"/>
          <cell r="EM177">
            <v>0</v>
          </cell>
          <cell r="EN177">
            <v>0</v>
          </cell>
          <cell r="EO177">
            <v>0</v>
          </cell>
          <cell r="EP177">
            <v>207779.13057698437</v>
          </cell>
          <cell r="EQ177">
            <v>0</v>
          </cell>
          <cell r="ER177">
            <v>207779.13057698437</v>
          </cell>
          <cell r="ES177">
            <v>1690297.3990845024</v>
          </cell>
          <cell r="ET177">
            <v>0</v>
          </cell>
          <cell r="EU177">
            <v>1690297.3990845024</v>
          </cell>
          <cell r="EV177">
            <v>1643757.3990845024</v>
          </cell>
          <cell r="EW177">
            <v>3895.1597134703848</v>
          </cell>
          <cell r="EX177">
            <v>4180</v>
          </cell>
          <cell r="EY177">
            <v>284.84028652961524</v>
          </cell>
          <cell r="EZ177">
            <v>1763960</v>
          </cell>
          <cell r="FA177">
            <v>120202.60091549763</v>
          </cell>
          <cell r="FB177">
            <v>1810500</v>
          </cell>
          <cell r="FC177">
            <v>1713539.016607014</v>
          </cell>
          <cell r="FD177">
            <v>0</v>
          </cell>
          <cell r="FE177">
            <v>1810500</v>
          </cell>
        </row>
        <row r="178">
          <cell r="A178">
            <v>2521</v>
          </cell>
          <cell r="B178">
            <v>8812521</v>
          </cell>
          <cell r="C178">
            <v>3788</v>
          </cell>
          <cell r="D178" t="str">
            <v>RB053788</v>
          </cell>
          <cell r="E178" t="str">
            <v>Holt Farm Infant School</v>
          </cell>
          <cell r="F178" t="str">
            <v>P</v>
          </cell>
          <cell r="G178" t="str">
            <v>Y</v>
          </cell>
          <cell r="H178">
            <v>10041414</v>
          </cell>
          <cell r="I178" t="str">
            <v/>
          </cell>
          <cell r="J178"/>
          <cell r="K178">
            <v>2521</v>
          </cell>
          <cell r="L178">
            <v>114879</v>
          </cell>
          <cell r="M178"/>
          <cell r="N178"/>
          <cell r="O178">
            <v>3</v>
          </cell>
          <cell r="P178">
            <v>0</v>
          </cell>
          <cell r="Q178">
            <v>0</v>
          </cell>
          <cell r="R178">
            <v>1</v>
          </cell>
          <cell r="S178">
            <v>56</v>
          </cell>
          <cell r="T178">
            <v>152</v>
          </cell>
          <cell r="U178">
            <v>208</v>
          </cell>
          <cell r="V178">
            <v>209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209</v>
          </cell>
          <cell r="AF178">
            <v>659148.38</v>
          </cell>
          <cell r="AG178">
            <v>0</v>
          </cell>
          <cell r="AH178">
            <v>0</v>
          </cell>
          <cell r="AI178">
            <v>0</v>
          </cell>
          <cell r="AJ178">
            <v>659148.38</v>
          </cell>
          <cell r="AK178">
            <v>42.201923076923094</v>
          </cell>
          <cell r="AL178">
            <v>18927.562500000007</v>
          </cell>
          <cell r="AM178">
            <v>0</v>
          </cell>
          <cell r="AN178">
            <v>0</v>
          </cell>
          <cell r="AO178">
            <v>18927.562500000007</v>
          </cell>
          <cell r="AP178">
            <v>42.201923076923094</v>
          </cell>
          <cell r="AQ178">
            <v>12133.05288461539</v>
          </cell>
          <cell r="AR178">
            <v>0</v>
          </cell>
          <cell r="AS178">
            <v>0</v>
          </cell>
          <cell r="AT178">
            <v>12133.05288461539</v>
          </cell>
          <cell r="AU178">
            <v>148.71153846153857</v>
          </cell>
          <cell r="AV178">
            <v>0</v>
          </cell>
          <cell r="AW178">
            <v>1.0048076923076927</v>
          </cell>
          <cell r="AX178">
            <v>227.76980769230781</v>
          </cell>
          <cell r="AY178">
            <v>16.076923076923073</v>
          </cell>
          <cell r="AZ178">
            <v>4431.9253846153842</v>
          </cell>
          <cell r="BA178">
            <v>11.052884615384619</v>
          </cell>
          <cell r="BB178">
            <v>4168.5954326923083</v>
          </cell>
          <cell r="BC178">
            <v>1.0048076923076927</v>
          </cell>
          <cell r="BD178">
            <v>423.16471153846169</v>
          </cell>
          <cell r="BE178">
            <v>30.14423076923072</v>
          </cell>
          <cell r="BF178">
            <v>14344.43365384613</v>
          </cell>
          <cell r="BG178">
            <v>1.0048076923076927</v>
          </cell>
          <cell r="BH178">
            <v>710.67033653846181</v>
          </cell>
          <cell r="BI178">
            <v>24306.559326923052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24306.559326923052</v>
          </cell>
          <cell r="BZ178">
            <v>55367.17471153845</v>
          </cell>
          <cell r="CA178">
            <v>0</v>
          </cell>
          <cell r="CB178">
            <v>55367.17471153845</v>
          </cell>
          <cell r="CC178">
            <v>32.571428571428569</v>
          </cell>
          <cell r="CD178">
            <v>25698.531428571427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25698.531428571427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6.875000000000008</v>
          </cell>
          <cell r="CX178">
            <v>3835.9062500000045</v>
          </cell>
          <cell r="CY178">
            <v>0</v>
          </cell>
          <cell r="CZ178">
            <v>0</v>
          </cell>
          <cell r="DA178">
            <v>3835.9062500000045</v>
          </cell>
          <cell r="DB178">
            <v>744049.99239010992</v>
          </cell>
          <cell r="DC178">
            <v>0</v>
          </cell>
          <cell r="DD178">
            <v>744049.99239010992</v>
          </cell>
          <cell r="DE178">
            <v>135933</v>
          </cell>
          <cell r="DF178">
            <v>0</v>
          </cell>
          <cell r="DG178">
            <v>135933</v>
          </cell>
          <cell r="DH178">
            <v>69.666666666666671</v>
          </cell>
          <cell r="DI178">
            <v>0.65810834285714304</v>
          </cell>
          <cell r="DJ178">
            <v>0</v>
          </cell>
          <cell r="DK178">
            <v>0.65810834285714304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22586</v>
          </cell>
          <cell r="EB178">
            <v>22954</v>
          </cell>
          <cell r="EC178">
            <v>368</v>
          </cell>
          <cell r="ED178">
            <v>0</v>
          </cell>
          <cell r="EE178">
            <v>23322</v>
          </cell>
          <cell r="EF178">
            <v>23322</v>
          </cell>
          <cell r="EG178">
            <v>0</v>
          </cell>
          <cell r="EH178"/>
          <cell r="EI178">
            <v>0</v>
          </cell>
          <cell r="EJ178">
            <v>0</v>
          </cell>
          <cell r="EK178">
            <v>0</v>
          </cell>
          <cell r="EL178"/>
          <cell r="EM178">
            <v>0</v>
          </cell>
          <cell r="EN178">
            <v>0</v>
          </cell>
          <cell r="EO178">
            <v>0</v>
          </cell>
          <cell r="EP178">
            <v>159255</v>
          </cell>
          <cell r="EQ178">
            <v>0</v>
          </cell>
          <cell r="ER178">
            <v>159255</v>
          </cell>
          <cell r="ES178">
            <v>903304.99239010992</v>
          </cell>
          <cell r="ET178">
            <v>0</v>
          </cell>
          <cell r="EU178">
            <v>903304.99239010992</v>
          </cell>
          <cell r="EV178">
            <v>879982.99239010992</v>
          </cell>
          <cell r="EW178">
            <v>4210.4449396655973</v>
          </cell>
          <cell r="EX178">
            <v>4180</v>
          </cell>
          <cell r="EY178">
            <v>0</v>
          </cell>
          <cell r="EZ178">
            <v>873620</v>
          </cell>
          <cell r="FA178">
            <v>0</v>
          </cell>
          <cell r="FB178">
            <v>903304.99239010992</v>
          </cell>
          <cell r="FC178">
            <v>917872.18460924842</v>
          </cell>
          <cell r="FD178">
            <v>14567.192219138495</v>
          </cell>
          <cell r="FE178">
            <v>917872.18460924842</v>
          </cell>
        </row>
        <row r="179">
          <cell r="A179">
            <v>2108</v>
          </cell>
          <cell r="B179">
            <v>8812108</v>
          </cell>
          <cell r="C179"/>
          <cell r="D179"/>
          <cell r="E179" t="str">
            <v>Holt Farm Junior School</v>
          </cell>
          <cell r="F179" t="str">
            <v>P</v>
          </cell>
          <cell r="G179"/>
          <cell r="H179" t="str">
            <v/>
          </cell>
          <cell r="I179" t="str">
            <v>Y</v>
          </cell>
          <cell r="J179"/>
          <cell r="K179">
            <v>2108</v>
          </cell>
          <cell r="L179">
            <v>141170</v>
          </cell>
          <cell r="M179"/>
          <cell r="N179"/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296</v>
          </cell>
          <cell r="U179">
            <v>296</v>
          </cell>
          <cell r="V179">
            <v>296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296</v>
          </cell>
          <cell r="AF179">
            <v>933530.72000000009</v>
          </cell>
          <cell r="AG179">
            <v>0</v>
          </cell>
          <cell r="AH179">
            <v>0</v>
          </cell>
          <cell r="AI179">
            <v>0</v>
          </cell>
          <cell r="AJ179">
            <v>933530.72000000009</v>
          </cell>
          <cell r="AK179">
            <v>65.000000000000114</v>
          </cell>
          <cell r="AL179">
            <v>29152.500000000051</v>
          </cell>
          <cell r="AM179">
            <v>0</v>
          </cell>
          <cell r="AN179">
            <v>0</v>
          </cell>
          <cell r="AO179">
            <v>29152.500000000051</v>
          </cell>
          <cell r="AP179">
            <v>80.026058631921828</v>
          </cell>
          <cell r="AQ179">
            <v>23007.491856677527</v>
          </cell>
          <cell r="AR179">
            <v>0</v>
          </cell>
          <cell r="AS179">
            <v>0</v>
          </cell>
          <cell r="AT179">
            <v>23007.491856677527</v>
          </cell>
          <cell r="AU179">
            <v>221.00000000000011</v>
          </cell>
          <cell r="AV179">
            <v>0</v>
          </cell>
          <cell r="AW179">
            <v>0</v>
          </cell>
          <cell r="AX179">
            <v>0</v>
          </cell>
          <cell r="AY179">
            <v>26.999999999999996</v>
          </cell>
          <cell r="AZ179">
            <v>7443.0899999999992</v>
          </cell>
          <cell r="BA179">
            <v>11.000000000000011</v>
          </cell>
          <cell r="BB179">
            <v>4148.6500000000042</v>
          </cell>
          <cell r="BC179">
            <v>1.0000000000000004</v>
          </cell>
          <cell r="BD179">
            <v>421.14000000000016</v>
          </cell>
          <cell r="BE179">
            <v>36.000000000000114</v>
          </cell>
          <cell r="BF179">
            <v>17130.960000000054</v>
          </cell>
          <cell r="BG179">
            <v>0</v>
          </cell>
          <cell r="BH179">
            <v>0</v>
          </cell>
          <cell r="BI179">
            <v>29143.840000000055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29143.840000000055</v>
          </cell>
          <cell r="BZ179">
            <v>81303.831856677629</v>
          </cell>
          <cell r="CA179">
            <v>0</v>
          </cell>
          <cell r="CB179">
            <v>81303.831856677629</v>
          </cell>
          <cell r="CC179">
            <v>86.164383561643831</v>
          </cell>
          <cell r="CD179">
            <v>67982.836986301365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67982.836986301365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1082817.3888429792</v>
          </cell>
          <cell r="DC179">
            <v>0</v>
          </cell>
          <cell r="DD179">
            <v>1082817.3888429792</v>
          </cell>
          <cell r="DE179">
            <v>135933</v>
          </cell>
          <cell r="DF179">
            <v>0</v>
          </cell>
          <cell r="DG179">
            <v>135933</v>
          </cell>
          <cell r="DH179">
            <v>74</v>
          </cell>
          <cell r="DI179">
            <v>0.68556324332130003</v>
          </cell>
          <cell r="DJ179">
            <v>0</v>
          </cell>
          <cell r="DK179">
            <v>0.68556324332130003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1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4165.8500000000004</v>
          </cell>
          <cell r="EB179">
            <v>4165.8500000000004</v>
          </cell>
          <cell r="EC179">
            <v>0</v>
          </cell>
          <cell r="ED179">
            <v>0</v>
          </cell>
          <cell r="EE179">
            <v>4165.8500000000004</v>
          </cell>
          <cell r="EF179">
            <v>4165.8500000000004</v>
          </cell>
          <cell r="EG179">
            <v>0</v>
          </cell>
          <cell r="EH179"/>
          <cell r="EI179">
            <v>0</v>
          </cell>
          <cell r="EJ179">
            <v>0</v>
          </cell>
          <cell r="EK179">
            <v>0</v>
          </cell>
          <cell r="EL179"/>
          <cell r="EM179">
            <v>0</v>
          </cell>
          <cell r="EN179">
            <v>0</v>
          </cell>
          <cell r="EO179">
            <v>0</v>
          </cell>
          <cell r="EP179">
            <v>140098.85</v>
          </cell>
          <cell r="EQ179">
            <v>0</v>
          </cell>
          <cell r="ER179">
            <v>140098.85</v>
          </cell>
          <cell r="ES179">
            <v>1222916.2388429793</v>
          </cell>
          <cell r="ET179">
            <v>0</v>
          </cell>
          <cell r="EU179">
            <v>1222916.2388429793</v>
          </cell>
          <cell r="EV179">
            <v>1218750.3888429792</v>
          </cell>
          <cell r="EW179">
            <v>4117.3999623073623</v>
          </cell>
          <cell r="EX179">
            <v>4180</v>
          </cell>
          <cell r="EY179">
            <v>62.60003769263767</v>
          </cell>
          <cell r="EZ179">
            <v>1237280</v>
          </cell>
          <cell r="FA179">
            <v>18529.611157020787</v>
          </cell>
          <cell r="FB179">
            <v>1241445.8500000001</v>
          </cell>
          <cell r="FC179">
            <v>1220761.4857619766</v>
          </cell>
          <cell r="FD179">
            <v>0</v>
          </cell>
          <cell r="FE179">
            <v>1241445.8500000001</v>
          </cell>
        </row>
        <row r="180">
          <cell r="A180">
            <v>5278</v>
          </cell>
          <cell r="B180">
            <v>8815278</v>
          </cell>
          <cell r="C180"/>
          <cell r="D180"/>
          <cell r="E180" t="str">
            <v>Holy Cross Catholic Primary School, Harlow</v>
          </cell>
          <cell r="F180" t="str">
            <v>P</v>
          </cell>
          <cell r="G180"/>
          <cell r="H180" t="str">
            <v/>
          </cell>
          <cell r="I180" t="str">
            <v>Y</v>
          </cell>
          <cell r="J180"/>
          <cell r="K180">
            <v>5278</v>
          </cell>
          <cell r="L180">
            <v>136967</v>
          </cell>
          <cell r="M180"/>
          <cell r="N180"/>
          <cell r="O180">
            <v>7</v>
          </cell>
          <cell r="P180">
            <v>0</v>
          </cell>
          <cell r="Q180">
            <v>0</v>
          </cell>
          <cell r="R180">
            <v>3</v>
          </cell>
          <cell r="S180">
            <v>60</v>
          </cell>
          <cell r="T180">
            <v>366</v>
          </cell>
          <cell r="U180">
            <v>426</v>
          </cell>
          <cell r="V180">
            <v>429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429</v>
          </cell>
          <cell r="AF180">
            <v>1352988.78</v>
          </cell>
          <cell r="AG180">
            <v>0</v>
          </cell>
          <cell r="AH180">
            <v>0</v>
          </cell>
          <cell r="AI180">
            <v>0</v>
          </cell>
          <cell r="AJ180">
            <v>1352988.78</v>
          </cell>
          <cell r="AK180">
            <v>59.415492957746643</v>
          </cell>
          <cell r="AL180">
            <v>26647.848591549369</v>
          </cell>
          <cell r="AM180">
            <v>0</v>
          </cell>
          <cell r="AN180">
            <v>0</v>
          </cell>
          <cell r="AO180">
            <v>26647.848591549369</v>
          </cell>
          <cell r="AP180">
            <v>66.844186046511624</v>
          </cell>
          <cell r="AQ180">
            <v>19217.703488372092</v>
          </cell>
          <cell r="AR180">
            <v>0</v>
          </cell>
          <cell r="AS180">
            <v>0</v>
          </cell>
          <cell r="AT180">
            <v>19217.703488372092</v>
          </cell>
          <cell r="AU180">
            <v>161.88679245283029</v>
          </cell>
          <cell r="AV180">
            <v>0</v>
          </cell>
          <cell r="AW180">
            <v>75.884433962264069</v>
          </cell>
          <cell r="AX180">
            <v>17201.483490566021</v>
          </cell>
          <cell r="AY180">
            <v>147.72169811320737</v>
          </cell>
          <cell r="AZ180">
            <v>40722.440518867879</v>
          </cell>
          <cell r="BA180">
            <v>41.483490566037752</v>
          </cell>
          <cell r="BB180">
            <v>15645.498466981137</v>
          </cell>
          <cell r="BC180">
            <v>2.0235849056603765</v>
          </cell>
          <cell r="BD180">
            <v>852.21254716981093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74421.635023584851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74421.635023584851</v>
          </cell>
          <cell r="BZ180">
            <v>120287.18710350631</v>
          </cell>
          <cell r="CA180">
            <v>0</v>
          </cell>
          <cell r="CB180">
            <v>120287.18710350631</v>
          </cell>
          <cell r="CC180">
            <v>121.52974504249292</v>
          </cell>
          <cell r="CD180">
            <v>95885.753541076483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95885.753541076483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70.909090909090864</v>
          </cell>
          <cell r="CX180">
            <v>39563.72727272725</v>
          </cell>
          <cell r="CY180">
            <v>0</v>
          </cell>
          <cell r="CZ180">
            <v>0</v>
          </cell>
          <cell r="DA180">
            <v>39563.72727272725</v>
          </cell>
          <cell r="DB180">
            <v>1608725.4479173101</v>
          </cell>
          <cell r="DC180">
            <v>0</v>
          </cell>
          <cell r="DD180">
            <v>1608725.4479173101</v>
          </cell>
          <cell r="DE180">
            <v>135933</v>
          </cell>
          <cell r="DF180">
            <v>0</v>
          </cell>
          <cell r="DG180">
            <v>135933</v>
          </cell>
          <cell r="DH180">
            <v>61.285714285714285</v>
          </cell>
          <cell r="DI180">
            <v>0.192612871515152</v>
          </cell>
          <cell r="DJ180">
            <v>0</v>
          </cell>
          <cell r="DK180">
            <v>0.192612871515152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1.0156360164</v>
          </cell>
          <cell r="DS180">
            <v>27279.508104033619</v>
          </cell>
          <cell r="DT180">
            <v>0</v>
          </cell>
          <cell r="DU180">
            <v>27279.508104033619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3072</v>
          </cell>
          <cell r="EB180">
            <v>3072</v>
          </cell>
          <cell r="EC180">
            <v>0</v>
          </cell>
          <cell r="ED180">
            <v>0</v>
          </cell>
          <cell r="EE180">
            <v>3072</v>
          </cell>
          <cell r="EF180">
            <v>3072</v>
          </cell>
          <cell r="EG180">
            <v>0</v>
          </cell>
          <cell r="EH180"/>
          <cell r="EI180">
            <v>0</v>
          </cell>
          <cell r="EJ180">
            <v>0</v>
          </cell>
          <cell r="EK180">
            <v>0</v>
          </cell>
          <cell r="EL180"/>
          <cell r="EM180">
            <v>0</v>
          </cell>
          <cell r="EN180">
            <v>0</v>
          </cell>
          <cell r="EO180">
            <v>0</v>
          </cell>
          <cell r="EP180">
            <v>166284.50810403362</v>
          </cell>
          <cell r="EQ180">
            <v>0</v>
          </cell>
          <cell r="ER180">
            <v>166284.50810403362</v>
          </cell>
          <cell r="ES180">
            <v>1775009.9560213436</v>
          </cell>
          <cell r="ET180">
            <v>0</v>
          </cell>
          <cell r="EU180">
            <v>1775009.9560213436</v>
          </cell>
          <cell r="EV180">
            <v>1771937.9560213436</v>
          </cell>
          <cell r="EW180">
            <v>4130.3915058772582</v>
          </cell>
          <cell r="EX180">
            <v>4180</v>
          </cell>
          <cell r="EY180">
            <v>49.608494122741831</v>
          </cell>
          <cell r="EZ180">
            <v>1793220</v>
          </cell>
          <cell r="FA180">
            <v>21282.043978656409</v>
          </cell>
          <cell r="FB180">
            <v>1796292</v>
          </cell>
          <cell r="FC180">
            <v>1756968.5289672955</v>
          </cell>
          <cell r="FD180">
            <v>0</v>
          </cell>
          <cell r="FE180">
            <v>1796292</v>
          </cell>
        </row>
        <row r="181">
          <cell r="A181">
            <v>3441</v>
          </cell>
          <cell r="B181">
            <v>8813441</v>
          </cell>
          <cell r="C181"/>
          <cell r="D181"/>
          <cell r="E181" t="str">
            <v>Holy Family Catholic Primary School</v>
          </cell>
          <cell r="F181" t="str">
            <v>P</v>
          </cell>
          <cell r="G181"/>
          <cell r="H181" t="str">
            <v/>
          </cell>
          <cell r="I181" t="str">
            <v>Y</v>
          </cell>
          <cell r="J181"/>
          <cell r="K181">
            <v>3441</v>
          </cell>
          <cell r="L181">
            <v>145995</v>
          </cell>
          <cell r="M181"/>
          <cell r="N181"/>
          <cell r="O181">
            <v>7</v>
          </cell>
          <cell r="P181">
            <v>0</v>
          </cell>
          <cell r="Q181">
            <v>0</v>
          </cell>
          <cell r="R181">
            <v>0</v>
          </cell>
          <cell r="S181">
            <v>18</v>
          </cell>
          <cell r="T181">
            <v>156</v>
          </cell>
          <cell r="U181">
            <v>174</v>
          </cell>
          <cell r="V181">
            <v>174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174</v>
          </cell>
          <cell r="AF181">
            <v>548764.68000000005</v>
          </cell>
          <cell r="AG181">
            <v>0</v>
          </cell>
          <cell r="AH181">
            <v>0</v>
          </cell>
          <cell r="AI181">
            <v>0</v>
          </cell>
          <cell r="AJ181">
            <v>548764.68000000005</v>
          </cell>
          <cell r="AK181">
            <v>24.000000000000068</v>
          </cell>
          <cell r="AL181">
            <v>10764.000000000031</v>
          </cell>
          <cell r="AM181">
            <v>0</v>
          </cell>
          <cell r="AN181">
            <v>0</v>
          </cell>
          <cell r="AO181">
            <v>10764.000000000031</v>
          </cell>
          <cell r="AP181">
            <v>29</v>
          </cell>
          <cell r="AQ181">
            <v>8337.5</v>
          </cell>
          <cell r="AR181">
            <v>0</v>
          </cell>
          <cell r="AS181">
            <v>0</v>
          </cell>
          <cell r="AT181">
            <v>8337.5</v>
          </cell>
          <cell r="AU181">
            <v>123.71098265895962</v>
          </cell>
          <cell r="AV181">
            <v>0</v>
          </cell>
          <cell r="AW181">
            <v>31.179190751445137</v>
          </cell>
          <cell r="AX181">
            <v>7067.6989595375844</v>
          </cell>
          <cell r="AY181">
            <v>8.0462427745664762</v>
          </cell>
          <cell r="AZ181">
            <v>2218.1077456647408</v>
          </cell>
          <cell r="BA181">
            <v>3.0173410404624197</v>
          </cell>
          <cell r="BB181">
            <v>1137.9901734104014</v>
          </cell>
          <cell r="BC181">
            <v>3.0173410404624197</v>
          </cell>
          <cell r="BD181">
            <v>1270.7230057803433</v>
          </cell>
          <cell r="BE181">
            <v>3.0173410404624197</v>
          </cell>
          <cell r="BF181">
            <v>1435.831907514447</v>
          </cell>
          <cell r="BG181">
            <v>2.011560693641619</v>
          </cell>
          <cell r="BH181">
            <v>1422.7165317919078</v>
          </cell>
          <cell r="BI181">
            <v>14553.068323699425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14553.068323699425</v>
          </cell>
          <cell r="BZ181">
            <v>33654.568323699452</v>
          </cell>
          <cell r="CA181">
            <v>0</v>
          </cell>
          <cell r="CB181">
            <v>33654.568323699452</v>
          </cell>
          <cell r="CC181">
            <v>46.23776223776224</v>
          </cell>
          <cell r="CD181">
            <v>36481.132027972031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36481.132027972031</v>
          </cell>
          <cell r="CR181">
            <v>11.559999999999929</v>
          </cell>
          <cell r="CS181">
            <v>5201.9999999999682</v>
          </cell>
          <cell r="CT181">
            <v>0</v>
          </cell>
          <cell r="CU181">
            <v>0</v>
          </cell>
          <cell r="CV181">
            <v>5201.9999999999682</v>
          </cell>
          <cell r="CW181">
            <v>1.1153846153846154</v>
          </cell>
          <cell r="CX181">
            <v>622.32884615384626</v>
          </cell>
          <cell r="CY181">
            <v>0</v>
          </cell>
          <cell r="CZ181">
            <v>0</v>
          </cell>
          <cell r="DA181">
            <v>622.32884615384626</v>
          </cell>
          <cell r="DB181">
            <v>624724.70919782529</v>
          </cell>
          <cell r="DC181">
            <v>0</v>
          </cell>
          <cell r="DD181">
            <v>624724.70919782529</v>
          </cell>
          <cell r="DE181">
            <v>135933</v>
          </cell>
          <cell r="DF181">
            <v>0</v>
          </cell>
          <cell r="DG181">
            <v>135933</v>
          </cell>
          <cell r="DH181">
            <v>24.857142857142858</v>
          </cell>
          <cell r="DI181">
            <v>0.31889263645833299</v>
          </cell>
          <cell r="DJ181">
            <v>0</v>
          </cell>
          <cell r="DK181">
            <v>0.31889263645833299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627.21600000000001</v>
          </cell>
          <cell r="EB181">
            <v>627.21600000000001</v>
          </cell>
          <cell r="EC181">
            <v>0</v>
          </cell>
          <cell r="ED181">
            <v>0</v>
          </cell>
          <cell r="EE181">
            <v>627.21600000000001</v>
          </cell>
          <cell r="EF181">
            <v>627.21600000000001</v>
          </cell>
          <cell r="EG181">
            <v>0</v>
          </cell>
          <cell r="EH181"/>
          <cell r="EI181">
            <v>0</v>
          </cell>
          <cell r="EJ181">
            <v>0</v>
          </cell>
          <cell r="EK181">
            <v>0</v>
          </cell>
          <cell r="EL181"/>
          <cell r="EM181">
            <v>0</v>
          </cell>
          <cell r="EN181">
            <v>0</v>
          </cell>
          <cell r="EO181">
            <v>0</v>
          </cell>
          <cell r="EP181">
            <v>136560.21599999999</v>
          </cell>
          <cell r="EQ181">
            <v>0</v>
          </cell>
          <cell r="ER181">
            <v>136560.21599999999</v>
          </cell>
          <cell r="ES181">
            <v>761284.9251978253</v>
          </cell>
          <cell r="ET181">
            <v>0</v>
          </cell>
          <cell r="EU181">
            <v>761284.9251978253</v>
          </cell>
          <cell r="EV181">
            <v>760657.70919782529</v>
          </cell>
          <cell r="EW181">
            <v>4371.5960298725595</v>
          </cell>
          <cell r="EX181">
            <v>4180</v>
          </cell>
          <cell r="EY181">
            <v>0</v>
          </cell>
          <cell r="EZ181">
            <v>727320</v>
          </cell>
          <cell r="FA181">
            <v>0</v>
          </cell>
          <cell r="FB181">
            <v>761284.9251978253</v>
          </cell>
          <cell r="FC181">
            <v>762226.26452414377</v>
          </cell>
          <cell r="FD181">
            <v>941.33932631846983</v>
          </cell>
          <cell r="FE181">
            <v>762226.26452414377</v>
          </cell>
        </row>
        <row r="182">
          <cell r="A182">
            <v>3813</v>
          </cell>
          <cell r="B182">
            <v>8813813</v>
          </cell>
          <cell r="C182"/>
          <cell r="D182"/>
          <cell r="E182" t="str">
            <v>Holy Family Catholic Primary School</v>
          </cell>
          <cell r="F182" t="str">
            <v>P</v>
          </cell>
          <cell r="G182"/>
          <cell r="H182">
            <v>10009380</v>
          </cell>
          <cell r="I182" t="str">
            <v>Y</v>
          </cell>
          <cell r="J182"/>
          <cell r="K182">
            <v>3813</v>
          </cell>
          <cell r="L182">
            <v>148111</v>
          </cell>
          <cell r="M182"/>
          <cell r="N182"/>
          <cell r="O182">
            <v>7</v>
          </cell>
          <cell r="P182">
            <v>0</v>
          </cell>
          <cell r="Q182">
            <v>0</v>
          </cell>
          <cell r="R182">
            <v>0</v>
          </cell>
          <cell r="S182">
            <v>30</v>
          </cell>
          <cell r="T182">
            <v>177</v>
          </cell>
          <cell r="U182">
            <v>207</v>
          </cell>
          <cell r="V182">
            <v>207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207</v>
          </cell>
          <cell r="AF182">
            <v>652840.74</v>
          </cell>
          <cell r="AG182">
            <v>0</v>
          </cell>
          <cell r="AH182">
            <v>0</v>
          </cell>
          <cell r="AI182">
            <v>0</v>
          </cell>
          <cell r="AJ182">
            <v>652840.74</v>
          </cell>
          <cell r="AK182">
            <v>22.000000000000007</v>
          </cell>
          <cell r="AL182">
            <v>9867.0000000000036</v>
          </cell>
          <cell r="AM182">
            <v>0</v>
          </cell>
          <cell r="AN182">
            <v>0</v>
          </cell>
          <cell r="AO182">
            <v>9867.0000000000036</v>
          </cell>
          <cell r="AP182">
            <v>22.000000000000007</v>
          </cell>
          <cell r="AQ182">
            <v>6325.0000000000018</v>
          </cell>
          <cell r="AR182">
            <v>0</v>
          </cell>
          <cell r="AS182">
            <v>0</v>
          </cell>
          <cell r="AT182">
            <v>6325.0000000000018</v>
          </cell>
          <cell r="AU182">
            <v>143.07352941176464</v>
          </cell>
          <cell r="AV182">
            <v>0</v>
          </cell>
          <cell r="AW182">
            <v>28.411764705882288</v>
          </cell>
          <cell r="AX182">
            <v>6440.3788235293969</v>
          </cell>
          <cell r="AY182">
            <v>33.485294117647072</v>
          </cell>
          <cell r="AZ182">
            <v>9230.8910294117686</v>
          </cell>
          <cell r="BA182">
            <v>0</v>
          </cell>
          <cell r="BB182">
            <v>0</v>
          </cell>
          <cell r="BC182">
            <v>2.0294117647058822</v>
          </cell>
          <cell r="BD182">
            <v>854.66647058823526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16525.9363235294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16525.9363235294</v>
          </cell>
          <cell r="BZ182">
            <v>32717.936323529408</v>
          </cell>
          <cell r="CA182">
            <v>0</v>
          </cell>
          <cell r="CB182">
            <v>32717.936323529408</v>
          </cell>
          <cell r="CC182">
            <v>49.397727272727273</v>
          </cell>
          <cell r="CD182">
            <v>38974.312840909093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38974.312840909093</v>
          </cell>
          <cell r="CR182">
            <v>5.579999999999993</v>
          </cell>
          <cell r="CS182">
            <v>2510.9999999999968</v>
          </cell>
          <cell r="CT182">
            <v>0</v>
          </cell>
          <cell r="CU182">
            <v>0</v>
          </cell>
          <cell r="CV182">
            <v>2510.9999999999968</v>
          </cell>
          <cell r="CW182">
            <v>11.69491525423728</v>
          </cell>
          <cell r="CX182">
            <v>6525.1779661016908</v>
          </cell>
          <cell r="CY182">
            <v>0</v>
          </cell>
          <cell r="CZ182">
            <v>0</v>
          </cell>
          <cell r="DA182">
            <v>6525.1779661016908</v>
          </cell>
          <cell r="DB182">
            <v>733569.16713054013</v>
          </cell>
          <cell r="DC182">
            <v>0</v>
          </cell>
          <cell r="DD182">
            <v>733569.16713054013</v>
          </cell>
          <cell r="DE182">
            <v>135933</v>
          </cell>
          <cell r="DF182">
            <v>0</v>
          </cell>
          <cell r="DG182">
            <v>135933</v>
          </cell>
          <cell r="DH182">
            <v>29.571428571428573</v>
          </cell>
          <cell r="DI182">
            <v>0.34368002342105303</v>
          </cell>
          <cell r="DJ182">
            <v>0</v>
          </cell>
          <cell r="DK182">
            <v>0.34368002342105303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3669.55</v>
          </cell>
          <cell r="EB182">
            <v>4531.2</v>
          </cell>
          <cell r="EC182">
            <v>861.64999999999964</v>
          </cell>
          <cell r="ED182">
            <v>790.84999999999945</v>
          </cell>
          <cell r="EE182">
            <v>6183.6999999999989</v>
          </cell>
          <cell r="EF182">
            <v>6183.699999999998</v>
          </cell>
          <cell r="EG182">
            <v>0</v>
          </cell>
          <cell r="EH182"/>
          <cell r="EI182">
            <v>0</v>
          </cell>
          <cell r="EJ182">
            <v>0</v>
          </cell>
          <cell r="EK182">
            <v>0</v>
          </cell>
          <cell r="EL182"/>
          <cell r="EM182">
            <v>0</v>
          </cell>
          <cell r="EN182">
            <v>0</v>
          </cell>
          <cell r="EO182">
            <v>0</v>
          </cell>
          <cell r="EP182">
            <v>142116.70000000001</v>
          </cell>
          <cell r="EQ182">
            <v>0</v>
          </cell>
          <cell r="ER182">
            <v>142116.70000000001</v>
          </cell>
          <cell r="ES182">
            <v>875685.86713054008</v>
          </cell>
          <cell r="ET182">
            <v>0</v>
          </cell>
          <cell r="EU182">
            <v>875685.86713054008</v>
          </cell>
          <cell r="EV182">
            <v>869502.16713054013</v>
          </cell>
          <cell r="EW182">
            <v>4200.4935610171024</v>
          </cell>
          <cell r="EX182">
            <v>4180</v>
          </cell>
          <cell r="EY182">
            <v>0</v>
          </cell>
          <cell r="EZ182">
            <v>865260</v>
          </cell>
          <cell r="FA182">
            <v>0</v>
          </cell>
          <cell r="FB182">
            <v>875685.86713054008</v>
          </cell>
          <cell r="FC182">
            <v>892835.4866326428</v>
          </cell>
          <cell r="FD182">
            <v>17149.619502102723</v>
          </cell>
          <cell r="FE182">
            <v>892835.4866326428</v>
          </cell>
        </row>
        <row r="183">
          <cell r="A183">
            <v>3006</v>
          </cell>
          <cell r="B183">
            <v>8813006</v>
          </cell>
          <cell r="C183">
            <v>2682</v>
          </cell>
          <cell r="D183" t="str">
            <v>RB052682</v>
          </cell>
          <cell r="E183" t="str">
            <v>Holy Trinity Church of England Voluntary Controlled Primary School, Halstead</v>
          </cell>
          <cell r="F183" t="str">
            <v>P</v>
          </cell>
          <cell r="G183" t="str">
            <v>Y</v>
          </cell>
          <cell r="H183">
            <v>10041480</v>
          </cell>
          <cell r="I183" t="str">
            <v/>
          </cell>
          <cell r="J183"/>
          <cell r="K183">
            <v>3006</v>
          </cell>
          <cell r="L183">
            <v>115066</v>
          </cell>
          <cell r="M183"/>
          <cell r="N183"/>
          <cell r="O183">
            <v>7</v>
          </cell>
          <cell r="P183">
            <v>0</v>
          </cell>
          <cell r="Q183">
            <v>0</v>
          </cell>
          <cell r="R183">
            <v>0</v>
          </cell>
          <cell r="S183">
            <v>30</v>
          </cell>
          <cell r="T183">
            <v>182</v>
          </cell>
          <cell r="U183">
            <v>212</v>
          </cell>
          <cell r="V183">
            <v>212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212</v>
          </cell>
          <cell r="AF183">
            <v>668609.84000000008</v>
          </cell>
          <cell r="AG183">
            <v>0</v>
          </cell>
          <cell r="AH183">
            <v>0</v>
          </cell>
          <cell r="AI183">
            <v>0</v>
          </cell>
          <cell r="AJ183">
            <v>668609.84000000008</v>
          </cell>
          <cell r="AK183">
            <v>33.999999999999993</v>
          </cell>
          <cell r="AL183">
            <v>15248.999999999996</v>
          </cell>
          <cell r="AM183">
            <v>0</v>
          </cell>
          <cell r="AN183">
            <v>0</v>
          </cell>
          <cell r="AO183">
            <v>15248.999999999996</v>
          </cell>
          <cell r="AP183">
            <v>40.189573459715639</v>
          </cell>
          <cell r="AQ183">
            <v>11554.502369668246</v>
          </cell>
          <cell r="AR183">
            <v>0</v>
          </cell>
          <cell r="AS183">
            <v>0</v>
          </cell>
          <cell r="AT183">
            <v>11554.502369668246</v>
          </cell>
          <cell r="AU183">
            <v>180.00000000000003</v>
          </cell>
          <cell r="AV183">
            <v>0</v>
          </cell>
          <cell r="AW183">
            <v>0.99999999999999956</v>
          </cell>
          <cell r="AX183">
            <v>226.67999999999989</v>
          </cell>
          <cell r="AY183">
            <v>1.9999999999999991</v>
          </cell>
          <cell r="AZ183">
            <v>551.3399999999998</v>
          </cell>
          <cell r="BA183">
            <v>29.000000000000071</v>
          </cell>
          <cell r="BB183">
            <v>10937.350000000026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11715.370000000026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11715.370000000026</v>
          </cell>
          <cell r="BZ183">
            <v>38518.872369668265</v>
          </cell>
          <cell r="CA183">
            <v>0</v>
          </cell>
          <cell r="CB183">
            <v>38518.872369668265</v>
          </cell>
          <cell r="CC183">
            <v>62.901098901098898</v>
          </cell>
          <cell r="CD183">
            <v>49628.338021978023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49628.338021978023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756757.05039164633</v>
          </cell>
          <cell r="DC183">
            <v>0</v>
          </cell>
          <cell r="DD183">
            <v>756757.05039164633</v>
          </cell>
          <cell r="DE183">
            <v>135933</v>
          </cell>
          <cell r="DF183">
            <v>0</v>
          </cell>
          <cell r="DG183">
            <v>135933</v>
          </cell>
          <cell r="DH183">
            <v>30.285714285714285</v>
          </cell>
          <cell r="DI183">
            <v>0.60254876176470595</v>
          </cell>
          <cell r="DJ183">
            <v>0</v>
          </cell>
          <cell r="DK183">
            <v>0.60254876176470595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21726.75</v>
          </cell>
          <cell r="EB183">
            <v>22080.75</v>
          </cell>
          <cell r="EC183">
            <v>354</v>
          </cell>
          <cell r="ED183">
            <v>0</v>
          </cell>
          <cell r="EE183">
            <v>22434.75</v>
          </cell>
          <cell r="EF183">
            <v>22434.75</v>
          </cell>
          <cell r="EG183">
            <v>0</v>
          </cell>
          <cell r="EH183"/>
          <cell r="EI183">
            <v>0</v>
          </cell>
          <cell r="EJ183">
            <v>0</v>
          </cell>
          <cell r="EK183">
            <v>0</v>
          </cell>
          <cell r="EL183"/>
          <cell r="EM183">
            <v>0</v>
          </cell>
          <cell r="EN183">
            <v>0</v>
          </cell>
          <cell r="EO183">
            <v>0</v>
          </cell>
          <cell r="EP183">
            <v>158367.75</v>
          </cell>
          <cell r="EQ183">
            <v>0</v>
          </cell>
          <cell r="ER183">
            <v>158367.75</v>
          </cell>
          <cell r="ES183">
            <v>915124.80039164633</v>
          </cell>
          <cell r="ET183">
            <v>0</v>
          </cell>
          <cell r="EU183">
            <v>915124.80039164633</v>
          </cell>
          <cell r="EV183">
            <v>892690.05039164633</v>
          </cell>
          <cell r="EW183">
            <v>4210.8021244888978</v>
          </cell>
          <cell r="EX183">
            <v>4180</v>
          </cell>
          <cell r="EY183">
            <v>0</v>
          </cell>
          <cell r="EZ183">
            <v>886160</v>
          </cell>
          <cell r="FA183">
            <v>0</v>
          </cell>
          <cell r="FB183">
            <v>915124.80039164633</v>
          </cell>
          <cell r="FC183">
            <v>913982.33114236954</v>
          </cell>
          <cell r="FD183">
            <v>0</v>
          </cell>
          <cell r="FE183">
            <v>915124.80039164633</v>
          </cell>
        </row>
        <row r="184">
          <cell r="A184">
            <v>3021</v>
          </cell>
          <cell r="B184">
            <v>8813021</v>
          </cell>
          <cell r="C184">
            <v>2184</v>
          </cell>
          <cell r="D184" t="str">
            <v>RB052184</v>
          </cell>
          <cell r="E184" t="str">
            <v>Holy Trinity CofE Primary School, Eight Ash Green and Aldham</v>
          </cell>
          <cell r="F184" t="str">
            <v>P</v>
          </cell>
          <cell r="G184" t="str">
            <v>Y</v>
          </cell>
          <cell r="H184">
            <v>10009384</v>
          </cell>
          <cell r="I184" t="str">
            <v/>
          </cell>
          <cell r="J184"/>
          <cell r="K184">
            <v>3021</v>
          </cell>
          <cell r="L184">
            <v>115075</v>
          </cell>
          <cell r="M184"/>
          <cell r="N184"/>
          <cell r="O184">
            <v>7</v>
          </cell>
          <cell r="P184">
            <v>0</v>
          </cell>
          <cell r="Q184">
            <v>0</v>
          </cell>
          <cell r="R184">
            <v>2</v>
          </cell>
          <cell r="S184">
            <v>11</v>
          </cell>
          <cell r="T184">
            <v>95</v>
          </cell>
          <cell r="U184">
            <v>106</v>
          </cell>
          <cell r="V184">
            <v>108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108</v>
          </cell>
          <cell r="AF184">
            <v>340612.56</v>
          </cell>
          <cell r="AG184">
            <v>0</v>
          </cell>
          <cell r="AH184">
            <v>0</v>
          </cell>
          <cell r="AI184">
            <v>0</v>
          </cell>
          <cell r="AJ184">
            <v>340612.56</v>
          </cell>
          <cell r="AK184">
            <v>19.358490566037744</v>
          </cell>
          <cell r="AL184">
            <v>8682.2830188679291</v>
          </cell>
          <cell r="AM184">
            <v>0</v>
          </cell>
          <cell r="AN184">
            <v>0</v>
          </cell>
          <cell r="AO184">
            <v>8682.2830188679291</v>
          </cell>
          <cell r="AP184">
            <v>19.358490566037744</v>
          </cell>
          <cell r="AQ184">
            <v>5565.5660377358518</v>
          </cell>
          <cell r="AR184">
            <v>0</v>
          </cell>
          <cell r="AS184">
            <v>0</v>
          </cell>
          <cell r="AT184">
            <v>5565.5660377358518</v>
          </cell>
          <cell r="AU184">
            <v>103.92452830188677</v>
          </cell>
          <cell r="AV184">
            <v>0</v>
          </cell>
          <cell r="AW184">
            <v>1.0188679245283014</v>
          </cell>
          <cell r="AX184">
            <v>230.95698113207538</v>
          </cell>
          <cell r="AY184">
            <v>2.0377358490566051</v>
          </cell>
          <cell r="AZ184">
            <v>561.74264150943441</v>
          </cell>
          <cell r="BA184">
            <v>1.0188679245283014</v>
          </cell>
          <cell r="BB184">
            <v>384.26603773584884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1176.9656603773587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1176.9656603773587</v>
          </cell>
          <cell r="BZ184">
            <v>15424.814716981138</v>
          </cell>
          <cell r="CA184">
            <v>0</v>
          </cell>
          <cell r="CB184">
            <v>15424.814716981138</v>
          </cell>
          <cell r="CC184">
            <v>43.875</v>
          </cell>
          <cell r="CD184">
            <v>34616.936249999999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34616.936249999999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4.547368421052628</v>
          </cell>
          <cell r="CX184">
            <v>2537.204210526314</v>
          </cell>
          <cell r="CY184">
            <v>0</v>
          </cell>
          <cell r="CZ184">
            <v>0</v>
          </cell>
          <cell r="DA184">
            <v>2537.204210526314</v>
          </cell>
          <cell r="DB184">
            <v>393191.51517750742</v>
          </cell>
          <cell r="DC184">
            <v>0</v>
          </cell>
          <cell r="DD184">
            <v>393191.51517750742</v>
          </cell>
          <cell r="DE184">
            <v>135933</v>
          </cell>
          <cell r="DF184">
            <v>0</v>
          </cell>
          <cell r="DG184">
            <v>135933</v>
          </cell>
          <cell r="DH184">
            <v>15.428571428571429</v>
          </cell>
          <cell r="DI184">
            <v>1.0653838012987</v>
          </cell>
          <cell r="DJ184">
            <v>1.2333333333333329</v>
          </cell>
          <cell r="DK184">
            <v>1.0653838012987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16571.25</v>
          </cell>
          <cell r="EB184">
            <v>16841.25</v>
          </cell>
          <cell r="EC184">
            <v>270</v>
          </cell>
          <cell r="ED184">
            <v>0</v>
          </cell>
          <cell r="EE184">
            <v>17111.25</v>
          </cell>
          <cell r="EF184">
            <v>17111.25</v>
          </cell>
          <cell r="EG184">
            <v>0</v>
          </cell>
          <cell r="EH184"/>
          <cell r="EI184">
            <v>0</v>
          </cell>
          <cell r="EJ184">
            <v>0</v>
          </cell>
          <cell r="EK184">
            <v>0</v>
          </cell>
          <cell r="EL184"/>
          <cell r="EM184">
            <v>0</v>
          </cell>
          <cell r="EN184">
            <v>0</v>
          </cell>
          <cell r="EO184">
            <v>0</v>
          </cell>
          <cell r="EP184">
            <v>153044.25</v>
          </cell>
          <cell r="EQ184">
            <v>0</v>
          </cell>
          <cell r="ER184">
            <v>153044.25</v>
          </cell>
          <cell r="ES184">
            <v>546235.76517750742</v>
          </cell>
          <cell r="ET184">
            <v>0</v>
          </cell>
          <cell r="EU184">
            <v>546235.76517750742</v>
          </cell>
          <cell r="EV184">
            <v>529124.51517750742</v>
          </cell>
          <cell r="EW184">
            <v>4899.3010664584017</v>
          </cell>
          <cell r="EX184">
            <v>4180</v>
          </cell>
          <cell r="EY184">
            <v>0</v>
          </cell>
          <cell r="EZ184">
            <v>451440</v>
          </cell>
          <cell r="FA184">
            <v>0</v>
          </cell>
          <cell r="FB184">
            <v>546235.76517750742</v>
          </cell>
          <cell r="FC184">
            <v>533570.48821761203</v>
          </cell>
          <cell r="FD184">
            <v>0</v>
          </cell>
          <cell r="FE184">
            <v>546235.76517750742</v>
          </cell>
        </row>
        <row r="185">
          <cell r="A185">
            <v>2064</v>
          </cell>
          <cell r="B185">
            <v>8812064</v>
          </cell>
          <cell r="C185"/>
          <cell r="D185"/>
          <cell r="E185" t="str">
            <v>Home Farm Primary School</v>
          </cell>
          <cell r="F185" t="str">
            <v>P</v>
          </cell>
          <cell r="G185"/>
          <cell r="H185" t="str">
            <v/>
          </cell>
          <cell r="I185" t="str">
            <v>Y</v>
          </cell>
          <cell r="J185"/>
          <cell r="K185">
            <v>2064</v>
          </cell>
          <cell r="L185">
            <v>147713</v>
          </cell>
          <cell r="M185"/>
          <cell r="N185"/>
          <cell r="O185">
            <v>7</v>
          </cell>
          <cell r="P185">
            <v>0</v>
          </cell>
          <cell r="Q185">
            <v>0</v>
          </cell>
          <cell r="R185">
            <v>0</v>
          </cell>
          <cell r="S185">
            <v>61</v>
          </cell>
          <cell r="T185">
            <v>301</v>
          </cell>
          <cell r="U185">
            <v>362</v>
          </cell>
          <cell r="V185">
            <v>362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362</v>
          </cell>
          <cell r="AF185">
            <v>1141682.8400000001</v>
          </cell>
          <cell r="AG185">
            <v>0</v>
          </cell>
          <cell r="AH185">
            <v>0</v>
          </cell>
          <cell r="AI185">
            <v>0</v>
          </cell>
          <cell r="AJ185">
            <v>1141682.8400000001</v>
          </cell>
          <cell r="AK185">
            <v>20.999999999999996</v>
          </cell>
          <cell r="AL185">
            <v>9418.4999999999982</v>
          </cell>
          <cell r="AM185">
            <v>0</v>
          </cell>
          <cell r="AN185">
            <v>0</v>
          </cell>
          <cell r="AO185">
            <v>9418.4999999999982</v>
          </cell>
          <cell r="AP185">
            <v>21.611940298507463</v>
          </cell>
          <cell r="AQ185">
            <v>6213.4328358208959</v>
          </cell>
          <cell r="AR185">
            <v>0</v>
          </cell>
          <cell r="AS185">
            <v>0</v>
          </cell>
          <cell r="AT185">
            <v>6213.4328358208959</v>
          </cell>
          <cell r="AU185">
            <v>306</v>
          </cell>
          <cell r="AV185">
            <v>0</v>
          </cell>
          <cell r="AW185">
            <v>22.999999999999982</v>
          </cell>
          <cell r="AX185">
            <v>5213.6399999999958</v>
          </cell>
          <cell r="AY185">
            <v>8.000000000000016</v>
          </cell>
          <cell r="AZ185">
            <v>2205.3600000000047</v>
          </cell>
          <cell r="BA185">
            <v>24.000000000000014</v>
          </cell>
          <cell r="BB185">
            <v>9051.600000000004</v>
          </cell>
          <cell r="BC185">
            <v>0</v>
          </cell>
          <cell r="BD185">
            <v>0</v>
          </cell>
          <cell r="BE185">
            <v>1.0000000000000002</v>
          </cell>
          <cell r="BF185">
            <v>475.86000000000013</v>
          </cell>
          <cell r="BG185">
            <v>0</v>
          </cell>
          <cell r="BH185">
            <v>0</v>
          </cell>
          <cell r="BI185">
            <v>16946.460000000006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16946.460000000006</v>
          </cell>
          <cell r="BZ185">
            <v>32578.392835820901</v>
          </cell>
          <cell r="CA185">
            <v>0</v>
          </cell>
          <cell r="CB185">
            <v>32578.392835820901</v>
          </cell>
          <cell r="CC185">
            <v>58.267123287671232</v>
          </cell>
          <cell r="CD185">
            <v>45972.177602739728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45972.177602739728</v>
          </cell>
          <cell r="CR185">
            <v>12.280000000000015</v>
          </cell>
          <cell r="CS185">
            <v>5526.0000000000073</v>
          </cell>
          <cell r="CT185">
            <v>0</v>
          </cell>
          <cell r="CU185">
            <v>0</v>
          </cell>
          <cell r="CV185">
            <v>5526.0000000000073</v>
          </cell>
          <cell r="CW185">
            <v>24.053156146179404</v>
          </cell>
          <cell r="CX185">
            <v>13420.4584717608</v>
          </cell>
          <cell r="CY185">
            <v>0</v>
          </cell>
          <cell r="CZ185">
            <v>0</v>
          </cell>
          <cell r="DA185">
            <v>13420.4584717608</v>
          </cell>
          <cell r="DB185">
            <v>1239179.8689103215</v>
          </cell>
          <cell r="DC185">
            <v>0</v>
          </cell>
          <cell r="DD185">
            <v>1239179.8689103215</v>
          </cell>
          <cell r="DE185">
            <v>135933</v>
          </cell>
          <cell r="DF185">
            <v>0</v>
          </cell>
          <cell r="DG185">
            <v>135933</v>
          </cell>
          <cell r="DH185">
            <v>51.714285714285715</v>
          </cell>
          <cell r="DI185">
            <v>0.35952663000000001</v>
          </cell>
          <cell r="DJ185">
            <v>0</v>
          </cell>
          <cell r="DK185">
            <v>0.35952663000000001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38304</v>
          </cell>
          <cell r="EB185">
            <v>38304</v>
          </cell>
          <cell r="EC185">
            <v>0</v>
          </cell>
          <cell r="ED185">
            <v>0</v>
          </cell>
          <cell r="EE185">
            <v>38304</v>
          </cell>
          <cell r="EF185">
            <v>38304</v>
          </cell>
          <cell r="EG185">
            <v>0</v>
          </cell>
          <cell r="EH185"/>
          <cell r="EI185">
            <v>0</v>
          </cell>
          <cell r="EJ185">
            <v>0</v>
          </cell>
          <cell r="EK185">
            <v>0</v>
          </cell>
          <cell r="EL185"/>
          <cell r="EM185">
            <v>0</v>
          </cell>
          <cell r="EN185">
            <v>0</v>
          </cell>
          <cell r="EO185">
            <v>0</v>
          </cell>
          <cell r="EP185">
            <v>174237</v>
          </cell>
          <cell r="EQ185">
            <v>0</v>
          </cell>
          <cell r="ER185">
            <v>174237</v>
          </cell>
          <cell r="ES185">
            <v>1413416.8689103215</v>
          </cell>
          <cell r="ET185">
            <v>0</v>
          </cell>
          <cell r="EU185">
            <v>1413416.8689103215</v>
          </cell>
          <cell r="EV185">
            <v>1375112.8689103215</v>
          </cell>
          <cell r="EW185">
            <v>3798.6543340064131</v>
          </cell>
          <cell r="EX185">
            <v>4180</v>
          </cell>
          <cell r="EY185">
            <v>381.34566599358686</v>
          </cell>
          <cell r="EZ185">
            <v>1513160</v>
          </cell>
          <cell r="FA185">
            <v>138047.1310896785</v>
          </cell>
          <cell r="FB185">
            <v>1551464</v>
          </cell>
          <cell r="FC185">
            <v>1463674.3086522049</v>
          </cell>
          <cell r="FD185">
            <v>0</v>
          </cell>
          <cell r="FE185">
            <v>1551464</v>
          </cell>
        </row>
        <row r="186">
          <cell r="A186">
            <v>2103</v>
          </cell>
          <cell r="B186">
            <v>8812103</v>
          </cell>
          <cell r="C186"/>
          <cell r="D186"/>
          <cell r="E186" t="str">
            <v>Howbridge Church of England Junior School</v>
          </cell>
          <cell r="F186" t="str">
            <v>P</v>
          </cell>
          <cell r="G186"/>
          <cell r="H186" t="str">
            <v/>
          </cell>
          <cell r="I186" t="str">
            <v>Y</v>
          </cell>
          <cell r="J186"/>
          <cell r="K186">
            <v>2103</v>
          </cell>
          <cell r="L186">
            <v>140666</v>
          </cell>
          <cell r="M186"/>
          <cell r="N186"/>
          <cell r="O186">
            <v>4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352</v>
          </cell>
          <cell r="U186">
            <v>352</v>
          </cell>
          <cell r="V186">
            <v>352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352</v>
          </cell>
          <cell r="AF186">
            <v>1110144.6400000001</v>
          </cell>
          <cell r="AG186">
            <v>0</v>
          </cell>
          <cell r="AH186">
            <v>0</v>
          </cell>
          <cell r="AI186">
            <v>0</v>
          </cell>
          <cell r="AJ186">
            <v>1110144.6400000001</v>
          </cell>
          <cell r="AK186">
            <v>83.000000000000156</v>
          </cell>
          <cell r="AL186">
            <v>37225.500000000073</v>
          </cell>
          <cell r="AM186">
            <v>0</v>
          </cell>
          <cell r="AN186">
            <v>0</v>
          </cell>
          <cell r="AO186">
            <v>37225.500000000073</v>
          </cell>
          <cell r="AP186">
            <v>94</v>
          </cell>
          <cell r="AQ186">
            <v>27025</v>
          </cell>
          <cell r="AR186">
            <v>0</v>
          </cell>
          <cell r="AS186">
            <v>0</v>
          </cell>
          <cell r="AT186">
            <v>27025</v>
          </cell>
          <cell r="AU186">
            <v>257.73219373219365</v>
          </cell>
          <cell r="AV186">
            <v>0</v>
          </cell>
          <cell r="AW186">
            <v>28.079772079772088</v>
          </cell>
          <cell r="AX186">
            <v>6365.1227350427371</v>
          </cell>
          <cell r="AY186">
            <v>60.170940170940192</v>
          </cell>
          <cell r="AZ186">
            <v>16587.323076923083</v>
          </cell>
          <cell r="BA186">
            <v>1.0028490028490031</v>
          </cell>
          <cell r="BB186">
            <v>378.22450142450151</v>
          </cell>
          <cell r="BC186">
            <v>5.0142450142449988</v>
          </cell>
          <cell r="BD186">
            <v>2111.6991452991388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25442.36945868946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25442.36945868946</v>
          </cell>
          <cell r="BZ186">
            <v>89692.869458689529</v>
          </cell>
          <cell r="CA186">
            <v>0</v>
          </cell>
          <cell r="CB186">
            <v>89692.869458689529</v>
          </cell>
          <cell r="CC186">
            <v>84.397660818713447</v>
          </cell>
          <cell r="CD186">
            <v>66588.910409356729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66588.910409356729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0.99999999999999978</v>
          </cell>
          <cell r="CX186">
            <v>557.94999999999993</v>
          </cell>
          <cell r="CY186">
            <v>0</v>
          </cell>
          <cell r="CZ186">
            <v>0</v>
          </cell>
          <cell r="DA186">
            <v>557.94999999999993</v>
          </cell>
          <cell r="DB186">
            <v>1266984.3698680461</v>
          </cell>
          <cell r="DC186">
            <v>0</v>
          </cell>
          <cell r="DD186">
            <v>1266984.3698680461</v>
          </cell>
          <cell r="DE186">
            <v>135933</v>
          </cell>
          <cell r="DF186">
            <v>0</v>
          </cell>
          <cell r="DG186">
            <v>135933</v>
          </cell>
          <cell r="DH186">
            <v>88</v>
          </cell>
          <cell r="DI186">
            <v>0.54427229916666697</v>
          </cell>
          <cell r="DJ186">
            <v>0</v>
          </cell>
          <cell r="DK186">
            <v>0.54427229916666697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5122.1899999999996</v>
          </cell>
          <cell r="EB186">
            <v>5122.1899999999996</v>
          </cell>
          <cell r="EC186">
            <v>0</v>
          </cell>
          <cell r="ED186">
            <v>0</v>
          </cell>
          <cell r="EE186">
            <v>5122.1899999999996</v>
          </cell>
          <cell r="EF186">
            <v>5122.1899999999996</v>
          </cell>
          <cell r="EG186">
            <v>0</v>
          </cell>
          <cell r="EH186"/>
          <cell r="EI186">
            <v>0</v>
          </cell>
          <cell r="EJ186">
            <v>0</v>
          </cell>
          <cell r="EK186">
            <v>0</v>
          </cell>
          <cell r="EL186"/>
          <cell r="EM186">
            <v>0</v>
          </cell>
          <cell r="EN186">
            <v>0</v>
          </cell>
          <cell r="EO186">
            <v>0</v>
          </cell>
          <cell r="EP186">
            <v>141055.19</v>
          </cell>
          <cell r="EQ186">
            <v>0</v>
          </cell>
          <cell r="ER186">
            <v>141055.19</v>
          </cell>
          <cell r="ES186">
            <v>1408039.5598680461</v>
          </cell>
          <cell r="ET186">
            <v>0</v>
          </cell>
          <cell r="EU186">
            <v>1408039.5598680461</v>
          </cell>
          <cell r="EV186">
            <v>1402917.3698680461</v>
          </cell>
          <cell r="EW186">
            <v>3985.5607098524038</v>
          </cell>
          <cell r="EX186">
            <v>4180</v>
          </cell>
          <cell r="EY186">
            <v>194.43929014759624</v>
          </cell>
          <cell r="EZ186">
            <v>1471360</v>
          </cell>
          <cell r="FA186">
            <v>68442.630131953862</v>
          </cell>
          <cell r="FB186">
            <v>1476482.19</v>
          </cell>
          <cell r="FC186">
            <v>1409313.8518868065</v>
          </cell>
          <cell r="FD186">
            <v>0</v>
          </cell>
          <cell r="FE186">
            <v>1476482.19</v>
          </cell>
        </row>
        <row r="187">
          <cell r="A187">
            <v>5276</v>
          </cell>
          <cell r="B187">
            <v>8815276</v>
          </cell>
          <cell r="C187">
            <v>4824</v>
          </cell>
          <cell r="D187" t="str">
            <v>GMPS4824</v>
          </cell>
          <cell r="E187" t="str">
            <v>Howbridge Infant School</v>
          </cell>
          <cell r="F187" t="str">
            <v>P</v>
          </cell>
          <cell r="G187" t="str">
            <v>Y</v>
          </cell>
          <cell r="H187">
            <v>10022545</v>
          </cell>
          <cell r="I187" t="str">
            <v/>
          </cell>
          <cell r="J187"/>
          <cell r="K187">
            <v>5276</v>
          </cell>
          <cell r="L187">
            <v>114951</v>
          </cell>
          <cell r="M187"/>
          <cell r="N187"/>
          <cell r="O187">
            <v>3</v>
          </cell>
          <cell r="P187">
            <v>0</v>
          </cell>
          <cell r="Q187">
            <v>0</v>
          </cell>
          <cell r="R187">
            <v>0</v>
          </cell>
          <cell r="S187">
            <v>91</v>
          </cell>
          <cell r="T187">
            <v>173</v>
          </cell>
          <cell r="U187">
            <v>264</v>
          </cell>
          <cell r="V187">
            <v>264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264</v>
          </cell>
          <cell r="AF187">
            <v>832608.4800000001</v>
          </cell>
          <cell r="AG187">
            <v>0</v>
          </cell>
          <cell r="AH187">
            <v>0</v>
          </cell>
          <cell r="AI187">
            <v>0</v>
          </cell>
          <cell r="AJ187">
            <v>832608.4800000001</v>
          </cell>
          <cell r="AK187">
            <v>58.999999999999872</v>
          </cell>
          <cell r="AL187">
            <v>26461.499999999942</v>
          </cell>
          <cell r="AM187">
            <v>0</v>
          </cell>
          <cell r="AN187">
            <v>0</v>
          </cell>
          <cell r="AO187">
            <v>26461.499999999942</v>
          </cell>
          <cell r="AP187">
            <v>58.999999999999872</v>
          </cell>
          <cell r="AQ187">
            <v>16962.499999999964</v>
          </cell>
          <cell r="AR187">
            <v>0</v>
          </cell>
          <cell r="AS187">
            <v>0</v>
          </cell>
          <cell r="AT187">
            <v>16962.499999999964</v>
          </cell>
          <cell r="AU187">
            <v>198</v>
          </cell>
          <cell r="AV187">
            <v>0</v>
          </cell>
          <cell r="AW187">
            <v>13.999999999999991</v>
          </cell>
          <cell r="AX187">
            <v>3173.5199999999982</v>
          </cell>
          <cell r="AY187">
            <v>49.000000000000099</v>
          </cell>
          <cell r="AZ187">
            <v>13507.830000000029</v>
          </cell>
          <cell r="BA187">
            <v>1.0000000000000007</v>
          </cell>
          <cell r="BB187">
            <v>377.1500000000002</v>
          </cell>
          <cell r="BC187">
            <v>2.0000000000000013</v>
          </cell>
          <cell r="BD187">
            <v>842.28000000000054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17900.780000000028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17900.780000000028</v>
          </cell>
          <cell r="BZ187">
            <v>61324.779999999933</v>
          </cell>
          <cell r="CA187">
            <v>0</v>
          </cell>
          <cell r="CB187">
            <v>61324.779999999933</v>
          </cell>
          <cell r="CC187">
            <v>61.6</v>
          </cell>
          <cell r="CD187">
            <v>48601.784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48601.784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6.1040462427745679</v>
          </cell>
          <cell r="CX187">
            <v>3405.7526011560703</v>
          </cell>
          <cell r="CY187">
            <v>0</v>
          </cell>
          <cell r="CZ187">
            <v>0</v>
          </cell>
          <cell r="DA187">
            <v>3405.7526011560703</v>
          </cell>
          <cell r="DB187">
            <v>945940.79660115612</v>
          </cell>
          <cell r="DC187">
            <v>0</v>
          </cell>
          <cell r="DD187">
            <v>945940.79660115612</v>
          </cell>
          <cell r="DE187">
            <v>135933</v>
          </cell>
          <cell r="DF187">
            <v>0</v>
          </cell>
          <cell r="DG187">
            <v>135933</v>
          </cell>
          <cell r="DH187">
            <v>88</v>
          </cell>
          <cell r="DI187">
            <v>0.52698752648401803</v>
          </cell>
          <cell r="DJ187">
            <v>0</v>
          </cell>
          <cell r="DK187">
            <v>0.52698752648401803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1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3735.29</v>
          </cell>
          <cell r="EB187">
            <v>4121.6000000000004</v>
          </cell>
          <cell r="EC187">
            <v>386.3100000000004</v>
          </cell>
          <cell r="ED187">
            <v>0</v>
          </cell>
          <cell r="EE187">
            <v>4507.9100000000008</v>
          </cell>
          <cell r="EF187">
            <v>4507.9100000000008</v>
          </cell>
          <cell r="EG187">
            <v>0</v>
          </cell>
          <cell r="EH187"/>
          <cell r="EI187">
            <v>0</v>
          </cell>
          <cell r="EJ187">
            <v>0</v>
          </cell>
          <cell r="EK187">
            <v>0</v>
          </cell>
          <cell r="EL187"/>
          <cell r="EM187">
            <v>0</v>
          </cell>
          <cell r="EN187">
            <v>0</v>
          </cell>
          <cell r="EO187">
            <v>0</v>
          </cell>
          <cell r="EP187">
            <v>140440.91</v>
          </cell>
          <cell r="EQ187">
            <v>0</v>
          </cell>
          <cell r="ER187">
            <v>140440.91</v>
          </cell>
          <cell r="ES187">
            <v>1086381.7066011562</v>
          </cell>
          <cell r="ET187">
            <v>0</v>
          </cell>
          <cell r="EU187">
            <v>1086381.7066011562</v>
          </cell>
          <cell r="EV187">
            <v>1081873.7966011562</v>
          </cell>
          <cell r="EW187">
            <v>4098.0068053074101</v>
          </cell>
          <cell r="EX187">
            <v>4180</v>
          </cell>
          <cell r="EY187">
            <v>81.993194692589896</v>
          </cell>
          <cell r="EZ187">
            <v>1103520</v>
          </cell>
          <cell r="FA187">
            <v>21646.203398843762</v>
          </cell>
          <cell r="FB187">
            <v>1108027.9099999999</v>
          </cell>
          <cell r="FC187">
            <v>1090870.0942934926</v>
          </cell>
          <cell r="FD187">
            <v>0</v>
          </cell>
          <cell r="FE187">
            <v>1108027.9099999999</v>
          </cell>
        </row>
        <row r="188">
          <cell r="A188">
            <v>5218</v>
          </cell>
          <cell r="B188">
            <v>8815218</v>
          </cell>
          <cell r="C188"/>
          <cell r="D188"/>
          <cell r="E188" t="str">
            <v>Hutton All Saints' Church of England Primary School</v>
          </cell>
          <cell r="F188" t="str">
            <v>P</v>
          </cell>
          <cell r="G188"/>
          <cell r="H188" t="str">
            <v/>
          </cell>
          <cell r="I188" t="str">
            <v>Y</v>
          </cell>
          <cell r="J188"/>
          <cell r="K188">
            <v>5218</v>
          </cell>
          <cell r="L188">
            <v>137698</v>
          </cell>
          <cell r="M188"/>
          <cell r="N188"/>
          <cell r="O188">
            <v>7</v>
          </cell>
          <cell r="P188">
            <v>0</v>
          </cell>
          <cell r="Q188">
            <v>0</v>
          </cell>
          <cell r="R188">
            <v>0</v>
          </cell>
          <cell r="S188">
            <v>33</v>
          </cell>
          <cell r="T188">
            <v>198</v>
          </cell>
          <cell r="U188">
            <v>231</v>
          </cell>
          <cell r="V188">
            <v>231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231</v>
          </cell>
          <cell r="AF188">
            <v>728532.42</v>
          </cell>
          <cell r="AG188">
            <v>0</v>
          </cell>
          <cell r="AH188">
            <v>0</v>
          </cell>
          <cell r="AI188">
            <v>0</v>
          </cell>
          <cell r="AJ188">
            <v>728532.42</v>
          </cell>
          <cell r="AK188">
            <v>14.999999999999993</v>
          </cell>
          <cell r="AL188">
            <v>6727.4999999999964</v>
          </cell>
          <cell r="AM188">
            <v>0</v>
          </cell>
          <cell r="AN188">
            <v>0</v>
          </cell>
          <cell r="AO188">
            <v>6727.4999999999964</v>
          </cell>
          <cell r="AP188">
            <v>22.095652173913045</v>
          </cell>
          <cell r="AQ188">
            <v>6352.5000000000009</v>
          </cell>
          <cell r="AR188">
            <v>0</v>
          </cell>
          <cell r="AS188">
            <v>0</v>
          </cell>
          <cell r="AT188">
            <v>6352.5000000000009</v>
          </cell>
          <cell r="AU188">
            <v>164.99999999999991</v>
          </cell>
          <cell r="AV188">
            <v>0</v>
          </cell>
          <cell r="AW188">
            <v>66.000000000000057</v>
          </cell>
          <cell r="AX188">
            <v>14960.880000000014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14960.880000000014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14960.880000000014</v>
          </cell>
          <cell r="BZ188">
            <v>28040.880000000012</v>
          </cell>
          <cell r="CA188">
            <v>0</v>
          </cell>
          <cell r="CB188">
            <v>28040.880000000012</v>
          </cell>
          <cell r="CC188">
            <v>81.8125</v>
          </cell>
          <cell r="CD188">
            <v>64549.244375000002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64549.244375000002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8.1666666666666767</v>
          </cell>
          <cell r="CX188">
            <v>4556.5916666666726</v>
          </cell>
          <cell r="CY188">
            <v>0</v>
          </cell>
          <cell r="CZ188">
            <v>0</v>
          </cell>
          <cell r="DA188">
            <v>4556.5916666666726</v>
          </cell>
          <cell r="DB188">
            <v>825679.13604166673</v>
          </cell>
          <cell r="DC188">
            <v>0</v>
          </cell>
          <cell r="DD188">
            <v>825679.13604166673</v>
          </cell>
          <cell r="DE188">
            <v>135933</v>
          </cell>
          <cell r="DF188">
            <v>0</v>
          </cell>
          <cell r="DG188">
            <v>135933</v>
          </cell>
          <cell r="DH188">
            <v>33</v>
          </cell>
          <cell r="DI188">
            <v>0.40116158157894699</v>
          </cell>
          <cell r="DJ188">
            <v>0</v>
          </cell>
          <cell r="DK188">
            <v>0.40116158157894699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1.0156360164</v>
          </cell>
          <cell r="DS188">
            <v>15035.78312958654</v>
          </cell>
          <cell r="DT188">
            <v>0</v>
          </cell>
          <cell r="DU188">
            <v>15035.78312958654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4363.05</v>
          </cell>
          <cell r="EB188">
            <v>4363.05</v>
          </cell>
          <cell r="EC188">
            <v>0</v>
          </cell>
          <cell r="ED188">
            <v>0</v>
          </cell>
          <cell r="EE188">
            <v>4363.05</v>
          </cell>
          <cell r="EF188">
            <v>4363.05</v>
          </cell>
          <cell r="EG188">
            <v>0</v>
          </cell>
          <cell r="EH188"/>
          <cell r="EI188">
            <v>0</v>
          </cell>
          <cell r="EJ188">
            <v>0</v>
          </cell>
          <cell r="EK188">
            <v>0</v>
          </cell>
          <cell r="EL188"/>
          <cell r="EM188">
            <v>0</v>
          </cell>
          <cell r="EN188">
            <v>0</v>
          </cell>
          <cell r="EO188">
            <v>0</v>
          </cell>
          <cell r="EP188">
            <v>155331.83312958654</v>
          </cell>
          <cell r="EQ188">
            <v>0</v>
          </cell>
          <cell r="ER188">
            <v>155331.83312958654</v>
          </cell>
          <cell r="ES188">
            <v>981010.96917125327</v>
          </cell>
          <cell r="ET188">
            <v>0</v>
          </cell>
          <cell r="EU188">
            <v>981010.96917125327</v>
          </cell>
          <cell r="EV188">
            <v>976647.91917125322</v>
          </cell>
          <cell r="EW188">
            <v>4227.9130700054247</v>
          </cell>
          <cell r="EX188">
            <v>4180</v>
          </cell>
          <cell r="EY188">
            <v>0</v>
          </cell>
          <cell r="EZ188">
            <v>965580</v>
          </cell>
          <cell r="FA188">
            <v>0</v>
          </cell>
          <cell r="FB188">
            <v>981010.96917125327</v>
          </cell>
          <cell r="FC188">
            <v>982682.15382164752</v>
          </cell>
          <cell r="FD188">
            <v>1671.1846503942506</v>
          </cell>
          <cell r="FE188">
            <v>982682.15382164752</v>
          </cell>
        </row>
        <row r="189">
          <cell r="A189">
            <v>2131</v>
          </cell>
          <cell r="B189">
            <v>8812131</v>
          </cell>
          <cell r="C189"/>
          <cell r="D189"/>
          <cell r="E189" t="str">
            <v>Iceni Academy</v>
          </cell>
          <cell r="F189" t="str">
            <v>P</v>
          </cell>
          <cell r="G189"/>
          <cell r="H189" t="str">
            <v/>
          </cell>
          <cell r="I189" t="str">
            <v>Y</v>
          </cell>
          <cell r="J189"/>
          <cell r="K189">
            <v>2131</v>
          </cell>
          <cell r="L189">
            <v>142001</v>
          </cell>
          <cell r="M189"/>
          <cell r="N189"/>
          <cell r="O189">
            <v>4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197</v>
          </cell>
          <cell r="U189">
            <v>197</v>
          </cell>
          <cell r="V189">
            <v>197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197</v>
          </cell>
          <cell r="AF189">
            <v>621302.54</v>
          </cell>
          <cell r="AG189">
            <v>0</v>
          </cell>
          <cell r="AH189">
            <v>0</v>
          </cell>
          <cell r="AI189">
            <v>0</v>
          </cell>
          <cell r="AJ189">
            <v>621302.54</v>
          </cell>
          <cell r="AK189">
            <v>47.999999999999922</v>
          </cell>
          <cell r="AL189">
            <v>21527.999999999964</v>
          </cell>
          <cell r="AM189">
            <v>0</v>
          </cell>
          <cell r="AN189">
            <v>0</v>
          </cell>
          <cell r="AO189">
            <v>21527.999999999964</v>
          </cell>
          <cell r="AP189">
            <v>75.769230769230774</v>
          </cell>
          <cell r="AQ189">
            <v>21783.653846153848</v>
          </cell>
          <cell r="AR189">
            <v>0</v>
          </cell>
          <cell r="AS189">
            <v>0</v>
          </cell>
          <cell r="AT189">
            <v>21783.653846153848</v>
          </cell>
          <cell r="AU189">
            <v>100.99999999999996</v>
          </cell>
          <cell r="AV189">
            <v>0</v>
          </cell>
          <cell r="AW189">
            <v>24.999999999999922</v>
          </cell>
          <cell r="AX189">
            <v>5666.9999999999827</v>
          </cell>
          <cell r="AY189">
            <v>31.000000000000089</v>
          </cell>
          <cell r="AZ189">
            <v>8545.7700000000241</v>
          </cell>
          <cell r="BA189">
            <v>34.999999999999936</v>
          </cell>
          <cell r="BB189">
            <v>13200.249999999975</v>
          </cell>
          <cell r="BC189">
            <v>2.0000000000000018</v>
          </cell>
          <cell r="BD189">
            <v>842.28000000000077</v>
          </cell>
          <cell r="BE189">
            <v>2.0000000000000018</v>
          </cell>
          <cell r="BF189">
            <v>951.72000000000082</v>
          </cell>
          <cell r="BG189">
            <v>1.0000000000000009</v>
          </cell>
          <cell r="BH189">
            <v>707.27000000000066</v>
          </cell>
          <cell r="BI189">
            <v>29914.289999999986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29914.289999999986</v>
          </cell>
          <cell r="BZ189">
            <v>73225.943846153794</v>
          </cell>
          <cell r="CA189">
            <v>0</v>
          </cell>
          <cell r="CB189">
            <v>73225.943846153794</v>
          </cell>
          <cell r="CC189">
            <v>78.364640883977899</v>
          </cell>
          <cell r="CD189">
            <v>61828.918011049725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61828.918011049725</v>
          </cell>
          <cell r="CR189">
            <v>6.1799999999999962</v>
          </cell>
          <cell r="CS189">
            <v>2780.9999999999982</v>
          </cell>
          <cell r="CT189">
            <v>0</v>
          </cell>
          <cell r="CU189">
            <v>0</v>
          </cell>
          <cell r="CV189">
            <v>2780.9999999999982</v>
          </cell>
          <cell r="CW189">
            <v>3.0000000000000027</v>
          </cell>
          <cell r="CX189">
            <v>1673.8500000000017</v>
          </cell>
          <cell r="CY189">
            <v>0</v>
          </cell>
          <cell r="CZ189">
            <v>0</v>
          </cell>
          <cell r="DA189">
            <v>1673.8500000000017</v>
          </cell>
          <cell r="DB189">
            <v>760812.25185720366</v>
          </cell>
          <cell r="DC189">
            <v>0</v>
          </cell>
          <cell r="DD189">
            <v>760812.25185720366</v>
          </cell>
          <cell r="DE189">
            <v>135933</v>
          </cell>
          <cell r="DF189">
            <v>0</v>
          </cell>
          <cell r="DG189">
            <v>135933</v>
          </cell>
          <cell r="DH189">
            <v>49.25</v>
          </cell>
          <cell r="DI189">
            <v>0.38153593188405799</v>
          </cell>
          <cell r="DJ189">
            <v>0</v>
          </cell>
          <cell r="DK189">
            <v>0.38153593188405799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1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3043.308</v>
          </cell>
          <cell r="EB189">
            <v>3043.308</v>
          </cell>
          <cell r="EC189">
            <v>0</v>
          </cell>
          <cell r="ED189">
            <v>0</v>
          </cell>
          <cell r="EE189">
            <v>3043.308</v>
          </cell>
          <cell r="EF189">
            <v>3043.308</v>
          </cell>
          <cell r="EG189">
            <v>0</v>
          </cell>
          <cell r="EH189"/>
          <cell r="EI189">
            <v>0</v>
          </cell>
          <cell r="EJ189">
            <v>0</v>
          </cell>
          <cell r="EK189">
            <v>0</v>
          </cell>
          <cell r="EL189"/>
          <cell r="EM189">
            <v>0</v>
          </cell>
          <cell r="EN189">
            <v>0</v>
          </cell>
          <cell r="EO189">
            <v>0</v>
          </cell>
          <cell r="EP189">
            <v>138976.30799999999</v>
          </cell>
          <cell r="EQ189">
            <v>0</v>
          </cell>
          <cell r="ER189">
            <v>138976.30799999999</v>
          </cell>
          <cell r="ES189">
            <v>899788.55985720363</v>
          </cell>
          <cell r="ET189">
            <v>0</v>
          </cell>
          <cell r="EU189">
            <v>899788.55985720363</v>
          </cell>
          <cell r="EV189">
            <v>896745.25185720366</v>
          </cell>
          <cell r="EW189">
            <v>4552.0063546050951</v>
          </cell>
          <cell r="EX189">
            <v>4180</v>
          </cell>
          <cell r="EY189">
            <v>0</v>
          </cell>
          <cell r="EZ189">
            <v>823460</v>
          </cell>
          <cell r="FA189">
            <v>0</v>
          </cell>
          <cell r="FB189">
            <v>899788.55985720363</v>
          </cell>
          <cell r="FC189">
            <v>873504.93537135003</v>
          </cell>
          <cell r="FD189">
            <v>0</v>
          </cell>
          <cell r="FE189">
            <v>899788.55985720363</v>
          </cell>
        </row>
        <row r="190">
          <cell r="A190">
            <v>3780</v>
          </cell>
          <cell r="B190">
            <v>8813780</v>
          </cell>
          <cell r="C190">
            <v>3052</v>
          </cell>
          <cell r="D190" t="str">
            <v>RB053052</v>
          </cell>
          <cell r="E190" t="str">
            <v>Ingatestone and Fryerning Church of England Voluntary Aided Junior School</v>
          </cell>
          <cell r="F190" t="str">
            <v>P</v>
          </cell>
          <cell r="G190" t="str">
            <v>Y</v>
          </cell>
          <cell r="H190">
            <v>10026584</v>
          </cell>
          <cell r="I190" t="str">
            <v/>
          </cell>
          <cell r="J190"/>
          <cell r="K190">
            <v>3780</v>
          </cell>
          <cell r="L190">
            <v>115193</v>
          </cell>
          <cell r="M190"/>
          <cell r="N190"/>
          <cell r="O190">
            <v>4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185</v>
          </cell>
          <cell r="U190">
            <v>185</v>
          </cell>
          <cell r="V190">
            <v>185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185</v>
          </cell>
          <cell r="AF190">
            <v>583456.70000000007</v>
          </cell>
          <cell r="AG190">
            <v>0</v>
          </cell>
          <cell r="AH190">
            <v>0</v>
          </cell>
          <cell r="AI190">
            <v>0</v>
          </cell>
          <cell r="AJ190">
            <v>583456.70000000007</v>
          </cell>
          <cell r="AK190">
            <v>7.9999999999999911</v>
          </cell>
          <cell r="AL190">
            <v>3587.9999999999959</v>
          </cell>
          <cell r="AM190">
            <v>0</v>
          </cell>
          <cell r="AN190">
            <v>0</v>
          </cell>
          <cell r="AO190">
            <v>3587.9999999999959</v>
          </cell>
          <cell r="AP190">
            <v>13.776595744680851</v>
          </cell>
          <cell r="AQ190">
            <v>3960.7712765957444</v>
          </cell>
          <cell r="AR190">
            <v>0</v>
          </cell>
          <cell r="AS190">
            <v>0</v>
          </cell>
          <cell r="AT190">
            <v>3960.7712765957444</v>
          </cell>
          <cell r="AU190">
            <v>177.99999999999997</v>
          </cell>
          <cell r="AV190">
            <v>0</v>
          </cell>
          <cell r="AW190">
            <v>1.9999999999999978</v>
          </cell>
          <cell r="AX190">
            <v>453.3599999999995</v>
          </cell>
          <cell r="AY190">
            <v>2.9999999999999969</v>
          </cell>
          <cell r="AZ190">
            <v>827.0099999999992</v>
          </cell>
          <cell r="BA190">
            <v>1.0000000000000009</v>
          </cell>
          <cell r="BB190">
            <v>377.15000000000032</v>
          </cell>
          <cell r="BC190">
            <v>1.0000000000000009</v>
          </cell>
          <cell r="BD190">
            <v>421.14000000000038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2078.6599999999994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2078.6599999999994</v>
          </cell>
          <cell r="BZ190">
            <v>9627.4312765957402</v>
          </cell>
          <cell r="CA190">
            <v>0</v>
          </cell>
          <cell r="CB190">
            <v>9627.4312765957402</v>
          </cell>
          <cell r="CC190">
            <v>51.214689265536727</v>
          </cell>
          <cell r="CD190">
            <v>40407.877683615821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40407.877683615821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633492.00896021165</v>
          </cell>
          <cell r="DC190">
            <v>0</v>
          </cell>
          <cell r="DD190">
            <v>633492.00896021165</v>
          </cell>
          <cell r="DE190">
            <v>135933</v>
          </cell>
          <cell r="DF190">
            <v>0</v>
          </cell>
          <cell r="DG190">
            <v>135933</v>
          </cell>
          <cell r="DH190">
            <v>46.25</v>
          </cell>
          <cell r="DI190">
            <v>1.4260233190476199</v>
          </cell>
          <cell r="DJ190">
            <v>0</v>
          </cell>
          <cell r="DK190">
            <v>1.4260233190476199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1.0156360164</v>
          </cell>
          <cell r="DS190">
            <v>12030.742058672022</v>
          </cell>
          <cell r="DT190">
            <v>0</v>
          </cell>
          <cell r="DU190">
            <v>12030.742058672022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3402</v>
          </cell>
          <cell r="EB190">
            <v>3402</v>
          </cell>
          <cell r="EC190">
            <v>0</v>
          </cell>
          <cell r="ED190">
            <v>0</v>
          </cell>
          <cell r="EE190">
            <v>3402</v>
          </cell>
          <cell r="EF190">
            <v>3402</v>
          </cell>
          <cell r="EG190">
            <v>0</v>
          </cell>
          <cell r="EH190"/>
          <cell r="EI190">
            <v>0</v>
          </cell>
          <cell r="EJ190">
            <v>0</v>
          </cell>
          <cell r="EK190">
            <v>0</v>
          </cell>
          <cell r="EL190"/>
          <cell r="EM190">
            <v>0</v>
          </cell>
          <cell r="EN190">
            <v>0</v>
          </cell>
          <cell r="EO190">
            <v>0</v>
          </cell>
          <cell r="EP190">
            <v>151365.74205867201</v>
          </cell>
          <cell r="EQ190">
            <v>0</v>
          </cell>
          <cell r="ER190">
            <v>151365.74205867201</v>
          </cell>
          <cell r="ES190">
            <v>784857.75101888366</v>
          </cell>
          <cell r="ET190">
            <v>0</v>
          </cell>
          <cell r="EU190">
            <v>784857.75101888366</v>
          </cell>
          <cell r="EV190">
            <v>781455.75101888366</v>
          </cell>
          <cell r="EW190">
            <v>4224.0851406426145</v>
          </cell>
          <cell r="EX190">
            <v>4180</v>
          </cell>
          <cell r="EY190">
            <v>0</v>
          </cell>
          <cell r="EZ190">
            <v>773300</v>
          </cell>
          <cell r="FA190">
            <v>0</v>
          </cell>
          <cell r="FB190">
            <v>784857.75101888366</v>
          </cell>
          <cell r="FC190">
            <v>799762.13596825057</v>
          </cell>
          <cell r="FD190">
            <v>14904.384949366911</v>
          </cell>
          <cell r="FE190">
            <v>799762.13596825057</v>
          </cell>
        </row>
        <row r="191">
          <cell r="A191">
            <v>2599</v>
          </cell>
          <cell r="B191">
            <v>8812599</v>
          </cell>
          <cell r="C191">
            <v>3050</v>
          </cell>
          <cell r="D191" t="str">
            <v>RB053050</v>
          </cell>
          <cell r="E191" t="str">
            <v>Ingatestone Infant School</v>
          </cell>
          <cell r="F191" t="str">
            <v>P</v>
          </cell>
          <cell r="G191" t="str">
            <v>Y</v>
          </cell>
          <cell r="H191">
            <v>10013279</v>
          </cell>
          <cell r="I191" t="str">
            <v/>
          </cell>
          <cell r="J191"/>
          <cell r="K191">
            <v>2599</v>
          </cell>
          <cell r="L191">
            <v>114909</v>
          </cell>
          <cell r="M191"/>
          <cell r="N191"/>
          <cell r="O191">
            <v>3</v>
          </cell>
          <cell r="P191">
            <v>0</v>
          </cell>
          <cell r="Q191">
            <v>0</v>
          </cell>
          <cell r="R191">
            <v>0</v>
          </cell>
          <cell r="S191">
            <v>45</v>
          </cell>
          <cell r="T191">
            <v>88</v>
          </cell>
          <cell r="U191">
            <v>133</v>
          </cell>
          <cell r="V191">
            <v>133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133</v>
          </cell>
          <cell r="AF191">
            <v>419458.06</v>
          </cell>
          <cell r="AG191">
            <v>0</v>
          </cell>
          <cell r="AH191">
            <v>0</v>
          </cell>
          <cell r="AI191">
            <v>0</v>
          </cell>
          <cell r="AJ191">
            <v>419458.06</v>
          </cell>
          <cell r="AK191">
            <v>7.9999999999999964</v>
          </cell>
          <cell r="AL191">
            <v>3587.9999999999982</v>
          </cell>
          <cell r="AM191">
            <v>0</v>
          </cell>
          <cell r="AN191">
            <v>0</v>
          </cell>
          <cell r="AO191">
            <v>3587.9999999999982</v>
          </cell>
          <cell r="AP191">
            <v>10.152671755725191</v>
          </cell>
          <cell r="AQ191">
            <v>2918.8931297709923</v>
          </cell>
          <cell r="AR191">
            <v>0</v>
          </cell>
          <cell r="AS191">
            <v>0</v>
          </cell>
          <cell r="AT191">
            <v>2918.8931297709923</v>
          </cell>
          <cell r="AU191">
            <v>131.00000000000006</v>
          </cell>
          <cell r="AV191">
            <v>0</v>
          </cell>
          <cell r="AW191">
            <v>0</v>
          </cell>
          <cell r="AX191">
            <v>0</v>
          </cell>
          <cell r="AY191">
            <v>1.9999999999999991</v>
          </cell>
          <cell r="AZ191">
            <v>551.3399999999998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551.3399999999998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551.3399999999998</v>
          </cell>
          <cell r="BZ191">
            <v>7058.2331297709907</v>
          </cell>
          <cell r="CA191">
            <v>0</v>
          </cell>
          <cell r="CB191">
            <v>7058.2331297709907</v>
          </cell>
          <cell r="CC191">
            <v>27.282051282051281</v>
          </cell>
          <cell r="CD191">
            <v>21525.265641025642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21525.265641025642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1.5113636363636413</v>
          </cell>
          <cell r="CX191">
            <v>843.26534090909377</v>
          </cell>
          <cell r="CY191">
            <v>0</v>
          </cell>
          <cell r="CZ191">
            <v>0</v>
          </cell>
          <cell r="DA191">
            <v>843.26534090909377</v>
          </cell>
          <cell r="DB191">
            <v>448884.8241117057</v>
          </cell>
          <cell r="DC191">
            <v>0</v>
          </cell>
          <cell r="DD191">
            <v>448884.8241117057</v>
          </cell>
          <cell r="DE191">
            <v>135933</v>
          </cell>
          <cell r="DF191">
            <v>0</v>
          </cell>
          <cell r="DG191">
            <v>135933</v>
          </cell>
          <cell r="DH191">
            <v>44.333333333333336</v>
          </cell>
          <cell r="DI191">
            <v>1.4609731980952401</v>
          </cell>
          <cell r="DJ191">
            <v>0</v>
          </cell>
          <cell r="DK191">
            <v>1.4609731980952401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1.0156360164</v>
          </cell>
          <cell r="DS191">
            <v>9144.2210888229492</v>
          </cell>
          <cell r="DT191">
            <v>0</v>
          </cell>
          <cell r="DU191">
            <v>9144.2210888229492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8608.5499999999993</v>
          </cell>
          <cell r="EB191">
            <v>12974</v>
          </cell>
          <cell r="EC191">
            <v>4365.4500000000007</v>
          </cell>
          <cell r="ED191">
            <v>5967.4000000000015</v>
          </cell>
          <cell r="EE191">
            <v>23306.850000000002</v>
          </cell>
          <cell r="EF191">
            <v>23306.850000000002</v>
          </cell>
          <cell r="EG191">
            <v>0</v>
          </cell>
          <cell r="EH191"/>
          <cell r="EI191">
            <v>0</v>
          </cell>
          <cell r="EJ191">
            <v>0</v>
          </cell>
          <cell r="EK191">
            <v>0</v>
          </cell>
          <cell r="EL191"/>
          <cell r="EM191">
            <v>0</v>
          </cell>
          <cell r="EN191">
            <v>0</v>
          </cell>
          <cell r="EO191">
            <v>0</v>
          </cell>
          <cell r="EP191">
            <v>168384.07108882297</v>
          </cell>
          <cell r="EQ191">
            <v>0</v>
          </cell>
          <cell r="ER191">
            <v>168384.07108882297</v>
          </cell>
          <cell r="ES191">
            <v>617268.89520052867</v>
          </cell>
          <cell r="ET191">
            <v>0</v>
          </cell>
          <cell r="EU191">
            <v>617268.89520052867</v>
          </cell>
          <cell r="EV191">
            <v>593962.04520052858</v>
          </cell>
          <cell r="EW191">
            <v>4465.8800391017185</v>
          </cell>
          <cell r="EX191">
            <v>4180</v>
          </cell>
          <cell r="EY191">
            <v>0</v>
          </cell>
          <cell r="EZ191">
            <v>555940</v>
          </cell>
          <cell r="FA191">
            <v>0</v>
          </cell>
          <cell r="FB191">
            <v>617268.89520052867</v>
          </cell>
          <cell r="FC191">
            <v>636265.53072240204</v>
          </cell>
          <cell r="FD191">
            <v>18996.635521873366</v>
          </cell>
          <cell r="FE191">
            <v>636265.53072240204</v>
          </cell>
        </row>
        <row r="192">
          <cell r="A192">
            <v>3422</v>
          </cell>
          <cell r="B192">
            <v>8813422</v>
          </cell>
          <cell r="C192">
            <v>3064</v>
          </cell>
          <cell r="D192" t="str">
            <v>RB053064</v>
          </cell>
          <cell r="E192" t="str">
            <v>Ingrave Johnstone Church of England Voluntary Aided Primary School</v>
          </cell>
          <cell r="F192" t="str">
            <v>P</v>
          </cell>
          <cell r="G192" t="str">
            <v>Y</v>
          </cell>
          <cell r="H192">
            <v>10013283</v>
          </cell>
          <cell r="I192" t="str">
            <v/>
          </cell>
          <cell r="J192"/>
          <cell r="K192">
            <v>3422</v>
          </cell>
          <cell r="L192">
            <v>115154</v>
          </cell>
          <cell r="M192"/>
          <cell r="N192"/>
          <cell r="O192">
            <v>7</v>
          </cell>
          <cell r="P192">
            <v>0</v>
          </cell>
          <cell r="Q192">
            <v>0</v>
          </cell>
          <cell r="R192">
            <v>0</v>
          </cell>
          <cell r="S192">
            <v>25</v>
          </cell>
          <cell r="T192">
            <v>176</v>
          </cell>
          <cell r="U192">
            <v>201</v>
          </cell>
          <cell r="V192">
            <v>201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201</v>
          </cell>
          <cell r="AF192">
            <v>633917.82000000007</v>
          </cell>
          <cell r="AG192">
            <v>0</v>
          </cell>
          <cell r="AH192">
            <v>0</v>
          </cell>
          <cell r="AI192">
            <v>0</v>
          </cell>
          <cell r="AJ192">
            <v>633917.82000000007</v>
          </cell>
          <cell r="AK192">
            <v>11.000000000000004</v>
          </cell>
          <cell r="AL192">
            <v>4933.5000000000018</v>
          </cell>
          <cell r="AM192">
            <v>0</v>
          </cell>
          <cell r="AN192">
            <v>0</v>
          </cell>
          <cell r="AO192">
            <v>4933.5000000000018</v>
          </cell>
          <cell r="AP192">
            <v>14.999999999999998</v>
          </cell>
          <cell r="AQ192">
            <v>4312.4999999999991</v>
          </cell>
          <cell r="AR192">
            <v>0</v>
          </cell>
          <cell r="AS192">
            <v>0</v>
          </cell>
          <cell r="AT192">
            <v>4312.4999999999991</v>
          </cell>
          <cell r="AU192">
            <v>192.00000000000003</v>
          </cell>
          <cell r="AV192">
            <v>0</v>
          </cell>
          <cell r="AW192">
            <v>5.9999999999999964</v>
          </cell>
          <cell r="AX192">
            <v>1360.0799999999992</v>
          </cell>
          <cell r="AY192">
            <v>2.0000000000000009</v>
          </cell>
          <cell r="AZ192">
            <v>551.34000000000026</v>
          </cell>
          <cell r="BA192">
            <v>0.99999999999999944</v>
          </cell>
          <cell r="BB192">
            <v>377.14999999999975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2288.5699999999993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2288.5699999999993</v>
          </cell>
          <cell r="BZ192">
            <v>11534.57</v>
          </cell>
          <cell r="CA192">
            <v>0</v>
          </cell>
          <cell r="CB192">
            <v>11534.57</v>
          </cell>
          <cell r="CC192">
            <v>40.445121951219512</v>
          </cell>
          <cell r="CD192">
            <v>31910.796768292683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31910.796768292683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677363.18676829268</v>
          </cell>
          <cell r="DC192">
            <v>0</v>
          </cell>
          <cell r="DD192">
            <v>677363.18676829268</v>
          </cell>
          <cell r="DE192">
            <v>135933</v>
          </cell>
          <cell r="DF192">
            <v>0</v>
          </cell>
          <cell r="DG192">
            <v>135933</v>
          </cell>
          <cell r="DH192">
            <v>28.714285714285715</v>
          </cell>
          <cell r="DI192">
            <v>1.5347625642857099</v>
          </cell>
          <cell r="DJ192">
            <v>0</v>
          </cell>
          <cell r="DK192">
            <v>1.5347625642857099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1.0156360164</v>
          </cell>
          <cell r="DS192">
            <v>12716.712514366494</v>
          </cell>
          <cell r="DT192">
            <v>0</v>
          </cell>
          <cell r="DU192">
            <v>12716.712514366494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3502.8</v>
          </cell>
          <cell r="EB192">
            <v>3558.4</v>
          </cell>
          <cell r="EC192">
            <v>55.599999999999909</v>
          </cell>
          <cell r="ED192">
            <v>0</v>
          </cell>
          <cell r="EE192">
            <v>3614</v>
          </cell>
          <cell r="EF192">
            <v>3614</v>
          </cell>
          <cell r="EG192">
            <v>0</v>
          </cell>
          <cell r="EH192"/>
          <cell r="EI192">
            <v>0</v>
          </cell>
          <cell r="EJ192">
            <v>0</v>
          </cell>
          <cell r="EK192">
            <v>0</v>
          </cell>
          <cell r="EL192"/>
          <cell r="EM192">
            <v>0</v>
          </cell>
          <cell r="EN192">
            <v>0</v>
          </cell>
          <cell r="EO192">
            <v>0</v>
          </cell>
          <cell r="EP192">
            <v>152263.71251436649</v>
          </cell>
          <cell r="EQ192">
            <v>0</v>
          </cell>
          <cell r="ER192">
            <v>152263.71251436649</v>
          </cell>
          <cell r="ES192">
            <v>829626.89928265917</v>
          </cell>
          <cell r="ET192">
            <v>0</v>
          </cell>
          <cell r="EU192">
            <v>829626.89928265917</v>
          </cell>
          <cell r="EV192">
            <v>826012.89928265917</v>
          </cell>
          <cell r="EW192">
            <v>4109.5169118540261</v>
          </cell>
          <cell r="EX192">
            <v>4180</v>
          </cell>
          <cell r="EY192">
            <v>70.483088145973852</v>
          </cell>
          <cell r="EZ192">
            <v>840180</v>
          </cell>
          <cell r="FA192">
            <v>14167.100717340829</v>
          </cell>
          <cell r="FB192">
            <v>843794</v>
          </cell>
          <cell r="FC192">
            <v>855327.97616853029</v>
          </cell>
          <cell r="FD192">
            <v>11533.976168530295</v>
          </cell>
          <cell r="FE192">
            <v>855327.97616853029</v>
          </cell>
        </row>
        <row r="193">
          <cell r="A193">
            <v>2823</v>
          </cell>
          <cell r="B193">
            <v>8812823</v>
          </cell>
          <cell r="C193"/>
          <cell r="D193"/>
          <cell r="E193" t="str">
            <v>Ivy Chimneys Primary School</v>
          </cell>
          <cell r="F193" t="str">
            <v>P</v>
          </cell>
          <cell r="G193"/>
          <cell r="H193" t="str">
            <v/>
          </cell>
          <cell r="I193" t="str">
            <v>Y</v>
          </cell>
          <cell r="J193"/>
          <cell r="K193">
            <v>2823</v>
          </cell>
          <cell r="L193">
            <v>145605</v>
          </cell>
          <cell r="M193"/>
          <cell r="N193"/>
          <cell r="O193">
            <v>7</v>
          </cell>
          <cell r="P193">
            <v>0</v>
          </cell>
          <cell r="Q193">
            <v>0</v>
          </cell>
          <cell r="R193">
            <v>0</v>
          </cell>
          <cell r="S193">
            <v>46</v>
          </cell>
          <cell r="T193">
            <v>253</v>
          </cell>
          <cell r="U193">
            <v>299</v>
          </cell>
          <cell r="V193">
            <v>299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299</v>
          </cell>
          <cell r="AF193">
            <v>942992.18</v>
          </cell>
          <cell r="AG193">
            <v>0</v>
          </cell>
          <cell r="AH193">
            <v>0</v>
          </cell>
          <cell r="AI193">
            <v>0</v>
          </cell>
          <cell r="AJ193">
            <v>942992.18</v>
          </cell>
          <cell r="AK193">
            <v>35.000000000000007</v>
          </cell>
          <cell r="AL193">
            <v>15697.500000000004</v>
          </cell>
          <cell r="AM193">
            <v>0</v>
          </cell>
          <cell r="AN193">
            <v>0</v>
          </cell>
          <cell r="AO193">
            <v>15697.500000000004</v>
          </cell>
          <cell r="AP193">
            <v>40.945859872611464</v>
          </cell>
          <cell r="AQ193">
            <v>11771.934713375796</v>
          </cell>
          <cell r="AR193">
            <v>0</v>
          </cell>
          <cell r="AS193">
            <v>0</v>
          </cell>
          <cell r="AT193">
            <v>11771.934713375796</v>
          </cell>
          <cell r="AU193">
            <v>277.99999999999989</v>
          </cell>
          <cell r="AV193">
            <v>0</v>
          </cell>
          <cell r="AW193">
            <v>15.000000000000012</v>
          </cell>
          <cell r="AX193">
            <v>3400.200000000003</v>
          </cell>
          <cell r="AY193">
            <v>5.9999999999999929</v>
          </cell>
          <cell r="AZ193">
            <v>1654.0199999999982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5054.2200000000012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5054.2200000000012</v>
          </cell>
          <cell r="BZ193">
            <v>32523.654713375799</v>
          </cell>
          <cell r="CA193">
            <v>0</v>
          </cell>
          <cell r="CB193">
            <v>32523.654713375799</v>
          </cell>
          <cell r="CC193">
            <v>67.78947368421052</v>
          </cell>
          <cell r="CD193">
            <v>53485.216842105256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53485.216842105256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5.9090909090909172</v>
          </cell>
          <cell r="CX193">
            <v>3296.9772727272775</v>
          </cell>
          <cell r="CY193">
            <v>0</v>
          </cell>
          <cell r="CZ193">
            <v>0</v>
          </cell>
          <cell r="DA193">
            <v>3296.9772727272775</v>
          </cell>
          <cell r="DB193">
            <v>1032298.0288282083</v>
          </cell>
          <cell r="DC193">
            <v>0</v>
          </cell>
          <cell r="DD193">
            <v>1032298.0288282083</v>
          </cell>
          <cell r="DE193">
            <v>135933</v>
          </cell>
          <cell r="DF193">
            <v>0</v>
          </cell>
          <cell r="DG193">
            <v>135933</v>
          </cell>
          <cell r="DH193">
            <v>42.714285714285715</v>
          </cell>
          <cell r="DI193">
            <v>0.84425920439560398</v>
          </cell>
          <cell r="DJ193">
            <v>0</v>
          </cell>
          <cell r="DK193">
            <v>0.84425920439560398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1.0156360164</v>
          </cell>
          <cell r="DS193">
            <v>18266.479525746749</v>
          </cell>
          <cell r="DT193">
            <v>0</v>
          </cell>
          <cell r="DU193">
            <v>18266.479525746749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4806.75</v>
          </cell>
          <cell r="EB193">
            <v>4806.75</v>
          </cell>
          <cell r="EC193">
            <v>0</v>
          </cell>
          <cell r="ED193">
            <v>0</v>
          </cell>
          <cell r="EE193">
            <v>4806.75</v>
          </cell>
          <cell r="EF193">
            <v>4806.75</v>
          </cell>
          <cell r="EG193">
            <v>0</v>
          </cell>
          <cell r="EH193"/>
          <cell r="EI193">
            <v>0</v>
          </cell>
          <cell r="EJ193">
            <v>0</v>
          </cell>
          <cell r="EK193">
            <v>0</v>
          </cell>
          <cell r="EL193"/>
          <cell r="EM193">
            <v>0</v>
          </cell>
          <cell r="EN193">
            <v>0</v>
          </cell>
          <cell r="EO193">
            <v>0</v>
          </cell>
          <cell r="EP193">
            <v>159006.22952574675</v>
          </cell>
          <cell r="EQ193">
            <v>0</v>
          </cell>
          <cell r="ER193">
            <v>159006.22952574675</v>
          </cell>
          <cell r="ES193">
            <v>1191304.2583539551</v>
          </cell>
          <cell r="ET193">
            <v>0</v>
          </cell>
          <cell r="EU193">
            <v>1191304.2583539551</v>
          </cell>
          <cell r="EV193">
            <v>1186497.5083539551</v>
          </cell>
          <cell r="EW193">
            <v>3968.2190914847997</v>
          </cell>
          <cell r="EX193">
            <v>4180</v>
          </cell>
          <cell r="EY193">
            <v>211.78090851520028</v>
          </cell>
          <cell r="EZ193">
            <v>1249820</v>
          </cell>
          <cell r="FA193">
            <v>63322.491646044888</v>
          </cell>
          <cell r="FB193">
            <v>1254626.75</v>
          </cell>
          <cell r="FC193">
            <v>1199649.6951208687</v>
          </cell>
          <cell r="FD193">
            <v>0</v>
          </cell>
          <cell r="FE193">
            <v>1254626.75</v>
          </cell>
        </row>
        <row r="194">
          <cell r="A194">
            <v>2159</v>
          </cell>
          <cell r="B194">
            <v>8812159</v>
          </cell>
          <cell r="C194"/>
          <cell r="D194"/>
          <cell r="E194" t="str">
            <v>Janet Duke Primary School</v>
          </cell>
          <cell r="F194" t="str">
            <v>P</v>
          </cell>
          <cell r="G194"/>
          <cell r="H194" t="str">
            <v/>
          </cell>
          <cell r="I194" t="str">
            <v>Y</v>
          </cell>
          <cell r="J194"/>
          <cell r="K194">
            <v>2159</v>
          </cell>
          <cell r="L194">
            <v>144351</v>
          </cell>
          <cell r="M194"/>
          <cell r="N194"/>
          <cell r="O194">
            <v>7</v>
          </cell>
          <cell r="P194">
            <v>0</v>
          </cell>
          <cell r="Q194">
            <v>0</v>
          </cell>
          <cell r="R194">
            <v>0</v>
          </cell>
          <cell r="S194">
            <v>81</v>
          </cell>
          <cell r="T194">
            <v>557</v>
          </cell>
          <cell r="U194">
            <v>638</v>
          </cell>
          <cell r="V194">
            <v>638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638</v>
          </cell>
          <cell r="AF194">
            <v>2012137.1600000001</v>
          </cell>
          <cell r="AG194">
            <v>0</v>
          </cell>
          <cell r="AH194">
            <v>0</v>
          </cell>
          <cell r="AI194">
            <v>0</v>
          </cell>
          <cell r="AJ194">
            <v>2012137.1600000001</v>
          </cell>
          <cell r="AK194">
            <v>307.00000000000006</v>
          </cell>
          <cell r="AL194">
            <v>137689.50000000003</v>
          </cell>
          <cell r="AM194">
            <v>0</v>
          </cell>
          <cell r="AN194">
            <v>0</v>
          </cell>
          <cell r="AO194">
            <v>137689.50000000003</v>
          </cell>
          <cell r="AP194">
            <v>307.00000000000006</v>
          </cell>
          <cell r="AQ194">
            <v>88262.500000000015</v>
          </cell>
          <cell r="AR194">
            <v>0</v>
          </cell>
          <cell r="AS194">
            <v>0</v>
          </cell>
          <cell r="AT194">
            <v>88262.500000000015</v>
          </cell>
          <cell r="AU194">
            <v>81.51104100946398</v>
          </cell>
          <cell r="AV194">
            <v>0</v>
          </cell>
          <cell r="AW194">
            <v>146.9211356466875</v>
          </cell>
          <cell r="AX194">
            <v>33304.083028391127</v>
          </cell>
          <cell r="AY194">
            <v>98.618296529968731</v>
          </cell>
          <cell r="AZ194">
            <v>27186.105804416482</v>
          </cell>
          <cell r="BA194">
            <v>70.441640378548911</v>
          </cell>
          <cell r="BB194">
            <v>26567.064668769719</v>
          </cell>
          <cell r="BC194">
            <v>94.593059936908304</v>
          </cell>
          <cell r="BD194">
            <v>39836.921261829564</v>
          </cell>
          <cell r="BE194">
            <v>132.83280757097825</v>
          </cell>
          <cell r="BF194">
            <v>63209.819810725712</v>
          </cell>
          <cell r="BG194">
            <v>13.082018927444771</v>
          </cell>
          <cell r="BH194">
            <v>9252.5195268138632</v>
          </cell>
          <cell r="BI194">
            <v>199356.51410094649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199356.51410094649</v>
          </cell>
          <cell r="BZ194">
            <v>425308.51410094654</v>
          </cell>
          <cell r="CA194">
            <v>0</v>
          </cell>
          <cell r="CB194">
            <v>425308.51410094654</v>
          </cell>
          <cell r="CC194">
            <v>244.7290076335878</v>
          </cell>
          <cell r="CD194">
            <v>193088.73973282444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193088.73973282444</v>
          </cell>
          <cell r="CR194">
            <v>5.7890737833594699</v>
          </cell>
          <cell r="CS194">
            <v>2605.0832025117616</v>
          </cell>
          <cell r="CT194">
            <v>0</v>
          </cell>
          <cell r="CU194">
            <v>0</v>
          </cell>
          <cell r="CV194">
            <v>2605.0832025117616</v>
          </cell>
          <cell r="CW194">
            <v>35.636036036036067</v>
          </cell>
          <cell r="CX194">
            <v>19883.126306306327</v>
          </cell>
          <cell r="CY194">
            <v>0</v>
          </cell>
          <cell r="CZ194">
            <v>0</v>
          </cell>
          <cell r="DA194">
            <v>19883.126306306327</v>
          </cell>
          <cell r="DB194">
            <v>2653022.6233425885</v>
          </cell>
          <cell r="DC194">
            <v>0</v>
          </cell>
          <cell r="DD194">
            <v>2653022.6233425885</v>
          </cell>
          <cell r="DE194">
            <v>135933</v>
          </cell>
          <cell r="DF194">
            <v>0</v>
          </cell>
          <cell r="DG194">
            <v>135933</v>
          </cell>
          <cell r="DH194">
            <v>91.142857142857139</v>
          </cell>
          <cell r="DI194">
            <v>0.36333239136000001</v>
          </cell>
          <cell r="DJ194">
            <v>0</v>
          </cell>
          <cell r="DK194">
            <v>0.36333239136000001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1.0156360164</v>
          </cell>
          <cell r="DS194">
            <v>43608.15586545696</v>
          </cell>
          <cell r="DT194">
            <v>0</v>
          </cell>
          <cell r="DU194">
            <v>43608.15586545696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10648.8</v>
          </cell>
          <cell r="EB194">
            <v>10648.8</v>
          </cell>
          <cell r="EC194">
            <v>0</v>
          </cell>
          <cell r="ED194">
            <v>0</v>
          </cell>
          <cell r="EE194">
            <v>10648.8</v>
          </cell>
          <cell r="EF194">
            <v>10648.8</v>
          </cell>
          <cell r="EG194">
            <v>0</v>
          </cell>
          <cell r="EH194"/>
          <cell r="EI194">
            <v>0</v>
          </cell>
          <cell r="EJ194">
            <v>0</v>
          </cell>
          <cell r="EK194">
            <v>0</v>
          </cell>
          <cell r="EL194"/>
          <cell r="EM194">
            <v>0</v>
          </cell>
          <cell r="EN194">
            <v>0</v>
          </cell>
          <cell r="EO194">
            <v>0</v>
          </cell>
          <cell r="EP194">
            <v>190189.95586545696</v>
          </cell>
          <cell r="EQ194">
            <v>0</v>
          </cell>
          <cell r="ER194">
            <v>190189.95586545696</v>
          </cell>
          <cell r="ES194">
            <v>2843212.5792080453</v>
          </cell>
          <cell r="ET194">
            <v>0</v>
          </cell>
          <cell r="EU194">
            <v>2843212.5792080453</v>
          </cell>
          <cell r="EV194">
            <v>2832563.7792080455</v>
          </cell>
          <cell r="EW194">
            <v>4439.7551398245223</v>
          </cell>
          <cell r="EX194">
            <v>4180</v>
          </cell>
          <cell r="EY194">
            <v>0</v>
          </cell>
          <cell r="EZ194">
            <v>2666840</v>
          </cell>
          <cell r="FA194">
            <v>0</v>
          </cell>
          <cell r="FB194">
            <v>2843212.5792080453</v>
          </cell>
          <cell r="FC194">
            <v>2791510.6495354525</v>
          </cell>
          <cell r="FD194">
            <v>0</v>
          </cell>
          <cell r="FE194">
            <v>2843212.5792080453</v>
          </cell>
        </row>
        <row r="195">
          <cell r="A195">
            <v>2171</v>
          </cell>
          <cell r="B195">
            <v>8812171</v>
          </cell>
          <cell r="C195"/>
          <cell r="D195"/>
          <cell r="E195" t="str">
            <v>Jerounds Primary Academy</v>
          </cell>
          <cell r="F195" t="str">
            <v>P</v>
          </cell>
          <cell r="G195"/>
          <cell r="H195" t="str">
            <v/>
          </cell>
          <cell r="I195" t="str">
            <v>Y</v>
          </cell>
          <cell r="J195"/>
          <cell r="K195">
            <v>2171</v>
          </cell>
          <cell r="L195">
            <v>145557</v>
          </cell>
          <cell r="M195"/>
          <cell r="N195"/>
          <cell r="O195">
            <v>7</v>
          </cell>
          <cell r="P195">
            <v>0</v>
          </cell>
          <cell r="Q195">
            <v>0</v>
          </cell>
          <cell r="R195">
            <v>1</v>
          </cell>
          <cell r="S195">
            <v>43</v>
          </cell>
          <cell r="T195">
            <v>313</v>
          </cell>
          <cell r="U195">
            <v>356</v>
          </cell>
          <cell r="V195">
            <v>357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357</v>
          </cell>
          <cell r="AF195">
            <v>1125913.74</v>
          </cell>
          <cell r="AG195">
            <v>0</v>
          </cell>
          <cell r="AH195">
            <v>0</v>
          </cell>
          <cell r="AI195">
            <v>0</v>
          </cell>
          <cell r="AJ195">
            <v>1125913.74</v>
          </cell>
          <cell r="AK195">
            <v>55.154494382022506</v>
          </cell>
          <cell r="AL195">
            <v>24736.790730337092</v>
          </cell>
          <cell r="AM195">
            <v>0</v>
          </cell>
          <cell r="AN195">
            <v>0</v>
          </cell>
          <cell r="AO195">
            <v>24736.790730337092</v>
          </cell>
          <cell r="AP195">
            <v>62.944736842105257</v>
          </cell>
          <cell r="AQ195">
            <v>18096.61184210526</v>
          </cell>
          <cell r="AR195">
            <v>0</v>
          </cell>
          <cell r="AS195">
            <v>0</v>
          </cell>
          <cell r="AT195">
            <v>18096.61184210526</v>
          </cell>
          <cell r="AU195">
            <v>111.24645892351275</v>
          </cell>
          <cell r="AV195">
            <v>0</v>
          </cell>
          <cell r="AW195">
            <v>161.81303116147311</v>
          </cell>
          <cell r="AX195">
            <v>36679.777903682727</v>
          </cell>
          <cell r="AY195">
            <v>48.543909348442071</v>
          </cell>
          <cell r="AZ195">
            <v>13382.099490085027</v>
          </cell>
          <cell r="BA195">
            <v>22.24929178470255</v>
          </cell>
          <cell r="BB195">
            <v>8391.3203966005658</v>
          </cell>
          <cell r="BC195">
            <v>13.14730878186969</v>
          </cell>
          <cell r="BD195">
            <v>5536.8576203966013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63990.055410764922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63990.055410764922</v>
          </cell>
          <cell r="BZ195">
            <v>106823.45798320728</v>
          </cell>
          <cell r="CA195">
            <v>0</v>
          </cell>
          <cell r="CB195">
            <v>106823.45798320728</v>
          </cell>
          <cell r="CC195">
            <v>83.261980830670922</v>
          </cell>
          <cell r="CD195">
            <v>65692.870255591057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65692.870255591057</v>
          </cell>
          <cell r="CR195">
            <v>7.6614606741573184</v>
          </cell>
          <cell r="CS195">
            <v>3447.6573033707932</v>
          </cell>
          <cell r="CT195">
            <v>0</v>
          </cell>
          <cell r="CU195">
            <v>0</v>
          </cell>
          <cell r="CV195">
            <v>3447.6573033707932</v>
          </cell>
          <cell r="CW195">
            <v>27.373801916932901</v>
          </cell>
          <cell r="CX195">
            <v>15273.212779552714</v>
          </cell>
          <cell r="CY195">
            <v>0</v>
          </cell>
          <cell r="CZ195">
            <v>0</v>
          </cell>
          <cell r="DA195">
            <v>15273.212779552714</v>
          </cell>
          <cell r="DB195">
            <v>1317150.9383217217</v>
          </cell>
          <cell r="DC195">
            <v>0</v>
          </cell>
          <cell r="DD195">
            <v>1317150.9383217217</v>
          </cell>
          <cell r="DE195">
            <v>135933</v>
          </cell>
          <cell r="DF195">
            <v>0</v>
          </cell>
          <cell r="DG195">
            <v>135933</v>
          </cell>
          <cell r="DH195">
            <v>51</v>
          </cell>
          <cell r="DI195">
            <v>0.28970957868020297</v>
          </cell>
          <cell r="DJ195">
            <v>0</v>
          </cell>
          <cell r="DK195">
            <v>0.28970957868020297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1.0156360164</v>
          </cell>
          <cell r="DS195">
            <v>22720.444290175041</v>
          </cell>
          <cell r="DT195">
            <v>0</v>
          </cell>
          <cell r="DU195">
            <v>22720.444290175041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3831.6295</v>
          </cell>
          <cell r="EB195">
            <v>3831.6295</v>
          </cell>
          <cell r="EC195">
            <v>0</v>
          </cell>
          <cell r="ED195">
            <v>0</v>
          </cell>
          <cell r="EE195">
            <v>3831.6295</v>
          </cell>
          <cell r="EF195">
            <v>3831.6295</v>
          </cell>
          <cell r="EG195">
            <v>0</v>
          </cell>
          <cell r="EH195"/>
          <cell r="EI195">
            <v>0</v>
          </cell>
          <cell r="EJ195">
            <v>0</v>
          </cell>
          <cell r="EK195">
            <v>0</v>
          </cell>
          <cell r="EL195"/>
          <cell r="EM195">
            <v>0</v>
          </cell>
          <cell r="EN195">
            <v>0</v>
          </cell>
          <cell r="EO195">
            <v>0</v>
          </cell>
          <cell r="EP195">
            <v>162485.07379017505</v>
          </cell>
          <cell r="EQ195">
            <v>0</v>
          </cell>
          <cell r="ER195">
            <v>162485.07379017505</v>
          </cell>
          <cell r="ES195">
            <v>1479636.0121118969</v>
          </cell>
          <cell r="ET195">
            <v>0</v>
          </cell>
          <cell r="EU195">
            <v>1479636.0121118969</v>
          </cell>
          <cell r="EV195">
            <v>1475804.3826118968</v>
          </cell>
          <cell r="EW195">
            <v>4133.9058336467697</v>
          </cell>
          <cell r="EX195">
            <v>4180</v>
          </cell>
          <cell r="EY195">
            <v>46.094166353230321</v>
          </cell>
          <cell r="EZ195">
            <v>1492260</v>
          </cell>
          <cell r="FA195">
            <v>16455.617388103157</v>
          </cell>
          <cell r="FB195">
            <v>1496091.6295</v>
          </cell>
          <cell r="FC195">
            <v>1459180.5044463654</v>
          </cell>
          <cell r="FD195">
            <v>0</v>
          </cell>
          <cell r="FE195">
            <v>1496091.6295</v>
          </cell>
        </row>
        <row r="196">
          <cell r="A196">
            <v>2300</v>
          </cell>
          <cell r="B196">
            <v>8812300</v>
          </cell>
          <cell r="C196">
            <v>1372</v>
          </cell>
          <cell r="D196" t="str">
            <v>RB051372</v>
          </cell>
          <cell r="E196" t="str">
            <v>John Bunyan Primary School and Nursery</v>
          </cell>
          <cell r="F196" t="str">
            <v>P</v>
          </cell>
          <cell r="G196" t="str">
            <v>Y</v>
          </cell>
          <cell r="H196">
            <v>10041579</v>
          </cell>
          <cell r="I196" t="str">
            <v/>
          </cell>
          <cell r="J196"/>
          <cell r="K196">
            <v>2300</v>
          </cell>
          <cell r="L196">
            <v>114818</v>
          </cell>
          <cell r="M196"/>
          <cell r="N196"/>
          <cell r="O196">
            <v>7</v>
          </cell>
          <cell r="P196">
            <v>0</v>
          </cell>
          <cell r="Q196">
            <v>0</v>
          </cell>
          <cell r="R196">
            <v>0</v>
          </cell>
          <cell r="S196">
            <v>86</v>
          </cell>
          <cell r="T196">
            <v>426</v>
          </cell>
          <cell r="U196">
            <v>512</v>
          </cell>
          <cell r="V196">
            <v>512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512</v>
          </cell>
          <cell r="AF196">
            <v>1614755.8400000001</v>
          </cell>
          <cell r="AG196">
            <v>0</v>
          </cell>
          <cell r="AH196">
            <v>0</v>
          </cell>
          <cell r="AI196">
            <v>0</v>
          </cell>
          <cell r="AJ196">
            <v>1614755.8400000001</v>
          </cell>
          <cell r="AK196">
            <v>184</v>
          </cell>
          <cell r="AL196">
            <v>82524</v>
          </cell>
          <cell r="AM196">
            <v>0</v>
          </cell>
          <cell r="AN196">
            <v>0</v>
          </cell>
          <cell r="AO196">
            <v>82524</v>
          </cell>
          <cell r="AP196">
            <v>196.46511627906978</v>
          </cell>
          <cell r="AQ196">
            <v>56483.720930232557</v>
          </cell>
          <cell r="AR196">
            <v>0</v>
          </cell>
          <cell r="AS196">
            <v>0</v>
          </cell>
          <cell r="AT196">
            <v>56483.720930232557</v>
          </cell>
          <cell r="AU196">
            <v>168.32876712328755</v>
          </cell>
          <cell r="AV196">
            <v>0</v>
          </cell>
          <cell r="AW196">
            <v>19.037181996086119</v>
          </cell>
          <cell r="AX196">
            <v>4315.3484148728012</v>
          </cell>
          <cell r="AY196">
            <v>205.40117416829747</v>
          </cell>
          <cell r="AZ196">
            <v>56622.941682974568</v>
          </cell>
          <cell r="BA196">
            <v>119.2328767123287</v>
          </cell>
          <cell r="BB196">
            <v>44968.67945205477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105906.96954990213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105906.96954990213</v>
          </cell>
          <cell r="BZ196">
            <v>244914.69048013468</v>
          </cell>
          <cell r="CA196">
            <v>0</v>
          </cell>
          <cell r="CB196">
            <v>244914.69048013468</v>
          </cell>
          <cell r="CC196">
            <v>206.01904761904763</v>
          </cell>
          <cell r="CD196">
            <v>162546.9683809524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162546.9683809524</v>
          </cell>
          <cell r="CR196">
            <v>1.2800000000000011</v>
          </cell>
          <cell r="CS196">
            <v>576.00000000000045</v>
          </cell>
          <cell r="CT196">
            <v>0</v>
          </cell>
          <cell r="CU196">
            <v>0</v>
          </cell>
          <cell r="CV196">
            <v>576.00000000000045</v>
          </cell>
          <cell r="CW196">
            <v>18.028169014084504</v>
          </cell>
          <cell r="CX196">
            <v>10058.816901408451</v>
          </cell>
          <cell r="CY196">
            <v>0</v>
          </cell>
          <cell r="CZ196">
            <v>0</v>
          </cell>
          <cell r="DA196">
            <v>10058.816901408451</v>
          </cell>
          <cell r="DB196">
            <v>2032852.3157624956</v>
          </cell>
          <cell r="DC196">
            <v>0</v>
          </cell>
          <cell r="DD196">
            <v>2032852.3157624956</v>
          </cell>
          <cell r="DE196">
            <v>135933</v>
          </cell>
          <cell r="DF196">
            <v>0</v>
          </cell>
          <cell r="DG196">
            <v>135933</v>
          </cell>
          <cell r="DH196">
            <v>73.142857142857139</v>
          </cell>
          <cell r="DI196">
            <v>0.56563289459459498</v>
          </cell>
          <cell r="DJ196">
            <v>0</v>
          </cell>
          <cell r="DK196">
            <v>0.56563289459459498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45612</v>
          </cell>
          <cell r="EB196">
            <v>46336</v>
          </cell>
          <cell r="EC196">
            <v>724</v>
          </cell>
          <cell r="ED196">
            <v>0</v>
          </cell>
          <cell r="EE196">
            <v>47060</v>
          </cell>
          <cell r="EF196">
            <v>47060</v>
          </cell>
          <cell r="EG196">
            <v>0</v>
          </cell>
          <cell r="EH196"/>
          <cell r="EI196">
            <v>0</v>
          </cell>
          <cell r="EJ196">
            <v>0</v>
          </cell>
          <cell r="EK196">
            <v>0</v>
          </cell>
          <cell r="EL196"/>
          <cell r="EM196">
            <v>0</v>
          </cell>
          <cell r="EN196">
            <v>0</v>
          </cell>
          <cell r="EO196">
            <v>0</v>
          </cell>
          <cell r="EP196">
            <v>182993</v>
          </cell>
          <cell r="EQ196">
            <v>0</v>
          </cell>
          <cell r="ER196">
            <v>182993</v>
          </cell>
          <cell r="ES196">
            <v>2215845.3157624956</v>
          </cell>
          <cell r="ET196">
            <v>0</v>
          </cell>
          <cell r="EU196">
            <v>2215845.3157624956</v>
          </cell>
          <cell r="EV196">
            <v>2168785.3157624956</v>
          </cell>
          <cell r="EW196">
            <v>4235.9088198486243</v>
          </cell>
          <cell r="EX196">
            <v>4180</v>
          </cell>
          <cell r="EY196">
            <v>0</v>
          </cell>
          <cell r="EZ196">
            <v>2140160</v>
          </cell>
          <cell r="FA196">
            <v>0</v>
          </cell>
          <cell r="FB196">
            <v>2215845.3157624956</v>
          </cell>
          <cell r="FC196">
            <v>2190922.2097069994</v>
          </cell>
          <cell r="FD196">
            <v>0</v>
          </cell>
          <cell r="FE196">
            <v>2215845.3157624956</v>
          </cell>
        </row>
        <row r="197">
          <cell r="A197">
            <v>2669</v>
          </cell>
          <cell r="B197">
            <v>8812669</v>
          </cell>
          <cell r="C197">
            <v>1376</v>
          </cell>
          <cell r="D197" t="str">
            <v>RB051376</v>
          </cell>
          <cell r="E197" t="str">
            <v>John Ray Infant School</v>
          </cell>
          <cell r="F197" t="str">
            <v>P</v>
          </cell>
          <cell r="G197" t="str">
            <v>Y</v>
          </cell>
          <cell r="H197">
            <v>10041499</v>
          </cell>
          <cell r="I197" t="str">
            <v/>
          </cell>
          <cell r="J197"/>
          <cell r="K197">
            <v>2669</v>
          </cell>
          <cell r="L197">
            <v>114941</v>
          </cell>
          <cell r="M197"/>
          <cell r="N197"/>
          <cell r="O197">
            <v>3</v>
          </cell>
          <cell r="P197">
            <v>0</v>
          </cell>
          <cell r="Q197">
            <v>0</v>
          </cell>
          <cell r="R197">
            <v>0</v>
          </cell>
          <cell r="S197">
            <v>113</v>
          </cell>
          <cell r="T197">
            <v>212</v>
          </cell>
          <cell r="U197">
            <v>325</v>
          </cell>
          <cell r="V197">
            <v>325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325</v>
          </cell>
          <cell r="AF197">
            <v>1024991.5</v>
          </cell>
          <cell r="AG197">
            <v>0</v>
          </cell>
          <cell r="AH197">
            <v>0</v>
          </cell>
          <cell r="AI197">
            <v>0</v>
          </cell>
          <cell r="AJ197">
            <v>1024991.5</v>
          </cell>
          <cell r="AK197">
            <v>63.00000000000005</v>
          </cell>
          <cell r="AL197">
            <v>28255.500000000022</v>
          </cell>
          <cell r="AM197">
            <v>0</v>
          </cell>
          <cell r="AN197">
            <v>0</v>
          </cell>
          <cell r="AO197">
            <v>28255.500000000022</v>
          </cell>
          <cell r="AP197">
            <v>63.00000000000005</v>
          </cell>
          <cell r="AQ197">
            <v>18112.500000000015</v>
          </cell>
          <cell r="AR197">
            <v>0</v>
          </cell>
          <cell r="AS197">
            <v>0</v>
          </cell>
          <cell r="AT197">
            <v>18112.500000000015</v>
          </cell>
          <cell r="AU197">
            <v>260</v>
          </cell>
          <cell r="AV197">
            <v>0</v>
          </cell>
          <cell r="AW197">
            <v>53.999999999999957</v>
          </cell>
          <cell r="AX197">
            <v>12240.71999999999</v>
          </cell>
          <cell r="AY197">
            <v>9.0000000000000018</v>
          </cell>
          <cell r="AZ197">
            <v>2481.0300000000007</v>
          </cell>
          <cell r="BA197">
            <v>1.9999999999999989</v>
          </cell>
          <cell r="BB197">
            <v>754.2999999999995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15476.04999999999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15476.04999999999</v>
          </cell>
          <cell r="BZ197">
            <v>61844.050000000025</v>
          </cell>
          <cell r="CA197">
            <v>0</v>
          </cell>
          <cell r="CB197">
            <v>61844.050000000025</v>
          </cell>
          <cell r="CC197">
            <v>76.275510204081627</v>
          </cell>
          <cell r="CD197">
            <v>60180.614795918365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60180.614795918365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38.325471698113276</v>
          </cell>
          <cell r="CX197">
            <v>21383.696933962303</v>
          </cell>
          <cell r="CY197">
            <v>0</v>
          </cell>
          <cell r="CZ197">
            <v>0</v>
          </cell>
          <cell r="DA197">
            <v>21383.696933962303</v>
          </cell>
          <cell r="DB197">
            <v>1168399.8617298808</v>
          </cell>
          <cell r="DC197">
            <v>0</v>
          </cell>
          <cell r="DD197">
            <v>1168399.8617298808</v>
          </cell>
          <cell r="DE197">
            <v>135933</v>
          </cell>
          <cell r="DF197">
            <v>0</v>
          </cell>
          <cell r="DG197">
            <v>135933</v>
          </cell>
          <cell r="DH197">
            <v>108.33333333333333</v>
          </cell>
          <cell r="DI197">
            <v>0.78838795052356003</v>
          </cell>
          <cell r="DJ197">
            <v>0</v>
          </cell>
          <cell r="DK197">
            <v>0.78838795052356003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49896</v>
          </cell>
          <cell r="EB197">
            <v>50688</v>
          </cell>
          <cell r="EC197">
            <v>792</v>
          </cell>
          <cell r="ED197">
            <v>0</v>
          </cell>
          <cell r="EE197">
            <v>51480</v>
          </cell>
          <cell r="EF197">
            <v>51480</v>
          </cell>
          <cell r="EG197">
            <v>0</v>
          </cell>
          <cell r="EH197"/>
          <cell r="EI197">
            <v>0</v>
          </cell>
          <cell r="EJ197">
            <v>0</v>
          </cell>
          <cell r="EK197">
            <v>0</v>
          </cell>
          <cell r="EL197"/>
          <cell r="EM197">
            <v>0</v>
          </cell>
          <cell r="EN197">
            <v>0</v>
          </cell>
          <cell r="EO197">
            <v>0</v>
          </cell>
          <cell r="EP197">
            <v>187413</v>
          </cell>
          <cell r="EQ197">
            <v>0</v>
          </cell>
          <cell r="ER197">
            <v>187413</v>
          </cell>
          <cell r="ES197">
            <v>1355812.8617298808</v>
          </cell>
          <cell r="ET197">
            <v>0</v>
          </cell>
          <cell r="EU197">
            <v>1355812.8617298808</v>
          </cell>
          <cell r="EV197">
            <v>1304332.8617298808</v>
          </cell>
          <cell r="EW197">
            <v>4013.3318822457873</v>
          </cell>
          <cell r="EX197">
            <v>4180</v>
          </cell>
          <cell r="EY197">
            <v>166.66811775421274</v>
          </cell>
          <cell r="EZ197">
            <v>1358500</v>
          </cell>
          <cell r="FA197">
            <v>54167.138270119205</v>
          </cell>
          <cell r="FB197">
            <v>1409980</v>
          </cell>
          <cell r="FC197">
            <v>1377488.8585634504</v>
          </cell>
          <cell r="FD197">
            <v>0</v>
          </cell>
          <cell r="FE197">
            <v>1409980</v>
          </cell>
        </row>
        <row r="198">
          <cell r="A198">
            <v>2150</v>
          </cell>
          <cell r="B198">
            <v>8812150</v>
          </cell>
          <cell r="C198"/>
          <cell r="D198"/>
          <cell r="E198" t="str">
            <v>John Ray Junior School</v>
          </cell>
          <cell r="F198" t="str">
            <v>P</v>
          </cell>
          <cell r="G198"/>
          <cell r="H198" t="str">
            <v/>
          </cell>
          <cell r="I198" t="str">
            <v>Y</v>
          </cell>
          <cell r="J198"/>
          <cell r="K198">
            <v>2150</v>
          </cell>
          <cell r="L198">
            <v>143538</v>
          </cell>
          <cell r="M198"/>
          <cell r="N198"/>
          <cell r="O198">
            <v>4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401</v>
          </cell>
          <cell r="U198">
            <v>401</v>
          </cell>
          <cell r="V198">
            <v>401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401</v>
          </cell>
          <cell r="AF198">
            <v>1264681.82</v>
          </cell>
          <cell r="AG198">
            <v>0</v>
          </cell>
          <cell r="AH198">
            <v>0</v>
          </cell>
          <cell r="AI198">
            <v>0</v>
          </cell>
          <cell r="AJ198">
            <v>1264681.82</v>
          </cell>
          <cell r="AK198">
            <v>82.000000000000071</v>
          </cell>
          <cell r="AL198">
            <v>36777.000000000029</v>
          </cell>
          <cell r="AM198">
            <v>0</v>
          </cell>
          <cell r="AN198">
            <v>0</v>
          </cell>
          <cell r="AO198">
            <v>36777.000000000029</v>
          </cell>
          <cell r="AP198">
            <v>100.25</v>
          </cell>
          <cell r="AQ198">
            <v>28821.875</v>
          </cell>
          <cell r="AR198">
            <v>0</v>
          </cell>
          <cell r="AS198">
            <v>0</v>
          </cell>
          <cell r="AT198">
            <v>28821.875</v>
          </cell>
          <cell r="AU198">
            <v>309</v>
          </cell>
          <cell r="AV198">
            <v>0</v>
          </cell>
          <cell r="AW198">
            <v>73.000000000000156</v>
          </cell>
          <cell r="AX198">
            <v>16547.640000000036</v>
          </cell>
          <cell r="AY198">
            <v>12.00000000000002</v>
          </cell>
          <cell r="AZ198">
            <v>3308.0400000000054</v>
          </cell>
          <cell r="BA198">
            <v>7.0000000000000053</v>
          </cell>
          <cell r="BB198">
            <v>2640.050000000002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22495.730000000043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22495.730000000043</v>
          </cell>
          <cell r="BZ198">
            <v>88094.605000000069</v>
          </cell>
          <cell r="CA198">
            <v>0</v>
          </cell>
          <cell r="CB198">
            <v>88094.605000000069</v>
          </cell>
          <cell r="CC198">
            <v>130.91773778920307</v>
          </cell>
          <cell r="CD198">
            <v>103292.78593830334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103292.78593830334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0.99999999999999889</v>
          </cell>
          <cell r="CX198">
            <v>557.94999999999948</v>
          </cell>
          <cell r="CY198">
            <v>0</v>
          </cell>
          <cell r="CZ198">
            <v>0</v>
          </cell>
          <cell r="DA198">
            <v>557.94999999999948</v>
          </cell>
          <cell r="DB198">
            <v>1456627.1609383032</v>
          </cell>
          <cell r="DC198">
            <v>0</v>
          </cell>
          <cell r="DD198">
            <v>1456627.1609383032</v>
          </cell>
          <cell r="DE198">
            <v>135933</v>
          </cell>
          <cell r="DF198">
            <v>0</v>
          </cell>
          <cell r="DG198">
            <v>135933</v>
          </cell>
          <cell r="DH198">
            <v>100.25</v>
          </cell>
          <cell r="DI198">
            <v>0.79307613115468401</v>
          </cell>
          <cell r="DJ198">
            <v>0</v>
          </cell>
          <cell r="DK198">
            <v>0.79307613115468401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6458.3</v>
          </cell>
          <cell r="EB198">
            <v>6458.3</v>
          </cell>
          <cell r="EC198">
            <v>0</v>
          </cell>
          <cell r="ED198">
            <v>0</v>
          </cell>
          <cell r="EE198">
            <v>6458.3</v>
          </cell>
          <cell r="EF198">
            <v>6458.3000000000011</v>
          </cell>
          <cell r="EG198">
            <v>0</v>
          </cell>
          <cell r="EH198"/>
          <cell r="EI198">
            <v>0</v>
          </cell>
          <cell r="EJ198">
            <v>0</v>
          </cell>
          <cell r="EK198">
            <v>0</v>
          </cell>
          <cell r="EL198"/>
          <cell r="EM198">
            <v>0</v>
          </cell>
          <cell r="EN198">
            <v>0</v>
          </cell>
          <cell r="EO198">
            <v>0</v>
          </cell>
          <cell r="EP198">
            <v>142391.29999999999</v>
          </cell>
          <cell r="EQ198">
            <v>0</v>
          </cell>
          <cell r="ER198">
            <v>142391.29999999999</v>
          </cell>
          <cell r="ES198">
            <v>1599018.4609383033</v>
          </cell>
          <cell r="ET198">
            <v>0</v>
          </cell>
          <cell r="EU198">
            <v>1599018.4609383033</v>
          </cell>
          <cell r="EV198">
            <v>1592560.1609383032</v>
          </cell>
          <cell r="EW198">
            <v>3971.4717230381625</v>
          </cell>
          <cell r="EX198">
            <v>4180</v>
          </cell>
          <cell r="EY198">
            <v>208.52827696183749</v>
          </cell>
          <cell r="EZ198">
            <v>1676180</v>
          </cell>
          <cell r="FA198">
            <v>83619.839061696781</v>
          </cell>
          <cell r="FB198">
            <v>1682638.3</v>
          </cell>
          <cell r="FC198">
            <v>1611735.3404363799</v>
          </cell>
          <cell r="FD198">
            <v>0</v>
          </cell>
          <cell r="FE198">
            <v>1682638.3</v>
          </cell>
        </row>
        <row r="199">
          <cell r="A199">
            <v>5211</v>
          </cell>
          <cell r="B199">
            <v>8815211</v>
          </cell>
          <cell r="C199"/>
          <cell r="D199"/>
          <cell r="E199" t="str">
            <v>Jotmans Hall Primary School</v>
          </cell>
          <cell r="F199" t="str">
            <v>P</v>
          </cell>
          <cell r="G199"/>
          <cell r="H199" t="str">
            <v/>
          </cell>
          <cell r="I199" t="str">
            <v>Y</v>
          </cell>
          <cell r="J199"/>
          <cell r="K199">
            <v>5211</v>
          </cell>
          <cell r="L199">
            <v>137247</v>
          </cell>
          <cell r="M199"/>
          <cell r="N199"/>
          <cell r="O199">
            <v>7</v>
          </cell>
          <cell r="P199">
            <v>0</v>
          </cell>
          <cell r="Q199">
            <v>0</v>
          </cell>
          <cell r="R199">
            <v>0</v>
          </cell>
          <cell r="S199">
            <v>45</v>
          </cell>
          <cell r="T199">
            <v>269</v>
          </cell>
          <cell r="U199">
            <v>314</v>
          </cell>
          <cell r="V199">
            <v>314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314</v>
          </cell>
          <cell r="AF199">
            <v>990299.4800000001</v>
          </cell>
          <cell r="AG199">
            <v>0</v>
          </cell>
          <cell r="AH199">
            <v>0</v>
          </cell>
          <cell r="AI199">
            <v>0</v>
          </cell>
          <cell r="AJ199">
            <v>990299.4800000001</v>
          </cell>
          <cell r="AK199">
            <v>41.999999999999844</v>
          </cell>
          <cell r="AL199">
            <v>18836.999999999931</v>
          </cell>
          <cell r="AM199">
            <v>0</v>
          </cell>
          <cell r="AN199">
            <v>0</v>
          </cell>
          <cell r="AO199">
            <v>18836.999999999931</v>
          </cell>
          <cell r="AP199">
            <v>46.443729903536976</v>
          </cell>
          <cell r="AQ199">
            <v>13352.572347266881</v>
          </cell>
          <cell r="AR199">
            <v>0</v>
          </cell>
          <cell r="AS199">
            <v>0</v>
          </cell>
          <cell r="AT199">
            <v>13352.572347266881</v>
          </cell>
          <cell r="AU199">
            <v>270.86261980830665</v>
          </cell>
          <cell r="AV199">
            <v>0</v>
          </cell>
          <cell r="AW199">
            <v>18.057507987220454</v>
          </cell>
          <cell r="AX199">
            <v>4093.2759105431328</v>
          </cell>
          <cell r="AY199">
            <v>19.060702875399354</v>
          </cell>
          <cell r="AZ199">
            <v>5254.4639616613404</v>
          </cell>
          <cell r="BA199">
            <v>2.0063897763578287</v>
          </cell>
          <cell r="BB199">
            <v>756.70990415335507</v>
          </cell>
          <cell r="BC199">
            <v>2.0063897763578287</v>
          </cell>
          <cell r="BD199">
            <v>844.9709904153359</v>
          </cell>
          <cell r="BE199">
            <v>2.0063897763578287</v>
          </cell>
          <cell r="BF199">
            <v>954.7606389776364</v>
          </cell>
          <cell r="BG199">
            <v>0</v>
          </cell>
          <cell r="BH199">
            <v>0</v>
          </cell>
          <cell r="BI199">
            <v>11904.181405750798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11904.181405750798</v>
          </cell>
          <cell r="BZ199">
            <v>44093.753753017605</v>
          </cell>
          <cell r="CA199">
            <v>0</v>
          </cell>
          <cell r="CB199">
            <v>44093.753753017605</v>
          </cell>
          <cell r="CC199">
            <v>86.059259259259264</v>
          </cell>
          <cell r="CD199">
            <v>67899.894962962964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67899.894962962964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1.1672862453531605</v>
          </cell>
          <cell r="CX199">
            <v>651.28736059479593</v>
          </cell>
          <cell r="CY199">
            <v>0</v>
          </cell>
          <cell r="CZ199">
            <v>0</v>
          </cell>
          <cell r="DA199">
            <v>651.28736059479593</v>
          </cell>
          <cell r="DB199">
            <v>1102944.4160765754</v>
          </cell>
          <cell r="DC199">
            <v>0</v>
          </cell>
          <cell r="DD199">
            <v>1102944.4160765754</v>
          </cell>
          <cell r="DE199">
            <v>135933</v>
          </cell>
          <cell r="DF199">
            <v>0</v>
          </cell>
          <cell r="DG199">
            <v>135933</v>
          </cell>
          <cell r="DH199">
            <v>44.857142857142854</v>
          </cell>
          <cell r="DI199">
            <v>0.426725065084746</v>
          </cell>
          <cell r="DJ199">
            <v>0</v>
          </cell>
          <cell r="DK199">
            <v>0.426725065084746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5127.2</v>
          </cell>
          <cell r="EB199">
            <v>5127.2</v>
          </cell>
          <cell r="EC199">
            <v>0</v>
          </cell>
          <cell r="ED199">
            <v>0</v>
          </cell>
          <cell r="EE199">
            <v>5127.2</v>
          </cell>
          <cell r="EF199">
            <v>5127.2</v>
          </cell>
          <cell r="EG199">
            <v>0</v>
          </cell>
          <cell r="EH199"/>
          <cell r="EI199">
            <v>0</v>
          </cell>
          <cell r="EJ199">
            <v>0</v>
          </cell>
          <cell r="EK199">
            <v>0</v>
          </cell>
          <cell r="EL199"/>
          <cell r="EM199">
            <v>0</v>
          </cell>
          <cell r="EN199">
            <v>0</v>
          </cell>
          <cell r="EO199">
            <v>0</v>
          </cell>
          <cell r="EP199">
            <v>141060.20000000001</v>
          </cell>
          <cell r="EQ199">
            <v>0</v>
          </cell>
          <cell r="ER199">
            <v>141060.20000000001</v>
          </cell>
          <cell r="ES199">
            <v>1244004.6160765754</v>
          </cell>
          <cell r="ET199">
            <v>0</v>
          </cell>
          <cell r="EU199">
            <v>1244004.6160765754</v>
          </cell>
          <cell r="EV199">
            <v>1238877.4160765754</v>
          </cell>
          <cell r="EW199">
            <v>3945.4694779508773</v>
          </cell>
          <cell r="EX199">
            <v>4180</v>
          </cell>
          <cell r="EY199">
            <v>234.53052204912274</v>
          </cell>
          <cell r="EZ199">
            <v>1312520</v>
          </cell>
          <cell r="FA199">
            <v>73642.583923424594</v>
          </cell>
          <cell r="FB199">
            <v>1317647.2</v>
          </cell>
          <cell r="FC199">
            <v>1253071.5443273161</v>
          </cell>
          <cell r="FD199">
            <v>0</v>
          </cell>
          <cell r="FE199">
            <v>1317647.2</v>
          </cell>
        </row>
        <row r="200">
          <cell r="A200">
            <v>2717</v>
          </cell>
          <cell r="B200">
            <v>8812717</v>
          </cell>
          <cell r="C200"/>
          <cell r="D200"/>
          <cell r="E200" t="str">
            <v>Katherine Semar Infant School</v>
          </cell>
          <cell r="F200" t="str">
            <v>P</v>
          </cell>
          <cell r="G200"/>
          <cell r="H200" t="str">
            <v/>
          </cell>
          <cell r="I200" t="str">
            <v>Y</v>
          </cell>
          <cell r="J200"/>
          <cell r="K200">
            <v>2717</v>
          </cell>
          <cell r="L200">
            <v>141574</v>
          </cell>
          <cell r="M200"/>
          <cell r="N200"/>
          <cell r="O200">
            <v>3</v>
          </cell>
          <cell r="P200">
            <v>0</v>
          </cell>
          <cell r="Q200">
            <v>0</v>
          </cell>
          <cell r="R200">
            <v>1</v>
          </cell>
          <cell r="S200">
            <v>61</v>
          </cell>
          <cell r="T200">
            <v>118</v>
          </cell>
          <cell r="U200">
            <v>179</v>
          </cell>
          <cell r="V200">
            <v>180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180</v>
          </cell>
          <cell r="AF200">
            <v>567687.6</v>
          </cell>
          <cell r="AG200">
            <v>0</v>
          </cell>
          <cell r="AH200">
            <v>0</v>
          </cell>
          <cell r="AI200">
            <v>0</v>
          </cell>
          <cell r="AJ200">
            <v>567687.6</v>
          </cell>
          <cell r="AK200">
            <v>16.089385474860336</v>
          </cell>
          <cell r="AL200">
            <v>7216.089385474861</v>
          </cell>
          <cell r="AM200">
            <v>0</v>
          </cell>
          <cell r="AN200">
            <v>0</v>
          </cell>
          <cell r="AO200">
            <v>7216.089385474861</v>
          </cell>
          <cell r="AP200">
            <v>16.089385474860336</v>
          </cell>
          <cell r="AQ200">
            <v>4625.6983240223462</v>
          </cell>
          <cell r="AR200">
            <v>0</v>
          </cell>
          <cell r="AS200">
            <v>0</v>
          </cell>
          <cell r="AT200">
            <v>4625.6983240223462</v>
          </cell>
          <cell r="AU200">
            <v>180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11841.787709497206</v>
          </cell>
          <cell r="CA200">
            <v>0</v>
          </cell>
          <cell r="CB200">
            <v>11841.787709497206</v>
          </cell>
          <cell r="CC200">
            <v>36</v>
          </cell>
          <cell r="CD200">
            <v>28403.64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28403.64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21.355932203389802</v>
          </cell>
          <cell r="CX200">
            <v>11915.54237288134</v>
          </cell>
          <cell r="CY200">
            <v>0</v>
          </cell>
          <cell r="CZ200">
            <v>0</v>
          </cell>
          <cell r="DA200">
            <v>11915.54237288134</v>
          </cell>
          <cell r="DB200">
            <v>619848.57008237857</v>
          </cell>
          <cell r="DC200">
            <v>0</v>
          </cell>
          <cell r="DD200">
            <v>619848.57008237857</v>
          </cell>
          <cell r="DE200">
            <v>135933</v>
          </cell>
          <cell r="DF200">
            <v>0</v>
          </cell>
          <cell r="DG200">
            <v>135933</v>
          </cell>
          <cell r="DH200">
            <v>60</v>
          </cell>
          <cell r="DI200">
            <v>0.5785848925</v>
          </cell>
          <cell r="DJ200">
            <v>0</v>
          </cell>
          <cell r="DK200">
            <v>0.5785848925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3213.9479999999999</v>
          </cell>
          <cell r="EB200">
            <v>3213.9479999999999</v>
          </cell>
          <cell r="EC200">
            <v>0</v>
          </cell>
          <cell r="ED200">
            <v>0</v>
          </cell>
          <cell r="EE200">
            <v>3213.9479999999999</v>
          </cell>
          <cell r="EF200">
            <v>3213.9479999999999</v>
          </cell>
          <cell r="EG200">
            <v>0</v>
          </cell>
          <cell r="EH200"/>
          <cell r="EI200">
            <v>0</v>
          </cell>
          <cell r="EJ200">
            <v>0</v>
          </cell>
          <cell r="EK200">
            <v>0</v>
          </cell>
          <cell r="EL200"/>
          <cell r="EM200">
            <v>0</v>
          </cell>
          <cell r="EN200">
            <v>0</v>
          </cell>
          <cell r="EO200">
            <v>0</v>
          </cell>
          <cell r="EP200">
            <v>139146.948</v>
          </cell>
          <cell r="EQ200">
            <v>0</v>
          </cell>
          <cell r="ER200">
            <v>139146.948</v>
          </cell>
          <cell r="ES200">
            <v>758995.51808237855</v>
          </cell>
          <cell r="ET200">
            <v>0</v>
          </cell>
          <cell r="EU200">
            <v>758995.51808237855</v>
          </cell>
          <cell r="EV200">
            <v>755781.57008237857</v>
          </cell>
          <cell r="EW200">
            <v>4198.7865004576588</v>
          </cell>
          <cell r="EX200">
            <v>4180</v>
          </cell>
          <cell r="EY200">
            <v>0</v>
          </cell>
          <cell r="EZ200">
            <v>752400</v>
          </cell>
          <cell r="FA200">
            <v>0</v>
          </cell>
          <cell r="FB200">
            <v>758995.51808237855</v>
          </cell>
          <cell r="FC200">
            <v>760074.53676375898</v>
          </cell>
          <cell r="FD200">
            <v>1079.0186813804321</v>
          </cell>
          <cell r="FE200">
            <v>760074.53676375898</v>
          </cell>
        </row>
        <row r="201">
          <cell r="A201">
            <v>2687</v>
          </cell>
          <cell r="B201">
            <v>8812687</v>
          </cell>
          <cell r="C201"/>
          <cell r="D201"/>
          <cell r="E201" t="str">
            <v>Katherine Semar Junior School</v>
          </cell>
          <cell r="F201" t="str">
            <v>P</v>
          </cell>
          <cell r="G201"/>
          <cell r="H201" t="str">
            <v/>
          </cell>
          <cell r="I201" t="str">
            <v>Y</v>
          </cell>
          <cell r="J201"/>
          <cell r="K201">
            <v>2687</v>
          </cell>
          <cell r="L201">
            <v>141572</v>
          </cell>
          <cell r="M201"/>
          <cell r="N201"/>
          <cell r="O201">
            <v>4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256</v>
          </cell>
          <cell r="U201">
            <v>256</v>
          </cell>
          <cell r="V201">
            <v>256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256</v>
          </cell>
          <cell r="AF201">
            <v>807377.92000000004</v>
          </cell>
          <cell r="AG201">
            <v>0</v>
          </cell>
          <cell r="AH201">
            <v>0</v>
          </cell>
          <cell r="AI201">
            <v>0</v>
          </cell>
          <cell r="AJ201">
            <v>807377.92000000004</v>
          </cell>
          <cell r="AK201">
            <v>30</v>
          </cell>
          <cell r="AL201">
            <v>13455</v>
          </cell>
          <cell r="AM201">
            <v>0</v>
          </cell>
          <cell r="AN201">
            <v>0</v>
          </cell>
          <cell r="AO201">
            <v>13455</v>
          </cell>
          <cell r="AP201">
            <v>34.403162055335969</v>
          </cell>
          <cell r="AQ201">
            <v>9890.9090909090919</v>
          </cell>
          <cell r="AR201">
            <v>0</v>
          </cell>
          <cell r="AS201">
            <v>0</v>
          </cell>
          <cell r="AT201">
            <v>9890.9090909090919</v>
          </cell>
          <cell r="AU201">
            <v>254.99212598425191</v>
          </cell>
          <cell r="AV201">
            <v>0</v>
          </cell>
          <cell r="AW201">
            <v>1.0078740157480319</v>
          </cell>
          <cell r="AX201">
            <v>228.46488188976389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228.46488188976389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228.46488188976389</v>
          </cell>
          <cell r="BZ201">
            <v>23574.373972798854</v>
          </cell>
          <cell r="CA201">
            <v>0</v>
          </cell>
          <cell r="CB201">
            <v>23574.373972798854</v>
          </cell>
          <cell r="CC201">
            <v>39.140495867768593</v>
          </cell>
          <cell r="CD201">
            <v>30881.459834710742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30881.459834710742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1</v>
          </cell>
          <cell r="CX201">
            <v>557.95000000000005</v>
          </cell>
          <cell r="CY201">
            <v>0</v>
          </cell>
          <cell r="CZ201">
            <v>0</v>
          </cell>
          <cell r="DA201">
            <v>557.95000000000005</v>
          </cell>
          <cell r="DB201">
            <v>862391.7038075095</v>
          </cell>
          <cell r="DC201">
            <v>0</v>
          </cell>
          <cell r="DD201">
            <v>862391.7038075095</v>
          </cell>
          <cell r="DE201">
            <v>135933</v>
          </cell>
          <cell r="DF201">
            <v>0</v>
          </cell>
          <cell r="DG201">
            <v>135933</v>
          </cell>
          <cell r="DH201">
            <v>64</v>
          </cell>
          <cell r="DI201">
            <v>0.614273957627119</v>
          </cell>
          <cell r="DJ201">
            <v>0</v>
          </cell>
          <cell r="DK201">
            <v>0.614273957627119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1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4239.8</v>
          </cell>
          <cell r="EB201">
            <v>4239.8</v>
          </cell>
          <cell r="EC201">
            <v>0</v>
          </cell>
          <cell r="ED201">
            <v>0</v>
          </cell>
          <cell r="EE201">
            <v>4239.8</v>
          </cell>
          <cell r="EF201">
            <v>4239.8</v>
          </cell>
          <cell r="EG201">
            <v>0</v>
          </cell>
          <cell r="EH201"/>
          <cell r="EI201">
            <v>0</v>
          </cell>
          <cell r="EJ201">
            <v>0</v>
          </cell>
          <cell r="EK201">
            <v>0</v>
          </cell>
          <cell r="EL201"/>
          <cell r="EM201">
            <v>0</v>
          </cell>
          <cell r="EN201">
            <v>0</v>
          </cell>
          <cell r="EO201">
            <v>0</v>
          </cell>
          <cell r="EP201">
            <v>140172.79999999999</v>
          </cell>
          <cell r="EQ201">
            <v>0</v>
          </cell>
          <cell r="ER201">
            <v>140172.79999999999</v>
          </cell>
          <cell r="ES201">
            <v>1002564.5038075096</v>
          </cell>
          <cell r="ET201">
            <v>0</v>
          </cell>
          <cell r="EU201">
            <v>1002564.5038075096</v>
          </cell>
          <cell r="EV201">
            <v>998324.7038075095</v>
          </cell>
          <cell r="EW201">
            <v>3899.705874248084</v>
          </cell>
          <cell r="EX201">
            <v>4180</v>
          </cell>
          <cell r="EY201">
            <v>280.294125751916</v>
          </cell>
          <cell r="EZ201">
            <v>1070080</v>
          </cell>
          <cell r="FA201">
            <v>71755.296192490496</v>
          </cell>
          <cell r="FB201">
            <v>1074319.8</v>
          </cell>
          <cell r="FC201">
            <v>1019433.7828820816</v>
          </cell>
          <cell r="FD201">
            <v>0</v>
          </cell>
          <cell r="FE201">
            <v>1074319.8</v>
          </cell>
        </row>
        <row r="202">
          <cell r="A202">
            <v>2162</v>
          </cell>
          <cell r="B202">
            <v>8812162</v>
          </cell>
          <cell r="C202"/>
          <cell r="D202"/>
          <cell r="E202" t="str">
            <v>Katherines Primary School</v>
          </cell>
          <cell r="F202" t="str">
            <v>P</v>
          </cell>
          <cell r="G202"/>
          <cell r="H202" t="str">
            <v/>
          </cell>
          <cell r="I202" t="str">
            <v>Y</v>
          </cell>
          <cell r="J202"/>
          <cell r="K202">
            <v>2162</v>
          </cell>
          <cell r="L202">
            <v>144823</v>
          </cell>
          <cell r="M202"/>
          <cell r="N202"/>
          <cell r="O202">
            <v>7</v>
          </cell>
          <cell r="P202">
            <v>0</v>
          </cell>
          <cell r="Q202">
            <v>0</v>
          </cell>
          <cell r="R202">
            <v>3</v>
          </cell>
          <cell r="S202">
            <v>32</v>
          </cell>
          <cell r="T202">
            <v>222</v>
          </cell>
          <cell r="U202">
            <v>254</v>
          </cell>
          <cell r="V202">
            <v>257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257</v>
          </cell>
          <cell r="AF202">
            <v>810531.74</v>
          </cell>
          <cell r="AG202">
            <v>0</v>
          </cell>
          <cell r="AH202">
            <v>0</v>
          </cell>
          <cell r="AI202">
            <v>0</v>
          </cell>
          <cell r="AJ202">
            <v>810531.74</v>
          </cell>
          <cell r="AK202">
            <v>60.708661417322865</v>
          </cell>
          <cell r="AL202">
            <v>27227.834645669303</v>
          </cell>
          <cell r="AM202">
            <v>0</v>
          </cell>
          <cell r="AN202">
            <v>0</v>
          </cell>
          <cell r="AO202">
            <v>27227.834645669303</v>
          </cell>
          <cell r="AP202">
            <v>60.708661417322865</v>
          </cell>
          <cell r="AQ202">
            <v>17453.740157480323</v>
          </cell>
          <cell r="AR202">
            <v>0</v>
          </cell>
          <cell r="AS202">
            <v>0</v>
          </cell>
          <cell r="AT202">
            <v>17453.740157480323</v>
          </cell>
          <cell r="AU202">
            <v>78.527777777777899</v>
          </cell>
          <cell r="AV202">
            <v>0</v>
          </cell>
          <cell r="AW202">
            <v>108.10317460317469</v>
          </cell>
          <cell r="AX202">
            <v>24504.827619047639</v>
          </cell>
          <cell r="AY202">
            <v>66.289682539682559</v>
          </cell>
          <cell r="AZ202">
            <v>18274.076785714293</v>
          </cell>
          <cell r="BA202">
            <v>1.0198412698412702</v>
          </cell>
          <cell r="BB202">
            <v>384.63313492063503</v>
          </cell>
          <cell r="BC202">
            <v>3.0595238095238084</v>
          </cell>
          <cell r="BD202">
            <v>1288.4878571428567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44452.025396825426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44452.025396825426</v>
          </cell>
          <cell r="BZ202">
            <v>89133.600199975044</v>
          </cell>
          <cell r="CA202">
            <v>0</v>
          </cell>
          <cell r="CB202">
            <v>89133.600199975044</v>
          </cell>
          <cell r="CC202">
            <v>82.339805825242721</v>
          </cell>
          <cell r="CD202">
            <v>64965.283398058258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64965.283398058258</v>
          </cell>
          <cell r="CR202">
            <v>5.8280314960629891</v>
          </cell>
          <cell r="CS202">
            <v>2622.614173228345</v>
          </cell>
          <cell r="CT202">
            <v>0</v>
          </cell>
          <cell r="CU202">
            <v>0</v>
          </cell>
          <cell r="CV202">
            <v>2622.614173228345</v>
          </cell>
          <cell r="CW202">
            <v>41.675675675675635</v>
          </cell>
          <cell r="CX202">
            <v>23252.943243243222</v>
          </cell>
          <cell r="CY202">
            <v>0</v>
          </cell>
          <cell r="CZ202">
            <v>0</v>
          </cell>
          <cell r="DA202">
            <v>23252.943243243222</v>
          </cell>
          <cell r="DB202">
            <v>990506.18101450498</v>
          </cell>
          <cell r="DC202">
            <v>0</v>
          </cell>
          <cell r="DD202">
            <v>990506.18101450498</v>
          </cell>
          <cell r="DE202">
            <v>135933</v>
          </cell>
          <cell r="DF202">
            <v>0</v>
          </cell>
          <cell r="DG202">
            <v>135933</v>
          </cell>
          <cell r="DH202">
            <v>36.714285714285715</v>
          </cell>
          <cell r="DI202">
            <v>0.55410870490566</v>
          </cell>
          <cell r="DJ202">
            <v>0</v>
          </cell>
          <cell r="DK202">
            <v>0.55410870490566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1.0156360164</v>
          </cell>
          <cell r="DS202">
            <v>17613.021507945377</v>
          </cell>
          <cell r="DT202">
            <v>0</v>
          </cell>
          <cell r="DU202">
            <v>17613.021507945377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3831.63</v>
          </cell>
          <cell r="EB202">
            <v>3831.63</v>
          </cell>
          <cell r="EC202">
            <v>0</v>
          </cell>
          <cell r="ED202">
            <v>0</v>
          </cell>
          <cell r="EE202">
            <v>3831.63</v>
          </cell>
          <cell r="EF202">
            <v>3831.63</v>
          </cell>
          <cell r="EG202">
            <v>0</v>
          </cell>
          <cell r="EH202"/>
          <cell r="EI202">
            <v>0</v>
          </cell>
          <cell r="EJ202">
            <v>0</v>
          </cell>
          <cell r="EK202">
            <v>0</v>
          </cell>
          <cell r="EL202"/>
          <cell r="EM202">
            <v>0</v>
          </cell>
          <cell r="EN202">
            <v>0</v>
          </cell>
          <cell r="EO202">
            <v>0</v>
          </cell>
          <cell r="EP202">
            <v>157377.65150794538</v>
          </cell>
          <cell r="EQ202">
            <v>0</v>
          </cell>
          <cell r="ER202">
            <v>157377.65150794538</v>
          </cell>
          <cell r="ES202">
            <v>1147883.8325224505</v>
          </cell>
          <cell r="ET202">
            <v>0</v>
          </cell>
          <cell r="EU202">
            <v>1147883.8325224505</v>
          </cell>
          <cell r="EV202">
            <v>1144052.2025224504</v>
          </cell>
          <cell r="EW202">
            <v>4451.5649903597287</v>
          </cell>
          <cell r="EX202">
            <v>4180</v>
          </cell>
          <cell r="EY202">
            <v>0</v>
          </cell>
          <cell r="EZ202">
            <v>1074260</v>
          </cell>
          <cell r="FA202">
            <v>0</v>
          </cell>
          <cell r="FB202">
            <v>1147883.8325224505</v>
          </cell>
          <cell r="FC202">
            <v>1115274.3103062504</v>
          </cell>
          <cell r="FD202">
            <v>0</v>
          </cell>
          <cell r="FE202">
            <v>1147883.8325224505</v>
          </cell>
        </row>
        <row r="203">
          <cell r="A203">
            <v>2680</v>
          </cell>
          <cell r="B203">
            <v>8812680</v>
          </cell>
          <cell r="C203">
            <v>3108</v>
          </cell>
          <cell r="D203" t="str">
            <v>RB053108</v>
          </cell>
          <cell r="E203" t="str">
            <v>Kelvedon Hatch Community Primary School</v>
          </cell>
          <cell r="F203" t="str">
            <v>P</v>
          </cell>
          <cell r="G203" t="str">
            <v>Y</v>
          </cell>
          <cell r="H203">
            <v>10041581</v>
          </cell>
          <cell r="I203" t="str">
            <v/>
          </cell>
          <cell r="J203"/>
          <cell r="K203">
            <v>2680</v>
          </cell>
          <cell r="L203">
            <v>114945</v>
          </cell>
          <cell r="M203"/>
          <cell r="N203"/>
          <cell r="O203">
            <v>7</v>
          </cell>
          <cell r="P203">
            <v>0</v>
          </cell>
          <cell r="Q203">
            <v>0</v>
          </cell>
          <cell r="R203">
            <v>0</v>
          </cell>
          <cell r="S203">
            <v>25</v>
          </cell>
          <cell r="T203">
            <v>162</v>
          </cell>
          <cell r="U203">
            <v>187</v>
          </cell>
          <cell r="V203">
            <v>187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187</v>
          </cell>
          <cell r="AF203">
            <v>589764.34000000008</v>
          </cell>
          <cell r="AG203">
            <v>0</v>
          </cell>
          <cell r="AH203">
            <v>0</v>
          </cell>
          <cell r="AI203">
            <v>0</v>
          </cell>
          <cell r="AJ203">
            <v>589764.34000000008</v>
          </cell>
          <cell r="AK203">
            <v>31.999999999999922</v>
          </cell>
          <cell r="AL203">
            <v>14351.999999999965</v>
          </cell>
          <cell r="AM203">
            <v>0</v>
          </cell>
          <cell r="AN203">
            <v>0</v>
          </cell>
          <cell r="AO203">
            <v>14351.999999999965</v>
          </cell>
          <cell r="AP203">
            <v>43.153846153846153</v>
          </cell>
          <cell r="AQ203">
            <v>12406.73076923077</v>
          </cell>
          <cell r="AR203">
            <v>0</v>
          </cell>
          <cell r="AS203">
            <v>0</v>
          </cell>
          <cell r="AT203">
            <v>12406.73076923077</v>
          </cell>
          <cell r="AU203">
            <v>132.00000000000009</v>
          </cell>
          <cell r="AV203">
            <v>0</v>
          </cell>
          <cell r="AW203">
            <v>12.999999999999998</v>
          </cell>
          <cell r="AX203">
            <v>2946.8399999999997</v>
          </cell>
          <cell r="AY203">
            <v>41.00000000000005</v>
          </cell>
          <cell r="AZ203">
            <v>11302.470000000014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0.99999999999999989</v>
          </cell>
          <cell r="BF203">
            <v>475.85999999999996</v>
          </cell>
          <cell r="BG203">
            <v>0</v>
          </cell>
          <cell r="BH203">
            <v>0</v>
          </cell>
          <cell r="BI203">
            <v>14725.170000000015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14725.170000000015</v>
          </cell>
          <cell r="BZ203">
            <v>41483.90076923075</v>
          </cell>
          <cell r="CA203">
            <v>0</v>
          </cell>
          <cell r="CB203">
            <v>41483.90076923075</v>
          </cell>
          <cell r="CC203">
            <v>56.1</v>
          </cell>
          <cell r="CD203">
            <v>44262.339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44262.339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1.154320987654321</v>
          </cell>
          <cell r="CX203">
            <v>644.05339506172845</v>
          </cell>
          <cell r="CY203">
            <v>0</v>
          </cell>
          <cell r="CZ203">
            <v>0</v>
          </cell>
          <cell r="DA203">
            <v>644.05339506172845</v>
          </cell>
          <cell r="DB203">
            <v>676154.63316429267</v>
          </cell>
          <cell r="DC203">
            <v>0</v>
          </cell>
          <cell r="DD203">
            <v>676154.63316429267</v>
          </cell>
          <cell r="DE203">
            <v>135933</v>
          </cell>
          <cell r="DF203">
            <v>0</v>
          </cell>
          <cell r="DG203">
            <v>135933</v>
          </cell>
          <cell r="DH203">
            <v>26.714285714285715</v>
          </cell>
          <cell r="DI203">
            <v>0.89549907699115106</v>
          </cell>
          <cell r="DJ203">
            <v>0</v>
          </cell>
          <cell r="DK203">
            <v>0.89549907699115106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1.0156360164</v>
          </cell>
          <cell r="DS203">
            <v>12697.815550394071</v>
          </cell>
          <cell r="DT203">
            <v>0</v>
          </cell>
          <cell r="DU203">
            <v>12697.815550394071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20499.25</v>
          </cell>
          <cell r="EB203">
            <v>20833.25</v>
          </cell>
          <cell r="EC203">
            <v>334</v>
          </cell>
          <cell r="ED203">
            <v>0</v>
          </cell>
          <cell r="EE203">
            <v>21167.25</v>
          </cell>
          <cell r="EF203">
            <v>21167.25</v>
          </cell>
          <cell r="EG203">
            <v>0</v>
          </cell>
          <cell r="EH203"/>
          <cell r="EI203">
            <v>0</v>
          </cell>
          <cell r="EJ203">
            <v>0</v>
          </cell>
          <cell r="EK203">
            <v>0</v>
          </cell>
          <cell r="EL203"/>
          <cell r="EM203">
            <v>0</v>
          </cell>
          <cell r="EN203">
            <v>0</v>
          </cell>
          <cell r="EO203">
            <v>0</v>
          </cell>
          <cell r="EP203">
            <v>169798.06555039407</v>
          </cell>
          <cell r="EQ203">
            <v>0</v>
          </cell>
          <cell r="ER203">
            <v>169798.06555039407</v>
          </cell>
          <cell r="ES203">
            <v>845952.69871468679</v>
          </cell>
          <cell r="ET203">
            <v>0</v>
          </cell>
          <cell r="EU203">
            <v>845952.69871468679</v>
          </cell>
          <cell r="EV203">
            <v>824785.44871468679</v>
          </cell>
          <cell r="EW203">
            <v>4410.617372805812</v>
          </cell>
          <cell r="EX203">
            <v>4180</v>
          </cell>
          <cell r="EY203">
            <v>0</v>
          </cell>
          <cell r="EZ203">
            <v>781660</v>
          </cell>
          <cell r="FA203">
            <v>0</v>
          </cell>
          <cell r="FB203">
            <v>845952.69871468679</v>
          </cell>
          <cell r="FC203">
            <v>852902.57643918041</v>
          </cell>
          <cell r="FD203">
            <v>6949.8777244936209</v>
          </cell>
          <cell r="FE203">
            <v>852902.57643918041</v>
          </cell>
        </row>
        <row r="204">
          <cell r="A204">
            <v>3211</v>
          </cell>
          <cell r="B204">
            <v>8813211</v>
          </cell>
          <cell r="C204"/>
          <cell r="D204"/>
          <cell r="E204" t="str">
            <v>Kelvedon St Mary's Church of England Primary Academy</v>
          </cell>
          <cell r="F204" t="str">
            <v>P</v>
          </cell>
          <cell r="G204"/>
          <cell r="H204">
            <v>10016407</v>
          </cell>
          <cell r="I204" t="str">
            <v>Y</v>
          </cell>
          <cell r="J204"/>
          <cell r="K204">
            <v>3211</v>
          </cell>
          <cell r="L204">
            <v>139360</v>
          </cell>
          <cell r="M204"/>
          <cell r="N204"/>
          <cell r="O204">
            <v>7</v>
          </cell>
          <cell r="P204">
            <v>0</v>
          </cell>
          <cell r="Q204">
            <v>0</v>
          </cell>
          <cell r="R204">
            <v>0</v>
          </cell>
          <cell r="S204">
            <v>57</v>
          </cell>
          <cell r="T204">
            <v>342</v>
          </cell>
          <cell r="U204">
            <v>399</v>
          </cell>
          <cell r="V204">
            <v>399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399</v>
          </cell>
          <cell r="AF204">
            <v>1258374.1800000002</v>
          </cell>
          <cell r="AG204">
            <v>0</v>
          </cell>
          <cell r="AH204">
            <v>0</v>
          </cell>
          <cell r="AI204">
            <v>0</v>
          </cell>
          <cell r="AJ204">
            <v>1258374.1800000002</v>
          </cell>
          <cell r="AK204">
            <v>13.999999999999993</v>
          </cell>
          <cell r="AL204">
            <v>6278.9999999999964</v>
          </cell>
          <cell r="AM204">
            <v>0</v>
          </cell>
          <cell r="AN204">
            <v>0</v>
          </cell>
          <cell r="AO204">
            <v>6278.9999999999964</v>
          </cell>
          <cell r="AP204">
            <v>23.702970297029701</v>
          </cell>
          <cell r="AQ204">
            <v>6814.6039603960389</v>
          </cell>
          <cell r="AR204">
            <v>0</v>
          </cell>
          <cell r="AS204">
            <v>0</v>
          </cell>
          <cell r="AT204">
            <v>6814.6039603960389</v>
          </cell>
          <cell r="AU204">
            <v>376.99999999999989</v>
          </cell>
          <cell r="AV204">
            <v>0</v>
          </cell>
          <cell r="AW204">
            <v>13.999999999999993</v>
          </cell>
          <cell r="AX204">
            <v>3173.5199999999986</v>
          </cell>
          <cell r="AY204">
            <v>0.99999999999999956</v>
          </cell>
          <cell r="AZ204">
            <v>275.6699999999999</v>
          </cell>
          <cell r="BA204">
            <v>1.9999999999999991</v>
          </cell>
          <cell r="BB204">
            <v>754.29999999999961</v>
          </cell>
          <cell r="BC204">
            <v>3.9999999999999982</v>
          </cell>
          <cell r="BD204">
            <v>1684.5599999999993</v>
          </cell>
          <cell r="BE204">
            <v>0.99999999999999956</v>
          </cell>
          <cell r="BF204">
            <v>475.85999999999979</v>
          </cell>
          <cell r="BG204">
            <v>0</v>
          </cell>
          <cell r="BH204">
            <v>0</v>
          </cell>
          <cell r="BI204">
            <v>6363.9099999999971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6363.9099999999971</v>
          </cell>
          <cell r="BZ204">
            <v>19457.513960396031</v>
          </cell>
          <cell r="CA204">
            <v>0</v>
          </cell>
          <cell r="CB204">
            <v>19457.513960396031</v>
          </cell>
          <cell r="CC204">
            <v>78.572307692307703</v>
          </cell>
          <cell r="CD204">
            <v>61992.765046153858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61992.765046153858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1339824.45900655</v>
          </cell>
          <cell r="DC204">
            <v>0</v>
          </cell>
          <cell r="DD204">
            <v>1339824.45900655</v>
          </cell>
          <cell r="DE204">
            <v>135933</v>
          </cell>
          <cell r="DF204">
            <v>0</v>
          </cell>
          <cell r="DG204">
            <v>135933</v>
          </cell>
          <cell r="DH204">
            <v>57</v>
          </cell>
          <cell r="DI204">
            <v>0.97183299744525597</v>
          </cell>
          <cell r="DJ204">
            <v>0</v>
          </cell>
          <cell r="DK204">
            <v>0.97183299744525597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6322.8</v>
          </cell>
          <cell r="EB204">
            <v>6322.8</v>
          </cell>
          <cell r="EC204">
            <v>0</v>
          </cell>
          <cell r="ED204">
            <v>0</v>
          </cell>
          <cell r="EE204">
            <v>6322.8</v>
          </cell>
          <cell r="EF204">
            <v>6322.8</v>
          </cell>
          <cell r="EG204">
            <v>0</v>
          </cell>
          <cell r="EH204"/>
          <cell r="EI204">
            <v>0</v>
          </cell>
          <cell r="EJ204">
            <v>0</v>
          </cell>
          <cell r="EK204">
            <v>0</v>
          </cell>
          <cell r="EL204"/>
          <cell r="EM204">
            <v>0</v>
          </cell>
          <cell r="EN204">
            <v>0</v>
          </cell>
          <cell r="EO204">
            <v>0</v>
          </cell>
          <cell r="EP204">
            <v>142255.79999999999</v>
          </cell>
          <cell r="EQ204">
            <v>0</v>
          </cell>
          <cell r="ER204">
            <v>142255.79999999999</v>
          </cell>
          <cell r="ES204">
            <v>1482080.2590065501</v>
          </cell>
          <cell r="ET204">
            <v>0</v>
          </cell>
          <cell r="EU204">
            <v>1482080.2590065501</v>
          </cell>
          <cell r="EV204">
            <v>1475757.45900655</v>
          </cell>
          <cell r="EW204">
            <v>3698.6402481367168</v>
          </cell>
          <cell r="EX204">
            <v>4180</v>
          </cell>
          <cell r="EY204">
            <v>481.35975186328324</v>
          </cell>
          <cell r="EZ204">
            <v>1667820</v>
          </cell>
          <cell r="FA204">
            <v>192062.54099344998</v>
          </cell>
          <cell r="FB204">
            <v>1674142.8</v>
          </cell>
          <cell r="FC204">
            <v>1604631.0221426252</v>
          </cell>
          <cell r="FD204">
            <v>0</v>
          </cell>
          <cell r="FE204">
            <v>1674142.8</v>
          </cell>
        </row>
        <row r="205">
          <cell r="A205">
            <v>3001</v>
          </cell>
          <cell r="B205">
            <v>8813001</v>
          </cell>
          <cell r="C205">
            <v>1832</v>
          </cell>
          <cell r="D205" t="str">
            <v>RB051832</v>
          </cell>
          <cell r="E205" t="str">
            <v>Kendall Church of England Primary School</v>
          </cell>
          <cell r="F205" t="str">
            <v>P</v>
          </cell>
          <cell r="G205" t="str">
            <v>Y</v>
          </cell>
          <cell r="H205">
            <v>10015100</v>
          </cell>
          <cell r="I205" t="str">
            <v/>
          </cell>
          <cell r="J205"/>
          <cell r="K205">
            <v>3001</v>
          </cell>
          <cell r="L205">
            <v>115064</v>
          </cell>
          <cell r="M205"/>
          <cell r="N205"/>
          <cell r="O205">
            <v>7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178</v>
          </cell>
          <cell r="U205">
            <v>208</v>
          </cell>
          <cell r="V205">
            <v>208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208</v>
          </cell>
          <cell r="AF205">
            <v>655994.56000000006</v>
          </cell>
          <cell r="AG205">
            <v>0</v>
          </cell>
          <cell r="AH205">
            <v>0</v>
          </cell>
          <cell r="AI205">
            <v>0</v>
          </cell>
          <cell r="AJ205">
            <v>655994.56000000006</v>
          </cell>
          <cell r="AK205">
            <v>32.000000000000028</v>
          </cell>
          <cell r="AL205">
            <v>14352.000000000013</v>
          </cell>
          <cell r="AM205">
            <v>0</v>
          </cell>
          <cell r="AN205">
            <v>0</v>
          </cell>
          <cell r="AO205">
            <v>14352.000000000013</v>
          </cell>
          <cell r="AP205">
            <v>48.533333333333331</v>
          </cell>
          <cell r="AQ205">
            <v>13953.333333333332</v>
          </cell>
          <cell r="AR205">
            <v>0</v>
          </cell>
          <cell r="AS205">
            <v>0</v>
          </cell>
          <cell r="AT205">
            <v>13953.333333333332</v>
          </cell>
          <cell r="AU205">
            <v>85.999999999999901</v>
          </cell>
          <cell r="AV205">
            <v>0</v>
          </cell>
          <cell r="AW205">
            <v>31.000000000000099</v>
          </cell>
          <cell r="AX205">
            <v>7027.0800000000227</v>
          </cell>
          <cell r="AY205">
            <v>3.9999999999999938</v>
          </cell>
          <cell r="AZ205">
            <v>1102.6799999999982</v>
          </cell>
          <cell r="BA205">
            <v>2.0000000000000009</v>
          </cell>
          <cell r="BB205">
            <v>754.3000000000003</v>
          </cell>
          <cell r="BC205">
            <v>5.9999999999999902</v>
          </cell>
          <cell r="BD205">
            <v>2526.8399999999956</v>
          </cell>
          <cell r="BE205">
            <v>77.000000000000057</v>
          </cell>
          <cell r="BF205">
            <v>36641.22000000003</v>
          </cell>
          <cell r="BG205">
            <v>2.0000000000000009</v>
          </cell>
          <cell r="BH205">
            <v>1414.5400000000006</v>
          </cell>
          <cell r="BI205">
            <v>49466.660000000047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49466.660000000047</v>
          </cell>
          <cell r="BZ205">
            <v>77771.99333333339</v>
          </cell>
          <cell r="CA205">
            <v>0</v>
          </cell>
          <cell r="CB205">
            <v>77771.99333333339</v>
          </cell>
          <cell r="CC205">
            <v>46.890173410404621</v>
          </cell>
          <cell r="CD205">
            <v>36995.877919075145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36995.877919075145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8.1797752808988733</v>
          </cell>
          <cell r="CX205">
            <v>4563.9056179775271</v>
          </cell>
          <cell r="CY205">
            <v>0</v>
          </cell>
          <cell r="CZ205">
            <v>0</v>
          </cell>
          <cell r="DA205">
            <v>4563.9056179775271</v>
          </cell>
          <cell r="DB205">
            <v>775326.33687038615</v>
          </cell>
          <cell r="DC205">
            <v>0</v>
          </cell>
          <cell r="DD205">
            <v>775326.33687038615</v>
          </cell>
          <cell r="DE205">
            <v>135933</v>
          </cell>
          <cell r="DF205">
            <v>0</v>
          </cell>
          <cell r="DG205">
            <v>135933</v>
          </cell>
          <cell r="DH205">
            <v>29.714285714285715</v>
          </cell>
          <cell r="DI205">
            <v>0.52558018719512201</v>
          </cell>
          <cell r="DJ205">
            <v>0</v>
          </cell>
          <cell r="DK205">
            <v>0.52558018719512201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18359.47</v>
          </cell>
          <cell r="EB205">
            <v>18359.47</v>
          </cell>
          <cell r="EC205">
            <v>0</v>
          </cell>
          <cell r="ED205">
            <v>0</v>
          </cell>
          <cell r="EE205">
            <v>18359.47</v>
          </cell>
          <cell r="EF205">
            <v>18359.47</v>
          </cell>
          <cell r="EG205">
            <v>0</v>
          </cell>
          <cell r="EH205"/>
          <cell r="EI205">
            <v>0</v>
          </cell>
          <cell r="EJ205">
            <v>0</v>
          </cell>
          <cell r="EK205">
            <v>0</v>
          </cell>
          <cell r="EL205"/>
          <cell r="EM205">
            <v>0</v>
          </cell>
          <cell r="EN205">
            <v>0</v>
          </cell>
          <cell r="EO205">
            <v>0</v>
          </cell>
          <cell r="EP205">
            <v>154292.47</v>
          </cell>
          <cell r="EQ205">
            <v>0</v>
          </cell>
          <cell r="ER205">
            <v>154292.47</v>
          </cell>
          <cell r="ES205">
            <v>929618.80687038612</v>
          </cell>
          <cell r="ET205">
            <v>0</v>
          </cell>
          <cell r="EU205">
            <v>929618.80687038612</v>
          </cell>
          <cell r="EV205">
            <v>911259.33687038615</v>
          </cell>
          <cell r="EW205">
            <v>4381.0545041845489</v>
          </cell>
          <cell r="EX205">
            <v>4180</v>
          </cell>
          <cell r="EY205">
            <v>0</v>
          </cell>
          <cell r="EZ205">
            <v>869440</v>
          </cell>
          <cell r="FA205">
            <v>0</v>
          </cell>
          <cell r="FB205">
            <v>929618.80687038612</v>
          </cell>
          <cell r="FC205">
            <v>952268.98524305236</v>
          </cell>
          <cell r="FD205">
            <v>22650.17837266624</v>
          </cell>
          <cell r="FE205">
            <v>952268.98524305236</v>
          </cell>
        </row>
        <row r="206">
          <cell r="A206">
            <v>2971</v>
          </cell>
          <cell r="B206">
            <v>8812971</v>
          </cell>
          <cell r="C206"/>
          <cell r="D206"/>
          <cell r="E206" t="str">
            <v>Kents Hill Infant Academy</v>
          </cell>
          <cell r="F206" t="str">
            <v>P</v>
          </cell>
          <cell r="G206"/>
          <cell r="H206" t="str">
            <v/>
          </cell>
          <cell r="I206" t="str">
            <v>Y</v>
          </cell>
          <cell r="J206"/>
          <cell r="K206">
            <v>2971</v>
          </cell>
          <cell r="L206">
            <v>137395</v>
          </cell>
          <cell r="M206"/>
          <cell r="N206"/>
          <cell r="O206">
            <v>3</v>
          </cell>
          <cell r="P206">
            <v>0</v>
          </cell>
          <cell r="Q206">
            <v>0</v>
          </cell>
          <cell r="R206">
            <v>1</v>
          </cell>
          <cell r="S206">
            <v>86</v>
          </cell>
          <cell r="T206">
            <v>167</v>
          </cell>
          <cell r="U206">
            <v>253</v>
          </cell>
          <cell r="V206">
            <v>254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254</v>
          </cell>
          <cell r="AF206">
            <v>801070.28</v>
          </cell>
          <cell r="AG206">
            <v>0</v>
          </cell>
          <cell r="AH206">
            <v>0</v>
          </cell>
          <cell r="AI206">
            <v>0</v>
          </cell>
          <cell r="AJ206">
            <v>801070.28</v>
          </cell>
          <cell r="AK206">
            <v>23.090909090909086</v>
          </cell>
          <cell r="AL206">
            <v>10356.272727272726</v>
          </cell>
          <cell r="AM206">
            <v>0</v>
          </cell>
          <cell r="AN206">
            <v>0</v>
          </cell>
          <cell r="AO206">
            <v>10356.272727272726</v>
          </cell>
          <cell r="AP206">
            <v>23.090909090909086</v>
          </cell>
          <cell r="AQ206">
            <v>6638.6363636363621</v>
          </cell>
          <cell r="AR206">
            <v>0</v>
          </cell>
          <cell r="AS206">
            <v>0</v>
          </cell>
          <cell r="AT206">
            <v>6638.6363636363621</v>
          </cell>
          <cell r="AU206">
            <v>229.90513833992105</v>
          </cell>
          <cell r="AV206">
            <v>0</v>
          </cell>
          <cell r="AW206">
            <v>15.059288537549403</v>
          </cell>
          <cell r="AX206">
            <v>3413.6395256916985</v>
          </cell>
          <cell r="AY206">
            <v>7.0276679841897183</v>
          </cell>
          <cell r="AZ206">
            <v>1937.3172332015797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1.0039525691699593</v>
          </cell>
          <cell r="BF206">
            <v>477.74086956521688</v>
          </cell>
          <cell r="BG206">
            <v>1.0039525691699593</v>
          </cell>
          <cell r="BH206">
            <v>710.0655335968371</v>
          </cell>
          <cell r="BI206">
            <v>6538.763162055332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6538.763162055332</v>
          </cell>
          <cell r="BZ206">
            <v>23533.672252964421</v>
          </cell>
          <cell r="CA206">
            <v>0</v>
          </cell>
          <cell r="CB206">
            <v>23533.672252964421</v>
          </cell>
          <cell r="CC206">
            <v>65.741176470588243</v>
          </cell>
          <cell r="CD206">
            <v>51869.13082352942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51869.13082352942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7.6047904191616658</v>
          </cell>
          <cell r="CX206">
            <v>4243.0928143712517</v>
          </cell>
          <cell r="CY206">
            <v>0</v>
          </cell>
          <cell r="CZ206">
            <v>0</v>
          </cell>
          <cell r="DA206">
            <v>4243.0928143712517</v>
          </cell>
          <cell r="DB206">
            <v>880716.17589086504</v>
          </cell>
          <cell r="DC206">
            <v>0</v>
          </cell>
          <cell r="DD206">
            <v>880716.17589086504</v>
          </cell>
          <cell r="DE206">
            <v>135933</v>
          </cell>
          <cell r="DF206">
            <v>0</v>
          </cell>
          <cell r="DG206">
            <v>135933</v>
          </cell>
          <cell r="DH206">
            <v>84.666666666666671</v>
          </cell>
          <cell r="DI206">
            <v>0.38139146315789502</v>
          </cell>
          <cell r="DJ206">
            <v>0</v>
          </cell>
          <cell r="DK206">
            <v>0.38139146315789502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3975.424</v>
          </cell>
          <cell r="EB206">
            <v>3975.424</v>
          </cell>
          <cell r="EC206">
            <v>0</v>
          </cell>
          <cell r="ED206">
            <v>0</v>
          </cell>
          <cell r="EE206">
            <v>3975.424</v>
          </cell>
          <cell r="EF206">
            <v>3975.424</v>
          </cell>
          <cell r="EG206">
            <v>0</v>
          </cell>
          <cell r="EH206"/>
          <cell r="EI206">
            <v>0</v>
          </cell>
          <cell r="EJ206">
            <v>0</v>
          </cell>
          <cell r="EK206">
            <v>0</v>
          </cell>
          <cell r="EL206"/>
          <cell r="EM206">
            <v>0</v>
          </cell>
          <cell r="EN206">
            <v>0</v>
          </cell>
          <cell r="EO206">
            <v>0</v>
          </cell>
          <cell r="EP206">
            <v>139908.424</v>
          </cell>
          <cell r="EQ206">
            <v>0</v>
          </cell>
          <cell r="ER206">
            <v>139908.424</v>
          </cell>
          <cell r="ES206">
            <v>1020624.599890865</v>
          </cell>
          <cell r="ET206">
            <v>0</v>
          </cell>
          <cell r="EU206">
            <v>1020624.599890865</v>
          </cell>
          <cell r="EV206">
            <v>1016649.175890865</v>
          </cell>
          <cell r="EW206">
            <v>4002.5558105939567</v>
          </cell>
          <cell r="EX206">
            <v>4180</v>
          </cell>
          <cell r="EY206">
            <v>177.44418940604328</v>
          </cell>
          <cell r="EZ206">
            <v>1061720</v>
          </cell>
          <cell r="FA206">
            <v>45070.824109134963</v>
          </cell>
          <cell r="FB206">
            <v>1065695.4240000001</v>
          </cell>
          <cell r="FC206">
            <v>1022309.45399018</v>
          </cell>
          <cell r="FD206">
            <v>0</v>
          </cell>
          <cell r="FE206">
            <v>1065695.4240000001</v>
          </cell>
        </row>
        <row r="207">
          <cell r="A207">
            <v>2811</v>
          </cell>
          <cell r="B207">
            <v>8812811</v>
          </cell>
          <cell r="C207"/>
          <cell r="D207"/>
          <cell r="E207" t="str">
            <v>Kents Hill Junior School</v>
          </cell>
          <cell r="F207" t="str">
            <v>P</v>
          </cell>
          <cell r="G207"/>
          <cell r="H207" t="str">
            <v/>
          </cell>
          <cell r="I207" t="str">
            <v>Y</v>
          </cell>
          <cell r="J207"/>
          <cell r="K207">
            <v>2811</v>
          </cell>
          <cell r="L207">
            <v>137631</v>
          </cell>
          <cell r="M207"/>
          <cell r="N207"/>
          <cell r="O207">
            <v>4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358</v>
          </cell>
          <cell r="U207">
            <v>358</v>
          </cell>
          <cell r="V207">
            <v>358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358</v>
          </cell>
          <cell r="AF207">
            <v>1129067.56</v>
          </cell>
          <cell r="AG207">
            <v>0</v>
          </cell>
          <cell r="AH207">
            <v>0</v>
          </cell>
          <cell r="AI207">
            <v>0</v>
          </cell>
          <cell r="AJ207">
            <v>1129067.56</v>
          </cell>
          <cell r="AK207">
            <v>13.000000000000009</v>
          </cell>
          <cell r="AL207">
            <v>5830.5000000000036</v>
          </cell>
          <cell r="AM207">
            <v>0</v>
          </cell>
          <cell r="AN207">
            <v>0</v>
          </cell>
          <cell r="AO207">
            <v>5830.5000000000036</v>
          </cell>
          <cell r="AP207">
            <v>41.65096952908587</v>
          </cell>
          <cell r="AQ207">
            <v>11974.653739612188</v>
          </cell>
          <cell r="AR207">
            <v>0</v>
          </cell>
          <cell r="AS207">
            <v>0</v>
          </cell>
          <cell r="AT207">
            <v>11974.653739612188</v>
          </cell>
          <cell r="AU207">
            <v>309.00000000000006</v>
          </cell>
          <cell r="AV207">
            <v>0</v>
          </cell>
          <cell r="AW207">
            <v>30.999999999999993</v>
          </cell>
          <cell r="AX207">
            <v>7027.079999999999</v>
          </cell>
          <cell r="AY207">
            <v>10.999999999999993</v>
          </cell>
          <cell r="AZ207">
            <v>3032.3699999999981</v>
          </cell>
          <cell r="BA207">
            <v>2</v>
          </cell>
          <cell r="BB207">
            <v>754.3</v>
          </cell>
          <cell r="BC207">
            <v>0</v>
          </cell>
          <cell r="BD207">
            <v>0</v>
          </cell>
          <cell r="BE207">
            <v>4</v>
          </cell>
          <cell r="BF207">
            <v>1903.44</v>
          </cell>
          <cell r="BG207">
            <v>1.000000000000002</v>
          </cell>
          <cell r="BH207">
            <v>707.27000000000135</v>
          </cell>
          <cell r="BI207">
            <v>13424.46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13424.46</v>
          </cell>
          <cell r="BZ207">
            <v>31229.613739612192</v>
          </cell>
          <cell r="CA207">
            <v>0</v>
          </cell>
          <cell r="CB207">
            <v>31229.613739612192</v>
          </cell>
          <cell r="CC207">
            <v>89</v>
          </cell>
          <cell r="CD207">
            <v>70220.11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70220.11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1230517.2837396122</v>
          </cell>
          <cell r="DC207">
            <v>0</v>
          </cell>
          <cell r="DD207">
            <v>1230517.2837396122</v>
          </cell>
          <cell r="DE207">
            <v>135933</v>
          </cell>
          <cell r="DF207">
            <v>0</v>
          </cell>
          <cell r="DG207">
            <v>135933</v>
          </cell>
          <cell r="DH207">
            <v>89.5</v>
          </cell>
          <cell r="DI207">
            <v>0.38104296100628898</v>
          </cell>
          <cell r="DJ207">
            <v>0</v>
          </cell>
          <cell r="DK207">
            <v>0.38104296100628898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5866.7</v>
          </cell>
          <cell r="EB207">
            <v>5866.7</v>
          </cell>
          <cell r="EC207">
            <v>0</v>
          </cell>
          <cell r="ED207">
            <v>0</v>
          </cell>
          <cell r="EE207">
            <v>5866.7</v>
          </cell>
          <cell r="EF207">
            <v>5866.7</v>
          </cell>
          <cell r="EG207">
            <v>0</v>
          </cell>
          <cell r="EH207"/>
          <cell r="EI207">
            <v>0</v>
          </cell>
          <cell r="EJ207">
            <v>0</v>
          </cell>
          <cell r="EK207">
            <v>0</v>
          </cell>
          <cell r="EL207"/>
          <cell r="EM207">
            <v>0</v>
          </cell>
          <cell r="EN207">
            <v>0</v>
          </cell>
          <cell r="EO207">
            <v>0</v>
          </cell>
          <cell r="EP207">
            <v>141799.70000000001</v>
          </cell>
          <cell r="EQ207">
            <v>0</v>
          </cell>
          <cell r="ER207">
            <v>141799.70000000001</v>
          </cell>
          <cell r="ES207">
            <v>1372316.9837396122</v>
          </cell>
          <cell r="ET207">
            <v>0</v>
          </cell>
          <cell r="EU207">
            <v>1372316.9837396122</v>
          </cell>
          <cell r="EV207">
            <v>1366450.2837396122</v>
          </cell>
          <cell r="EW207">
            <v>3816.9002339095314</v>
          </cell>
          <cell r="EX207">
            <v>4180</v>
          </cell>
          <cell r="EY207">
            <v>363.09976609046862</v>
          </cell>
          <cell r="EZ207">
            <v>1496440</v>
          </cell>
          <cell r="FA207">
            <v>129989.7162603878</v>
          </cell>
          <cell r="FB207">
            <v>1502306.7</v>
          </cell>
          <cell r="FC207">
            <v>1420628.0924099449</v>
          </cell>
          <cell r="FD207">
            <v>0</v>
          </cell>
          <cell r="FE207">
            <v>1502306.7</v>
          </cell>
        </row>
        <row r="208">
          <cell r="A208">
            <v>2017</v>
          </cell>
          <cell r="B208">
            <v>8812017</v>
          </cell>
          <cell r="C208">
            <v>1836</v>
          </cell>
          <cell r="D208" t="str">
            <v>RB051836</v>
          </cell>
          <cell r="E208" t="str">
            <v>King's Ford Infant School and Nursery</v>
          </cell>
          <cell r="F208" t="str">
            <v>P</v>
          </cell>
          <cell r="G208" t="str">
            <v>Y</v>
          </cell>
          <cell r="H208">
            <v>10015624</v>
          </cell>
          <cell r="I208" t="str">
            <v/>
          </cell>
          <cell r="J208"/>
          <cell r="K208">
            <v>2017</v>
          </cell>
          <cell r="L208">
            <v>114717</v>
          </cell>
          <cell r="M208"/>
          <cell r="N208"/>
          <cell r="O208">
            <v>3</v>
          </cell>
          <cell r="P208">
            <v>0</v>
          </cell>
          <cell r="Q208">
            <v>0</v>
          </cell>
          <cell r="R208">
            <v>0</v>
          </cell>
          <cell r="S208">
            <v>57</v>
          </cell>
          <cell r="T208">
            <v>107</v>
          </cell>
          <cell r="U208">
            <v>164</v>
          </cell>
          <cell r="V208">
            <v>164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164</v>
          </cell>
          <cell r="AF208">
            <v>517226.48000000004</v>
          </cell>
          <cell r="AG208">
            <v>0</v>
          </cell>
          <cell r="AH208">
            <v>0</v>
          </cell>
          <cell r="AI208">
            <v>0</v>
          </cell>
          <cell r="AJ208">
            <v>517226.48000000004</v>
          </cell>
          <cell r="AK208">
            <v>38.000000000000043</v>
          </cell>
          <cell r="AL208">
            <v>17043.000000000018</v>
          </cell>
          <cell r="AM208">
            <v>0</v>
          </cell>
          <cell r="AN208">
            <v>0</v>
          </cell>
          <cell r="AO208">
            <v>17043.000000000018</v>
          </cell>
          <cell r="AP208">
            <v>38.000000000000043</v>
          </cell>
          <cell r="AQ208">
            <v>10925.000000000013</v>
          </cell>
          <cell r="AR208">
            <v>0</v>
          </cell>
          <cell r="AS208">
            <v>0</v>
          </cell>
          <cell r="AT208">
            <v>10925.000000000013</v>
          </cell>
          <cell r="AU208">
            <v>86</v>
          </cell>
          <cell r="AV208">
            <v>0</v>
          </cell>
          <cell r="AW208">
            <v>19.999999999999979</v>
          </cell>
          <cell r="AX208">
            <v>4533.5999999999949</v>
          </cell>
          <cell r="AY208">
            <v>21.000000000000018</v>
          </cell>
          <cell r="AZ208">
            <v>5789.0700000000052</v>
          </cell>
          <cell r="BA208">
            <v>34.00000000000005</v>
          </cell>
          <cell r="BB208">
            <v>12823.100000000019</v>
          </cell>
          <cell r="BC208">
            <v>1.999999999999998</v>
          </cell>
          <cell r="BD208">
            <v>842.27999999999918</v>
          </cell>
          <cell r="BE208">
            <v>1.0000000000000007</v>
          </cell>
          <cell r="BF208">
            <v>475.86000000000035</v>
          </cell>
          <cell r="BG208">
            <v>0</v>
          </cell>
          <cell r="BH208">
            <v>0</v>
          </cell>
          <cell r="BI208">
            <v>24463.910000000018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24463.910000000018</v>
          </cell>
          <cell r="BZ208">
            <v>52431.910000000047</v>
          </cell>
          <cell r="CA208">
            <v>0</v>
          </cell>
          <cell r="CB208">
            <v>52431.910000000047</v>
          </cell>
          <cell r="CC208">
            <v>63.777777777777779</v>
          </cell>
          <cell r="CD208">
            <v>50320.02888888889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50320.02888888889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27.588785046729043</v>
          </cell>
          <cell r="CX208">
            <v>15393.16261682247</v>
          </cell>
          <cell r="CY208">
            <v>0</v>
          </cell>
          <cell r="CZ208">
            <v>0</v>
          </cell>
          <cell r="DA208">
            <v>15393.16261682247</v>
          </cell>
          <cell r="DB208">
            <v>635371.58150571154</v>
          </cell>
          <cell r="DC208">
            <v>0</v>
          </cell>
          <cell r="DD208">
            <v>635371.58150571154</v>
          </cell>
          <cell r="DE208">
            <v>135933</v>
          </cell>
          <cell r="DF208">
            <v>0</v>
          </cell>
          <cell r="DG208">
            <v>135933</v>
          </cell>
          <cell r="DH208">
            <v>54.666666666666664</v>
          </cell>
          <cell r="DI208">
            <v>0.36373073518518501</v>
          </cell>
          <cell r="DJ208">
            <v>0</v>
          </cell>
          <cell r="DK208">
            <v>0.36373073518518501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14233.75</v>
          </cell>
          <cell r="EB208">
            <v>17465</v>
          </cell>
          <cell r="EC208">
            <v>3231.25</v>
          </cell>
          <cell r="ED208">
            <v>0</v>
          </cell>
          <cell r="EE208">
            <v>20696.25</v>
          </cell>
          <cell r="EF208">
            <v>20696.25</v>
          </cell>
          <cell r="EG208">
            <v>0</v>
          </cell>
          <cell r="EH208"/>
          <cell r="EI208">
            <v>0</v>
          </cell>
          <cell r="EJ208">
            <v>0</v>
          </cell>
          <cell r="EK208">
            <v>0</v>
          </cell>
          <cell r="EL208"/>
          <cell r="EM208">
            <v>0</v>
          </cell>
          <cell r="EN208">
            <v>0</v>
          </cell>
          <cell r="EO208">
            <v>0</v>
          </cell>
          <cell r="EP208">
            <v>156629.25</v>
          </cell>
          <cell r="EQ208">
            <v>0</v>
          </cell>
          <cell r="ER208">
            <v>156629.25</v>
          </cell>
          <cell r="ES208">
            <v>792000.83150571154</v>
          </cell>
          <cell r="ET208">
            <v>0</v>
          </cell>
          <cell r="EU208">
            <v>792000.83150571154</v>
          </cell>
          <cell r="EV208">
            <v>771304.58150571154</v>
          </cell>
          <cell r="EW208">
            <v>4703.0767164982408</v>
          </cell>
          <cell r="EX208">
            <v>4180</v>
          </cell>
          <cell r="EY208">
            <v>0</v>
          </cell>
          <cell r="EZ208">
            <v>685520</v>
          </cell>
          <cell r="FA208">
            <v>0</v>
          </cell>
          <cell r="FB208">
            <v>792000.83150571154</v>
          </cell>
          <cell r="FC208">
            <v>805893.52827458992</v>
          </cell>
          <cell r="FD208">
            <v>13892.696768878377</v>
          </cell>
          <cell r="FE208">
            <v>805893.52827458992</v>
          </cell>
        </row>
        <row r="209">
          <cell r="A209">
            <v>2018</v>
          </cell>
          <cell r="B209">
            <v>8812018</v>
          </cell>
          <cell r="C209"/>
          <cell r="D209"/>
          <cell r="E209" t="str">
            <v>Kings Road Primary School</v>
          </cell>
          <cell r="F209" t="str">
            <v>P</v>
          </cell>
          <cell r="G209"/>
          <cell r="H209" t="str">
            <v/>
          </cell>
          <cell r="I209" t="str">
            <v>Y</v>
          </cell>
          <cell r="J209"/>
          <cell r="K209">
            <v>2018</v>
          </cell>
          <cell r="L209">
            <v>144304</v>
          </cell>
          <cell r="M209"/>
          <cell r="N209"/>
          <cell r="O209">
            <v>7</v>
          </cell>
          <cell r="P209">
            <v>0</v>
          </cell>
          <cell r="Q209">
            <v>0</v>
          </cell>
          <cell r="R209">
            <v>7</v>
          </cell>
          <cell r="S209">
            <v>55</v>
          </cell>
          <cell r="T209">
            <v>352</v>
          </cell>
          <cell r="U209">
            <v>407</v>
          </cell>
          <cell r="V209">
            <v>414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414</v>
          </cell>
          <cell r="AF209">
            <v>1305681.48</v>
          </cell>
          <cell r="AG209">
            <v>0</v>
          </cell>
          <cell r="AH209">
            <v>0</v>
          </cell>
          <cell r="AI209">
            <v>0</v>
          </cell>
          <cell r="AJ209">
            <v>1305681.48</v>
          </cell>
          <cell r="AK209">
            <v>98.668304668304529</v>
          </cell>
          <cell r="AL209">
            <v>44252.734643734584</v>
          </cell>
          <cell r="AM209">
            <v>0</v>
          </cell>
          <cell r="AN209">
            <v>0</v>
          </cell>
          <cell r="AO209">
            <v>44252.734643734584</v>
          </cell>
          <cell r="AP209">
            <v>113.27360774818403</v>
          </cell>
          <cell r="AQ209">
            <v>32566.162227602908</v>
          </cell>
          <cell r="AR209">
            <v>0</v>
          </cell>
          <cell r="AS209">
            <v>0</v>
          </cell>
          <cell r="AT209">
            <v>32566.162227602908</v>
          </cell>
          <cell r="AU209">
            <v>197.33660933660948</v>
          </cell>
          <cell r="AV209">
            <v>0</v>
          </cell>
          <cell r="AW209">
            <v>45.773955773955954</v>
          </cell>
          <cell r="AX209">
            <v>10376.040294840335</v>
          </cell>
          <cell r="AY209">
            <v>11.189189189189179</v>
          </cell>
          <cell r="AZ209">
            <v>3084.5237837837813</v>
          </cell>
          <cell r="BA209">
            <v>72.221130221130039</v>
          </cell>
          <cell r="BB209">
            <v>27238.199262899194</v>
          </cell>
          <cell r="BC209">
            <v>87.47911547911535</v>
          </cell>
          <cell r="BD209">
            <v>36840.954692874635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77539.718034397956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77539.718034397956</v>
          </cell>
          <cell r="BZ209">
            <v>154358.61490573545</v>
          </cell>
          <cell r="CA209">
            <v>0</v>
          </cell>
          <cell r="CB209">
            <v>154358.61490573545</v>
          </cell>
          <cell r="CC209">
            <v>127.38461538461539</v>
          </cell>
          <cell r="CD209">
            <v>100505.18769230769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100505.18769230769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32.931818181818166</v>
          </cell>
          <cell r="CX209">
            <v>18374.307954545446</v>
          </cell>
          <cell r="CY209">
            <v>0</v>
          </cell>
          <cell r="CZ209">
            <v>0</v>
          </cell>
          <cell r="DA209">
            <v>18374.307954545446</v>
          </cell>
          <cell r="DB209">
            <v>1578919.5905525885</v>
          </cell>
          <cell r="DC209">
            <v>0</v>
          </cell>
          <cell r="DD209">
            <v>1578919.5905525885</v>
          </cell>
          <cell r="DE209">
            <v>135933</v>
          </cell>
          <cell r="DF209">
            <v>0</v>
          </cell>
          <cell r="DG209">
            <v>135933</v>
          </cell>
          <cell r="DH209">
            <v>59.142857142857146</v>
          </cell>
          <cell r="DI209">
            <v>0.28731526430868198</v>
          </cell>
          <cell r="DJ209">
            <v>0</v>
          </cell>
          <cell r="DK209">
            <v>0.28731526430868198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1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7918.732</v>
          </cell>
          <cell r="EB209">
            <v>7918.732</v>
          </cell>
          <cell r="EC209">
            <v>0</v>
          </cell>
          <cell r="ED209">
            <v>0</v>
          </cell>
          <cell r="EE209">
            <v>7918.732</v>
          </cell>
          <cell r="EF209">
            <v>7918.732</v>
          </cell>
          <cell r="EG209">
            <v>0</v>
          </cell>
          <cell r="EH209"/>
          <cell r="EI209">
            <v>0</v>
          </cell>
          <cell r="EJ209">
            <v>0</v>
          </cell>
          <cell r="EK209">
            <v>0</v>
          </cell>
          <cell r="EL209"/>
          <cell r="EM209">
            <v>0</v>
          </cell>
          <cell r="EN209">
            <v>0</v>
          </cell>
          <cell r="EO209">
            <v>0</v>
          </cell>
          <cell r="EP209">
            <v>143851.73199999999</v>
          </cell>
          <cell r="EQ209">
            <v>0</v>
          </cell>
          <cell r="ER209">
            <v>143851.73199999999</v>
          </cell>
          <cell r="ES209">
            <v>1722771.3225525885</v>
          </cell>
          <cell r="ET209">
            <v>0</v>
          </cell>
          <cell r="EU209">
            <v>1722771.3225525885</v>
          </cell>
          <cell r="EV209">
            <v>1714852.5905525885</v>
          </cell>
          <cell r="EW209">
            <v>4142.1560158275088</v>
          </cell>
          <cell r="EX209">
            <v>4180</v>
          </cell>
          <cell r="EY209">
            <v>37.843984172491218</v>
          </cell>
          <cell r="EZ209">
            <v>1730520</v>
          </cell>
          <cell r="FA209">
            <v>15667.409447411541</v>
          </cell>
          <cell r="FB209">
            <v>1738438.7320000001</v>
          </cell>
          <cell r="FC209">
            <v>1685011.0337476549</v>
          </cell>
          <cell r="FD209">
            <v>0</v>
          </cell>
          <cell r="FE209">
            <v>1738438.7320000001</v>
          </cell>
        </row>
        <row r="210">
          <cell r="A210">
            <v>2031</v>
          </cell>
          <cell r="B210">
            <v>8812031</v>
          </cell>
          <cell r="C210"/>
          <cell r="D210"/>
          <cell r="E210" t="str">
            <v>Kingsmoor Academy</v>
          </cell>
          <cell r="F210" t="str">
            <v>P</v>
          </cell>
          <cell r="G210"/>
          <cell r="H210" t="str">
            <v/>
          </cell>
          <cell r="I210" t="str">
            <v>Y</v>
          </cell>
          <cell r="J210"/>
          <cell r="K210">
            <v>2031</v>
          </cell>
          <cell r="L210">
            <v>138996</v>
          </cell>
          <cell r="M210">
            <v>25</v>
          </cell>
          <cell r="N210"/>
          <cell r="O210">
            <v>7</v>
          </cell>
          <cell r="P210">
            <v>0</v>
          </cell>
          <cell r="Q210">
            <v>0</v>
          </cell>
          <cell r="R210">
            <v>0</v>
          </cell>
          <cell r="S210">
            <v>56.583333333333336</v>
          </cell>
          <cell r="T210">
            <v>220</v>
          </cell>
          <cell r="U210">
            <v>276.58333333333331</v>
          </cell>
          <cell r="V210">
            <v>276.58333333333331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276.58333333333331</v>
          </cell>
          <cell r="AF210">
            <v>872294.04833333334</v>
          </cell>
          <cell r="AG210">
            <v>0</v>
          </cell>
          <cell r="AH210">
            <v>0</v>
          </cell>
          <cell r="AI210">
            <v>0</v>
          </cell>
          <cell r="AJ210">
            <v>872294.04833333334</v>
          </cell>
          <cell r="AK210">
            <v>69.673664122137438</v>
          </cell>
          <cell r="AL210">
            <v>31248.63835877864</v>
          </cell>
          <cell r="AM210">
            <v>0</v>
          </cell>
          <cell r="AN210">
            <v>0</v>
          </cell>
          <cell r="AO210">
            <v>31248.63835877864</v>
          </cell>
          <cell r="AP210">
            <v>75.333981841763929</v>
          </cell>
          <cell r="AQ210">
            <v>21658.519779507129</v>
          </cell>
          <cell r="AR210">
            <v>0</v>
          </cell>
          <cell r="AS210">
            <v>0</v>
          </cell>
          <cell r="AT210">
            <v>21658.519779507129</v>
          </cell>
          <cell r="AU210">
            <v>44.337786259541879</v>
          </cell>
          <cell r="AV210">
            <v>0</v>
          </cell>
          <cell r="AW210">
            <v>107.67748091603063</v>
          </cell>
          <cell r="AX210">
            <v>24408.331374045825</v>
          </cell>
          <cell r="AY210">
            <v>93.953880407124785</v>
          </cell>
          <cell r="AZ210">
            <v>25900.266211832091</v>
          </cell>
          <cell r="BA210">
            <v>20.057569974554692</v>
          </cell>
          <cell r="BB210">
            <v>7564.7125159033012</v>
          </cell>
          <cell r="BC210">
            <v>10.55661577608142</v>
          </cell>
          <cell r="BD210">
            <v>4445.8131679389289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62319.123269720141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62319.123269720141</v>
          </cell>
          <cell r="BZ210">
            <v>115226.28140800592</v>
          </cell>
          <cell r="CA210">
            <v>0</v>
          </cell>
          <cell r="CB210">
            <v>115226.28140800592</v>
          </cell>
          <cell r="CC210">
            <v>77.910798122065728</v>
          </cell>
          <cell r="CD210">
            <v>61470.84061032864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61470.84061032864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27.784627092846211</v>
          </cell>
          <cell r="CX210">
            <v>15502.432686453545</v>
          </cell>
          <cell r="CY210">
            <v>0</v>
          </cell>
          <cell r="CZ210">
            <v>0</v>
          </cell>
          <cell r="DA210">
            <v>15502.432686453545</v>
          </cell>
          <cell r="DB210">
            <v>1064493.6030381215</v>
          </cell>
          <cell r="DC210">
            <v>0</v>
          </cell>
          <cell r="DD210">
            <v>1064493.6030381215</v>
          </cell>
          <cell r="DE210">
            <v>135933</v>
          </cell>
          <cell r="DF210">
            <v>0</v>
          </cell>
          <cell r="DG210">
            <v>135933</v>
          </cell>
          <cell r="DH210">
            <v>39.511904761904759</v>
          </cell>
          <cell r="DI210">
            <v>0.26860786981132101</v>
          </cell>
          <cell r="DJ210">
            <v>0</v>
          </cell>
          <cell r="DK210">
            <v>0.26860786981132101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1.0156360164</v>
          </cell>
          <cell r="DS210">
            <v>18769.890052100367</v>
          </cell>
          <cell r="DT210">
            <v>0</v>
          </cell>
          <cell r="DU210">
            <v>18769.890052100367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486.82</v>
          </cell>
          <cell r="EB210">
            <v>486.82</v>
          </cell>
          <cell r="EC210">
            <v>0</v>
          </cell>
          <cell r="ED210">
            <v>0</v>
          </cell>
          <cell r="EE210">
            <v>486.82</v>
          </cell>
          <cell r="EF210">
            <v>486.81999999999994</v>
          </cell>
          <cell r="EG210">
            <v>0</v>
          </cell>
          <cell r="EH210"/>
          <cell r="EI210">
            <v>0</v>
          </cell>
          <cell r="EJ210">
            <v>0</v>
          </cell>
          <cell r="EK210">
            <v>0</v>
          </cell>
          <cell r="EL210"/>
          <cell r="EM210">
            <v>0</v>
          </cell>
          <cell r="EN210">
            <v>0</v>
          </cell>
          <cell r="EO210">
            <v>0</v>
          </cell>
          <cell r="EP210">
            <v>155189.71005210036</v>
          </cell>
          <cell r="EQ210">
            <v>0</v>
          </cell>
          <cell r="ER210">
            <v>155189.71005210036</v>
          </cell>
          <cell r="ES210">
            <v>1219683.313090222</v>
          </cell>
          <cell r="ET210">
            <v>0</v>
          </cell>
          <cell r="EU210">
            <v>1219683.313090222</v>
          </cell>
          <cell r="EV210">
            <v>1219196.4930902219</v>
          </cell>
          <cell r="EW210">
            <v>4408.062041904991</v>
          </cell>
          <cell r="EX210">
            <v>4180</v>
          </cell>
          <cell r="EY210">
            <v>0</v>
          </cell>
          <cell r="EZ210">
            <v>1156118.3333333333</v>
          </cell>
          <cell r="FA210">
            <v>0</v>
          </cell>
          <cell r="FB210">
            <v>1219683.313090222</v>
          </cell>
          <cell r="FC210">
            <v>1276136.0954867671</v>
          </cell>
          <cell r="FD210">
            <v>56452.782396545168</v>
          </cell>
          <cell r="FE210">
            <v>1276136.0954867671</v>
          </cell>
        </row>
        <row r="211">
          <cell r="A211">
            <v>2696</v>
          </cell>
          <cell r="B211">
            <v>8812696</v>
          </cell>
          <cell r="C211"/>
          <cell r="D211"/>
          <cell r="E211" t="str">
            <v>Kingston Primary School</v>
          </cell>
          <cell r="F211" t="str">
            <v>P</v>
          </cell>
          <cell r="G211"/>
          <cell r="H211" t="str">
            <v/>
          </cell>
          <cell r="I211" t="str">
            <v>Y</v>
          </cell>
          <cell r="J211"/>
          <cell r="K211">
            <v>2696</v>
          </cell>
          <cell r="L211">
            <v>137220</v>
          </cell>
          <cell r="M211"/>
          <cell r="N211"/>
          <cell r="O211">
            <v>7</v>
          </cell>
          <cell r="P211">
            <v>0</v>
          </cell>
          <cell r="Q211">
            <v>0</v>
          </cell>
          <cell r="R211">
            <v>0</v>
          </cell>
          <cell r="S211">
            <v>30</v>
          </cell>
          <cell r="T211">
            <v>180</v>
          </cell>
          <cell r="U211">
            <v>210</v>
          </cell>
          <cell r="V211">
            <v>210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210</v>
          </cell>
          <cell r="AF211">
            <v>662302.20000000007</v>
          </cell>
          <cell r="AG211">
            <v>0</v>
          </cell>
          <cell r="AH211">
            <v>0</v>
          </cell>
          <cell r="AI211">
            <v>0</v>
          </cell>
          <cell r="AJ211">
            <v>662302.20000000007</v>
          </cell>
          <cell r="AK211">
            <v>3.0000000000000027</v>
          </cell>
          <cell r="AL211">
            <v>1345.5000000000011</v>
          </cell>
          <cell r="AM211">
            <v>0</v>
          </cell>
          <cell r="AN211">
            <v>0</v>
          </cell>
          <cell r="AO211">
            <v>1345.5000000000011</v>
          </cell>
          <cell r="AP211">
            <v>8</v>
          </cell>
          <cell r="AQ211">
            <v>2300</v>
          </cell>
          <cell r="AR211">
            <v>0</v>
          </cell>
          <cell r="AS211">
            <v>0</v>
          </cell>
          <cell r="AT211">
            <v>2300</v>
          </cell>
          <cell r="AU211">
            <v>199.99999999999991</v>
          </cell>
          <cell r="AV211">
            <v>0</v>
          </cell>
          <cell r="AW211">
            <v>9.0000000000000089</v>
          </cell>
          <cell r="AX211">
            <v>2040.1200000000022</v>
          </cell>
          <cell r="AY211">
            <v>0.99999999999999956</v>
          </cell>
          <cell r="AZ211">
            <v>275.6699999999999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2315.7900000000022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2315.7900000000022</v>
          </cell>
          <cell r="BZ211">
            <v>5961.2900000000027</v>
          </cell>
          <cell r="CA211">
            <v>0</v>
          </cell>
          <cell r="CB211">
            <v>5961.2900000000027</v>
          </cell>
          <cell r="CC211">
            <v>53.389830508474574</v>
          </cell>
          <cell r="CD211">
            <v>42124.042372881355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42124.042372881355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1.1666666666666676</v>
          </cell>
          <cell r="CX211">
            <v>650.94166666666729</v>
          </cell>
          <cell r="CY211">
            <v>0</v>
          </cell>
          <cell r="CZ211">
            <v>0</v>
          </cell>
          <cell r="DA211">
            <v>650.94166666666729</v>
          </cell>
          <cell r="DB211">
            <v>711038.47403954808</v>
          </cell>
          <cell r="DC211">
            <v>0</v>
          </cell>
          <cell r="DD211">
            <v>711038.47403954808</v>
          </cell>
          <cell r="DE211">
            <v>135933</v>
          </cell>
          <cell r="DF211">
            <v>0</v>
          </cell>
          <cell r="DG211">
            <v>135933</v>
          </cell>
          <cell r="DH211">
            <v>30</v>
          </cell>
          <cell r="DI211">
            <v>0.33026939186991899</v>
          </cell>
          <cell r="DJ211">
            <v>0</v>
          </cell>
          <cell r="DK211">
            <v>0.33026939186991899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1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3623.55</v>
          </cell>
          <cell r="EB211">
            <v>3623.55</v>
          </cell>
          <cell r="EC211">
            <v>0</v>
          </cell>
          <cell r="ED211">
            <v>0</v>
          </cell>
          <cell r="EE211">
            <v>3623.55</v>
          </cell>
          <cell r="EF211">
            <v>3623.55</v>
          </cell>
          <cell r="EG211">
            <v>0</v>
          </cell>
          <cell r="EH211"/>
          <cell r="EI211">
            <v>0</v>
          </cell>
          <cell r="EJ211">
            <v>0</v>
          </cell>
          <cell r="EK211">
            <v>0</v>
          </cell>
          <cell r="EL211"/>
          <cell r="EM211">
            <v>0</v>
          </cell>
          <cell r="EN211">
            <v>0</v>
          </cell>
          <cell r="EO211">
            <v>0</v>
          </cell>
          <cell r="EP211">
            <v>139556.54999999999</v>
          </cell>
          <cell r="EQ211">
            <v>0</v>
          </cell>
          <cell r="ER211">
            <v>139556.54999999999</v>
          </cell>
          <cell r="ES211">
            <v>850595.02403954812</v>
          </cell>
          <cell r="ET211">
            <v>0</v>
          </cell>
          <cell r="EU211">
            <v>850595.02403954812</v>
          </cell>
          <cell r="EV211">
            <v>846971.47403954808</v>
          </cell>
          <cell r="EW211">
            <v>4033.1974954264192</v>
          </cell>
          <cell r="EX211">
            <v>4180</v>
          </cell>
          <cell r="EY211">
            <v>146.80250457358079</v>
          </cell>
          <cell r="EZ211">
            <v>877800</v>
          </cell>
          <cell r="FA211">
            <v>30828.525960451923</v>
          </cell>
          <cell r="FB211">
            <v>881423.55</v>
          </cell>
          <cell r="FC211">
            <v>861867.25238833134</v>
          </cell>
          <cell r="FD211">
            <v>0</v>
          </cell>
          <cell r="FE211">
            <v>881423.55</v>
          </cell>
        </row>
        <row r="212">
          <cell r="A212">
            <v>5228</v>
          </cell>
          <cell r="B212">
            <v>8815228</v>
          </cell>
          <cell r="C212">
            <v>1122</v>
          </cell>
          <cell r="D212" t="str">
            <v>GMPS1122</v>
          </cell>
          <cell r="E212" t="str">
            <v>Kingswood Primary School and Nursery</v>
          </cell>
          <cell r="F212" t="str">
            <v>P</v>
          </cell>
          <cell r="G212" t="str">
            <v>Y</v>
          </cell>
          <cell r="H212">
            <v>10015644</v>
          </cell>
          <cell r="I212" t="str">
            <v/>
          </cell>
          <cell r="J212"/>
          <cell r="K212">
            <v>5228</v>
          </cell>
          <cell r="L212">
            <v>115268</v>
          </cell>
          <cell r="M212"/>
          <cell r="N212"/>
          <cell r="O212">
            <v>7</v>
          </cell>
          <cell r="P212">
            <v>0</v>
          </cell>
          <cell r="Q212">
            <v>0</v>
          </cell>
          <cell r="R212">
            <v>0</v>
          </cell>
          <cell r="S212">
            <v>61</v>
          </cell>
          <cell r="T212">
            <v>353</v>
          </cell>
          <cell r="U212">
            <v>414</v>
          </cell>
          <cell r="V212">
            <v>414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414</v>
          </cell>
          <cell r="AF212">
            <v>1305681.48</v>
          </cell>
          <cell r="AG212">
            <v>0</v>
          </cell>
          <cell r="AH212">
            <v>0</v>
          </cell>
          <cell r="AI212">
            <v>0</v>
          </cell>
          <cell r="AJ212">
            <v>1305681.48</v>
          </cell>
          <cell r="AK212">
            <v>53.000000000000163</v>
          </cell>
          <cell r="AL212">
            <v>23770.500000000073</v>
          </cell>
          <cell r="AM212">
            <v>0</v>
          </cell>
          <cell r="AN212">
            <v>0</v>
          </cell>
          <cell r="AO212">
            <v>23770.500000000073</v>
          </cell>
          <cell r="AP212">
            <v>77.186440677966104</v>
          </cell>
          <cell r="AQ212">
            <v>22191.101694915254</v>
          </cell>
          <cell r="AR212">
            <v>0</v>
          </cell>
          <cell r="AS212">
            <v>0</v>
          </cell>
          <cell r="AT212">
            <v>22191.101694915254</v>
          </cell>
          <cell r="AU212">
            <v>239.99999999999991</v>
          </cell>
          <cell r="AV212">
            <v>0</v>
          </cell>
          <cell r="AW212">
            <v>88.000000000000028</v>
          </cell>
          <cell r="AX212">
            <v>19947.840000000007</v>
          </cell>
          <cell r="AY212">
            <v>37</v>
          </cell>
          <cell r="AZ212">
            <v>10199.790000000001</v>
          </cell>
          <cell r="BA212">
            <v>2.0000000000000022</v>
          </cell>
          <cell r="BB212">
            <v>754.30000000000075</v>
          </cell>
          <cell r="BC212">
            <v>17.999999999999993</v>
          </cell>
          <cell r="BD212">
            <v>7580.5199999999968</v>
          </cell>
          <cell r="BE212">
            <v>17.999999999999993</v>
          </cell>
          <cell r="BF212">
            <v>8565.4799999999977</v>
          </cell>
          <cell r="BG212">
            <v>10.99999999999998</v>
          </cell>
          <cell r="BH212">
            <v>7779.9699999999857</v>
          </cell>
          <cell r="BI212">
            <v>54827.899999999987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54827.899999999987</v>
          </cell>
          <cell r="BZ212">
            <v>100789.50169491532</v>
          </cell>
          <cell r="CA212">
            <v>0</v>
          </cell>
          <cell r="CB212">
            <v>100789.50169491532</v>
          </cell>
          <cell r="CC212">
            <v>121.0754716981132</v>
          </cell>
          <cell r="CD212">
            <v>95527.336415094338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95527.336415094338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57.467422096317158</v>
          </cell>
          <cell r="CX212">
            <v>32063.94815864016</v>
          </cell>
          <cell r="CY212">
            <v>0</v>
          </cell>
          <cell r="CZ212">
            <v>0</v>
          </cell>
          <cell r="DA212">
            <v>32063.94815864016</v>
          </cell>
          <cell r="DB212">
            <v>1534062.2662686496</v>
          </cell>
          <cell r="DC212">
            <v>0</v>
          </cell>
          <cell r="DD212">
            <v>1534062.2662686496</v>
          </cell>
          <cell r="DE212">
            <v>135933</v>
          </cell>
          <cell r="DF212">
            <v>0</v>
          </cell>
          <cell r="DG212">
            <v>135933</v>
          </cell>
          <cell r="DH212">
            <v>59.142857142857146</v>
          </cell>
          <cell r="DI212">
            <v>0.52222543659043696</v>
          </cell>
          <cell r="DJ212">
            <v>0</v>
          </cell>
          <cell r="DK212">
            <v>0.52222543659043696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1.0156360164</v>
          </cell>
          <cell r="DS212">
            <v>26112.073371298986</v>
          </cell>
          <cell r="DT212">
            <v>0</v>
          </cell>
          <cell r="DU212">
            <v>26112.073371298986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5001</v>
          </cell>
          <cell r="EB212">
            <v>5001</v>
          </cell>
          <cell r="EC212">
            <v>0</v>
          </cell>
          <cell r="ED212">
            <v>2640.5</v>
          </cell>
          <cell r="EE212">
            <v>7641.5</v>
          </cell>
          <cell r="EF212">
            <v>7641.5</v>
          </cell>
          <cell r="EG212">
            <v>0</v>
          </cell>
          <cell r="EH212"/>
          <cell r="EI212">
            <v>0</v>
          </cell>
          <cell r="EJ212">
            <v>0</v>
          </cell>
          <cell r="EK212">
            <v>0</v>
          </cell>
          <cell r="EL212"/>
          <cell r="EM212">
            <v>0</v>
          </cell>
          <cell r="EN212">
            <v>0</v>
          </cell>
          <cell r="EO212">
            <v>0</v>
          </cell>
          <cell r="EP212">
            <v>169686.57337129899</v>
          </cell>
          <cell r="EQ212">
            <v>0</v>
          </cell>
          <cell r="ER212">
            <v>169686.57337129899</v>
          </cell>
          <cell r="ES212">
            <v>1703748.8396399487</v>
          </cell>
          <cell r="ET212">
            <v>0</v>
          </cell>
          <cell r="EU212">
            <v>1703748.8396399487</v>
          </cell>
          <cell r="EV212">
            <v>1696107.3396399487</v>
          </cell>
          <cell r="EW212">
            <v>4096.877631980552</v>
          </cell>
          <cell r="EX212">
            <v>4180</v>
          </cell>
          <cell r="EY212">
            <v>83.122368019448004</v>
          </cell>
          <cell r="EZ212">
            <v>1730520</v>
          </cell>
          <cell r="FA212">
            <v>34412.660360051319</v>
          </cell>
          <cell r="FB212">
            <v>1738161.5</v>
          </cell>
          <cell r="FC212">
            <v>1689772.6006245797</v>
          </cell>
          <cell r="FD212">
            <v>0</v>
          </cell>
          <cell r="FE212">
            <v>1738161.5</v>
          </cell>
        </row>
        <row r="213">
          <cell r="A213">
            <v>2084</v>
          </cell>
          <cell r="B213">
            <v>8812084</v>
          </cell>
          <cell r="C213"/>
          <cell r="D213"/>
          <cell r="E213" t="str">
            <v>Kirby Primary Academy</v>
          </cell>
          <cell r="F213" t="str">
            <v>P</v>
          </cell>
          <cell r="G213"/>
          <cell r="H213" t="str">
            <v/>
          </cell>
          <cell r="I213" t="str">
            <v>Y</v>
          </cell>
          <cell r="J213"/>
          <cell r="K213">
            <v>2084</v>
          </cell>
          <cell r="L213">
            <v>139806</v>
          </cell>
          <cell r="M213"/>
          <cell r="N213"/>
          <cell r="O213">
            <v>7</v>
          </cell>
          <cell r="P213">
            <v>0</v>
          </cell>
          <cell r="Q213">
            <v>0</v>
          </cell>
          <cell r="R213">
            <v>0</v>
          </cell>
          <cell r="S213">
            <v>29</v>
          </cell>
          <cell r="T213">
            <v>185</v>
          </cell>
          <cell r="U213">
            <v>214</v>
          </cell>
          <cell r="V213">
            <v>214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214</v>
          </cell>
          <cell r="AF213">
            <v>674917.48</v>
          </cell>
          <cell r="AG213">
            <v>0</v>
          </cell>
          <cell r="AH213">
            <v>0</v>
          </cell>
          <cell r="AI213">
            <v>0</v>
          </cell>
          <cell r="AJ213">
            <v>674917.48</v>
          </cell>
          <cell r="AK213">
            <v>57.000000000000021</v>
          </cell>
          <cell r="AL213">
            <v>25564.500000000011</v>
          </cell>
          <cell r="AM213">
            <v>0</v>
          </cell>
          <cell r="AN213">
            <v>0</v>
          </cell>
          <cell r="AO213">
            <v>25564.500000000011</v>
          </cell>
          <cell r="AP213">
            <v>66.009950248756212</v>
          </cell>
          <cell r="AQ213">
            <v>18977.860696517411</v>
          </cell>
          <cell r="AR213">
            <v>0</v>
          </cell>
          <cell r="AS213">
            <v>0</v>
          </cell>
          <cell r="AT213">
            <v>18977.860696517411</v>
          </cell>
          <cell r="AU213">
            <v>70.328638497652548</v>
          </cell>
          <cell r="AV213">
            <v>0</v>
          </cell>
          <cell r="AW213">
            <v>52.244131455399057</v>
          </cell>
          <cell r="AX213">
            <v>11842.699718309859</v>
          </cell>
          <cell r="AY213">
            <v>0</v>
          </cell>
          <cell r="AZ213">
            <v>0</v>
          </cell>
          <cell r="BA213">
            <v>66.309859154929484</v>
          </cell>
          <cell r="BB213">
            <v>25008.763380281653</v>
          </cell>
          <cell r="BC213">
            <v>7.0328638497652545</v>
          </cell>
          <cell r="BD213">
            <v>2961.8202816901394</v>
          </cell>
          <cell r="BE213">
            <v>12.056338028169018</v>
          </cell>
          <cell r="BF213">
            <v>5737.1290140845085</v>
          </cell>
          <cell r="BG213">
            <v>6.0281690140844981</v>
          </cell>
          <cell r="BH213">
            <v>4263.5430985915427</v>
          </cell>
          <cell r="BI213">
            <v>49813.955492957706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49813.955492957706</v>
          </cell>
          <cell r="BZ213">
            <v>94356.316189475125</v>
          </cell>
          <cell r="CA213">
            <v>0</v>
          </cell>
          <cell r="CB213">
            <v>94356.316189475125</v>
          </cell>
          <cell r="CC213">
            <v>51.36</v>
          </cell>
          <cell r="CD213">
            <v>40522.526400000002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40522.526400000002</v>
          </cell>
          <cell r="CR213">
            <v>1.2257276995305091</v>
          </cell>
          <cell r="CS213">
            <v>551.57746478872912</v>
          </cell>
          <cell r="CT213">
            <v>0</v>
          </cell>
          <cell r="CU213">
            <v>0</v>
          </cell>
          <cell r="CV213">
            <v>551.57746478872912</v>
          </cell>
          <cell r="CW213">
            <v>2.3135135135135112</v>
          </cell>
          <cell r="CX213">
            <v>1290.8248648648637</v>
          </cell>
          <cell r="CY213">
            <v>0</v>
          </cell>
          <cell r="CZ213">
            <v>0</v>
          </cell>
          <cell r="DA213">
            <v>1290.8248648648637</v>
          </cell>
          <cell r="DB213">
            <v>811638.72491912858</v>
          </cell>
          <cell r="DC213">
            <v>0</v>
          </cell>
          <cell r="DD213">
            <v>811638.72491912858</v>
          </cell>
          <cell r="DE213">
            <v>135933</v>
          </cell>
          <cell r="DF213">
            <v>0</v>
          </cell>
          <cell r="DG213">
            <v>135933</v>
          </cell>
          <cell r="DH213">
            <v>30.571428571428573</v>
          </cell>
          <cell r="DI213">
            <v>1.1245006968379401</v>
          </cell>
          <cell r="DJ213">
            <v>0</v>
          </cell>
          <cell r="DK213">
            <v>1.1245006968379401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1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3130.55</v>
          </cell>
          <cell r="EB213">
            <v>3130.55</v>
          </cell>
          <cell r="EC213">
            <v>0</v>
          </cell>
          <cell r="ED213">
            <v>0</v>
          </cell>
          <cell r="EE213">
            <v>3130.55</v>
          </cell>
          <cell r="EF213">
            <v>3130.55</v>
          </cell>
          <cell r="EG213">
            <v>0</v>
          </cell>
          <cell r="EH213"/>
          <cell r="EI213">
            <v>0</v>
          </cell>
          <cell r="EJ213">
            <v>0</v>
          </cell>
          <cell r="EK213">
            <v>0</v>
          </cell>
          <cell r="EL213"/>
          <cell r="EM213">
            <v>0</v>
          </cell>
          <cell r="EN213">
            <v>0</v>
          </cell>
          <cell r="EO213">
            <v>0</v>
          </cell>
          <cell r="EP213">
            <v>139063.54999999999</v>
          </cell>
          <cell r="EQ213">
            <v>0</v>
          </cell>
          <cell r="ER213">
            <v>139063.54999999999</v>
          </cell>
          <cell r="ES213">
            <v>950702.27491912851</v>
          </cell>
          <cell r="ET213">
            <v>0</v>
          </cell>
          <cell r="EU213">
            <v>950702.27491912851</v>
          </cell>
          <cell r="EV213">
            <v>947571.72491912858</v>
          </cell>
          <cell r="EW213">
            <v>4427.9052566314422</v>
          </cell>
          <cell r="EX213">
            <v>4180</v>
          </cell>
          <cell r="EY213">
            <v>0</v>
          </cell>
          <cell r="EZ213">
            <v>894520</v>
          </cell>
          <cell r="FA213">
            <v>0</v>
          </cell>
          <cell r="FB213">
            <v>950702.27491912851</v>
          </cell>
          <cell r="FC213">
            <v>952482.11510802596</v>
          </cell>
          <cell r="FD213">
            <v>1779.8401888974477</v>
          </cell>
          <cell r="FE213">
            <v>952482.11510802596</v>
          </cell>
        </row>
        <row r="214">
          <cell r="A214">
            <v>2191</v>
          </cell>
          <cell r="B214">
            <v>8812191</v>
          </cell>
          <cell r="C214"/>
          <cell r="D214"/>
          <cell r="E214" t="str">
            <v>Laindon Park Primary School &amp; Nursery</v>
          </cell>
          <cell r="F214" t="str">
            <v>P</v>
          </cell>
          <cell r="G214"/>
          <cell r="H214" t="str">
            <v/>
          </cell>
          <cell r="I214" t="str">
            <v>Y</v>
          </cell>
          <cell r="J214"/>
          <cell r="K214">
            <v>2191</v>
          </cell>
          <cell r="L214">
            <v>145812</v>
          </cell>
          <cell r="M214"/>
          <cell r="N214"/>
          <cell r="O214">
            <v>7</v>
          </cell>
          <cell r="P214">
            <v>0</v>
          </cell>
          <cell r="Q214">
            <v>0</v>
          </cell>
          <cell r="R214">
            <v>0</v>
          </cell>
          <cell r="S214">
            <v>30</v>
          </cell>
          <cell r="T214">
            <v>138</v>
          </cell>
          <cell r="U214">
            <v>168</v>
          </cell>
          <cell r="V214">
            <v>168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168</v>
          </cell>
          <cell r="AF214">
            <v>529841.76</v>
          </cell>
          <cell r="AG214">
            <v>0</v>
          </cell>
          <cell r="AH214">
            <v>0</v>
          </cell>
          <cell r="AI214">
            <v>0</v>
          </cell>
          <cell r="AJ214">
            <v>529841.76</v>
          </cell>
          <cell r="AK214">
            <v>51.000000000000071</v>
          </cell>
          <cell r="AL214">
            <v>22873.500000000033</v>
          </cell>
          <cell r="AM214">
            <v>0</v>
          </cell>
          <cell r="AN214">
            <v>0</v>
          </cell>
          <cell r="AO214">
            <v>22873.500000000033</v>
          </cell>
          <cell r="AP214">
            <v>51.000000000000071</v>
          </cell>
          <cell r="AQ214">
            <v>14662.50000000002</v>
          </cell>
          <cell r="AR214">
            <v>0</v>
          </cell>
          <cell r="AS214">
            <v>0</v>
          </cell>
          <cell r="AT214">
            <v>14662.50000000002</v>
          </cell>
          <cell r="AU214">
            <v>43.257485029940163</v>
          </cell>
          <cell r="AV214">
            <v>0</v>
          </cell>
          <cell r="AW214">
            <v>13.077844311377243</v>
          </cell>
          <cell r="AX214">
            <v>2964.4857485029934</v>
          </cell>
          <cell r="AY214">
            <v>64.38323353293417</v>
          </cell>
          <cell r="AZ214">
            <v>17748.525988023965</v>
          </cell>
          <cell r="BA214">
            <v>21.125748502994014</v>
          </cell>
          <cell r="BB214">
            <v>7967.5760479041919</v>
          </cell>
          <cell r="BC214">
            <v>6.0359281437125665</v>
          </cell>
          <cell r="BD214">
            <v>2541.9707784431102</v>
          </cell>
          <cell r="BE214">
            <v>16.095808383233528</v>
          </cell>
          <cell r="BF214">
            <v>7659.3513772455071</v>
          </cell>
          <cell r="BG214">
            <v>4.0239520958083776</v>
          </cell>
          <cell r="BH214">
            <v>2846.0205988023913</v>
          </cell>
          <cell r="BI214">
            <v>41727.930538922155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41727.930538922155</v>
          </cell>
          <cell r="BZ214">
            <v>79263.930538922199</v>
          </cell>
          <cell r="CA214">
            <v>0</v>
          </cell>
          <cell r="CB214">
            <v>79263.930538922199</v>
          </cell>
          <cell r="CC214">
            <v>53.052631578947363</v>
          </cell>
          <cell r="CD214">
            <v>41857.99578947368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41857.99578947368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6.0869565217391282</v>
          </cell>
          <cell r="CX214">
            <v>3396.2173913043466</v>
          </cell>
          <cell r="CY214">
            <v>0</v>
          </cell>
          <cell r="CZ214">
            <v>0</v>
          </cell>
          <cell r="DA214">
            <v>3396.2173913043466</v>
          </cell>
          <cell r="DB214">
            <v>654359.90371970017</v>
          </cell>
          <cell r="DC214">
            <v>0</v>
          </cell>
          <cell r="DD214">
            <v>654359.90371970017</v>
          </cell>
          <cell r="DE214">
            <v>135933</v>
          </cell>
          <cell r="DF214">
            <v>0</v>
          </cell>
          <cell r="DG214">
            <v>135933</v>
          </cell>
          <cell r="DH214">
            <v>24</v>
          </cell>
          <cell r="DI214">
            <v>0.42587021878980902</v>
          </cell>
          <cell r="DJ214">
            <v>0</v>
          </cell>
          <cell r="DK214">
            <v>0.42587021878980902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1.0156360164</v>
          </cell>
          <cell r="DS214">
            <v>12357.032803364858</v>
          </cell>
          <cell r="DT214">
            <v>0</v>
          </cell>
          <cell r="DU214">
            <v>12357.032803364858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3145.5</v>
          </cell>
          <cell r="EB214">
            <v>3145.5</v>
          </cell>
          <cell r="EC214">
            <v>0</v>
          </cell>
          <cell r="ED214">
            <v>0</v>
          </cell>
          <cell r="EE214">
            <v>3145.5</v>
          </cell>
          <cell r="EF214">
            <v>3145.5</v>
          </cell>
          <cell r="EG214">
            <v>0</v>
          </cell>
          <cell r="EH214"/>
          <cell r="EI214">
            <v>0</v>
          </cell>
          <cell r="EJ214">
            <v>0</v>
          </cell>
          <cell r="EK214">
            <v>0</v>
          </cell>
          <cell r="EL214"/>
          <cell r="EM214">
            <v>0</v>
          </cell>
          <cell r="EN214">
            <v>0</v>
          </cell>
          <cell r="EO214">
            <v>0</v>
          </cell>
          <cell r="EP214">
            <v>151435.53280336485</v>
          </cell>
          <cell r="EQ214">
            <v>0</v>
          </cell>
          <cell r="ER214">
            <v>151435.53280336485</v>
          </cell>
          <cell r="ES214">
            <v>805795.43652306497</v>
          </cell>
          <cell r="ET214">
            <v>0</v>
          </cell>
          <cell r="EU214">
            <v>805795.43652306497</v>
          </cell>
          <cell r="EV214">
            <v>802649.93652306509</v>
          </cell>
          <cell r="EW214">
            <v>4777.6781935896734</v>
          </cell>
          <cell r="EX214">
            <v>4180</v>
          </cell>
          <cell r="EY214">
            <v>0</v>
          </cell>
          <cell r="EZ214">
            <v>702240</v>
          </cell>
          <cell r="FA214">
            <v>0</v>
          </cell>
          <cell r="FB214">
            <v>805795.43652306497</v>
          </cell>
          <cell r="FC214">
            <v>817695.88830798096</v>
          </cell>
          <cell r="FD214">
            <v>11900.451784915989</v>
          </cell>
          <cell r="FE214">
            <v>817695.88830798096</v>
          </cell>
        </row>
        <row r="215">
          <cell r="A215">
            <v>2185</v>
          </cell>
          <cell r="B215">
            <v>8812185</v>
          </cell>
          <cell r="C215"/>
          <cell r="D215"/>
          <cell r="E215" t="str">
            <v>Lakelands Primary School</v>
          </cell>
          <cell r="F215" t="str">
            <v>P</v>
          </cell>
          <cell r="G215"/>
          <cell r="H215" t="str">
            <v/>
          </cell>
          <cell r="I215" t="str">
            <v>Y</v>
          </cell>
          <cell r="J215"/>
          <cell r="K215">
            <v>2185</v>
          </cell>
          <cell r="L215">
            <v>147844</v>
          </cell>
          <cell r="M215">
            <v>96</v>
          </cell>
          <cell r="N215"/>
          <cell r="O215">
            <v>2</v>
          </cell>
          <cell r="P215">
            <v>0</v>
          </cell>
          <cell r="Q215">
            <v>0</v>
          </cell>
          <cell r="R215">
            <v>0</v>
          </cell>
          <cell r="S215">
            <v>80</v>
          </cell>
          <cell r="T215">
            <v>0</v>
          </cell>
          <cell r="U215">
            <v>80</v>
          </cell>
          <cell r="V215">
            <v>80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80</v>
          </cell>
          <cell r="AF215">
            <v>252305.6</v>
          </cell>
          <cell r="AG215">
            <v>0</v>
          </cell>
          <cell r="AH215">
            <v>0</v>
          </cell>
          <cell r="AI215">
            <v>0</v>
          </cell>
          <cell r="AJ215">
            <v>252305.6</v>
          </cell>
          <cell r="AK215">
            <v>16.666666666666639</v>
          </cell>
          <cell r="AL215">
            <v>7474.9999999999882</v>
          </cell>
          <cell r="AM215">
            <v>0</v>
          </cell>
          <cell r="AN215">
            <v>0</v>
          </cell>
          <cell r="AO215">
            <v>7474.9999999999882</v>
          </cell>
          <cell r="AP215">
            <v>16.666666666666639</v>
          </cell>
          <cell r="AQ215">
            <v>4791.6666666666588</v>
          </cell>
          <cell r="AR215">
            <v>0</v>
          </cell>
          <cell r="AS215">
            <v>0</v>
          </cell>
          <cell r="AT215">
            <v>4791.6666666666588</v>
          </cell>
          <cell r="AU215">
            <v>76.666666666666643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3.3333333333333357</v>
          </cell>
          <cell r="BB215">
            <v>1257.1666666666674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1257.1666666666674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1257.1666666666674</v>
          </cell>
          <cell r="BZ215">
            <v>13523.833333333314</v>
          </cell>
          <cell r="CA215">
            <v>0</v>
          </cell>
          <cell r="CB215">
            <v>13523.833333333314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265829.43333333335</v>
          </cell>
          <cell r="DC215">
            <v>0</v>
          </cell>
          <cell r="DD215">
            <v>265829.43333333335</v>
          </cell>
          <cell r="DE215">
            <v>135933</v>
          </cell>
          <cell r="DF215">
            <v>0</v>
          </cell>
          <cell r="DG215">
            <v>135933</v>
          </cell>
          <cell r="DH215">
            <v>40</v>
          </cell>
          <cell r="DI215">
            <v>0.51979307402597397</v>
          </cell>
          <cell r="DJ215">
            <v>0</v>
          </cell>
          <cell r="DK215">
            <v>0.51979307402597397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1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/>
          <cell r="EI215">
            <v>0</v>
          </cell>
          <cell r="EJ215">
            <v>0</v>
          </cell>
          <cell r="EK215">
            <v>0</v>
          </cell>
          <cell r="EL215"/>
          <cell r="EM215">
            <v>0</v>
          </cell>
          <cell r="EN215">
            <v>0</v>
          </cell>
          <cell r="EO215">
            <v>0</v>
          </cell>
          <cell r="EP215">
            <v>135933</v>
          </cell>
          <cell r="EQ215">
            <v>0</v>
          </cell>
          <cell r="ER215">
            <v>135933</v>
          </cell>
          <cell r="ES215">
            <v>401762.43333333335</v>
          </cell>
          <cell r="ET215">
            <v>0</v>
          </cell>
          <cell r="EU215">
            <v>401762.43333333335</v>
          </cell>
          <cell r="EV215">
            <v>401762.43333333335</v>
          </cell>
          <cell r="EW215">
            <v>5022.0304166666665</v>
          </cell>
          <cell r="EX215">
            <v>4180</v>
          </cell>
          <cell r="EY215">
            <v>0</v>
          </cell>
          <cell r="EZ215">
            <v>334400</v>
          </cell>
          <cell r="FA215">
            <v>0</v>
          </cell>
          <cell r="FB215">
            <v>401762.43333333335</v>
          </cell>
          <cell r="FC215">
            <v>439919.76051428576</v>
          </cell>
          <cell r="FD215">
            <v>38157.327180952416</v>
          </cell>
          <cell r="FE215">
            <v>439919.76051428576</v>
          </cell>
        </row>
        <row r="216">
          <cell r="A216">
            <v>2690</v>
          </cell>
          <cell r="B216">
            <v>8812690</v>
          </cell>
          <cell r="C216"/>
          <cell r="D216"/>
          <cell r="E216" t="str">
            <v>Lambourne Primary School</v>
          </cell>
          <cell r="F216" t="str">
            <v>P</v>
          </cell>
          <cell r="G216"/>
          <cell r="H216" t="str">
            <v/>
          </cell>
          <cell r="I216" t="str">
            <v>Y</v>
          </cell>
          <cell r="J216"/>
          <cell r="K216">
            <v>2690</v>
          </cell>
          <cell r="L216">
            <v>145604</v>
          </cell>
          <cell r="M216"/>
          <cell r="N216"/>
          <cell r="O216">
            <v>7</v>
          </cell>
          <cell r="P216">
            <v>0</v>
          </cell>
          <cell r="Q216">
            <v>0</v>
          </cell>
          <cell r="R216">
            <v>0</v>
          </cell>
          <cell r="S216">
            <v>30</v>
          </cell>
          <cell r="T216">
            <v>178</v>
          </cell>
          <cell r="U216">
            <v>208</v>
          </cell>
          <cell r="V216">
            <v>208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208</v>
          </cell>
          <cell r="AF216">
            <v>655994.56000000006</v>
          </cell>
          <cell r="AG216">
            <v>0</v>
          </cell>
          <cell r="AH216">
            <v>0</v>
          </cell>
          <cell r="AI216">
            <v>0</v>
          </cell>
          <cell r="AJ216">
            <v>655994.56000000006</v>
          </cell>
          <cell r="AK216">
            <v>32.000000000000028</v>
          </cell>
          <cell r="AL216">
            <v>14352.000000000013</v>
          </cell>
          <cell r="AM216">
            <v>0</v>
          </cell>
          <cell r="AN216">
            <v>0</v>
          </cell>
          <cell r="AO216">
            <v>14352.000000000013</v>
          </cell>
          <cell r="AP216">
            <v>34.666666666666664</v>
          </cell>
          <cell r="AQ216">
            <v>9966.6666666666661</v>
          </cell>
          <cell r="AR216">
            <v>0</v>
          </cell>
          <cell r="AS216">
            <v>0</v>
          </cell>
          <cell r="AT216">
            <v>9966.6666666666661</v>
          </cell>
          <cell r="AU216">
            <v>165.00000000000003</v>
          </cell>
          <cell r="AV216">
            <v>0</v>
          </cell>
          <cell r="AW216">
            <v>12.000000000000002</v>
          </cell>
          <cell r="AX216">
            <v>2720.1600000000003</v>
          </cell>
          <cell r="AY216">
            <v>29.000000000000018</v>
          </cell>
          <cell r="AZ216">
            <v>7994.4300000000057</v>
          </cell>
          <cell r="BA216">
            <v>2.0000000000000009</v>
          </cell>
          <cell r="BB216">
            <v>754.3000000000003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11468.890000000007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11468.890000000007</v>
          </cell>
          <cell r="BZ216">
            <v>35787.556666666685</v>
          </cell>
          <cell r="CA216">
            <v>0</v>
          </cell>
          <cell r="CB216">
            <v>35787.556666666685</v>
          </cell>
          <cell r="CC216">
            <v>56.952380952380956</v>
          </cell>
          <cell r="CD216">
            <v>44934.859047619051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44934.859047619051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3.5056179775280976</v>
          </cell>
          <cell r="CX216">
            <v>1955.9595505618022</v>
          </cell>
          <cell r="CY216">
            <v>0</v>
          </cell>
          <cell r="CZ216">
            <v>0</v>
          </cell>
          <cell r="DA216">
            <v>1955.9595505618022</v>
          </cell>
          <cell r="DB216">
            <v>738672.93526484759</v>
          </cell>
          <cell r="DC216">
            <v>0</v>
          </cell>
          <cell r="DD216">
            <v>738672.93526484759</v>
          </cell>
          <cell r="DE216">
            <v>135933</v>
          </cell>
          <cell r="DF216">
            <v>0</v>
          </cell>
          <cell r="DG216">
            <v>135933</v>
          </cell>
          <cell r="DH216">
            <v>29.714285714285715</v>
          </cell>
          <cell r="DI216">
            <v>1.51150114273504</v>
          </cell>
          <cell r="DJ216">
            <v>0</v>
          </cell>
          <cell r="DK216">
            <v>1.51150114273504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1.0156360164</v>
          </cell>
          <cell r="DS216">
            <v>13675.352747338502</v>
          </cell>
          <cell r="DT216">
            <v>0</v>
          </cell>
          <cell r="DU216">
            <v>13675.352747338502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2664</v>
          </cell>
          <cell r="EB216">
            <v>2664</v>
          </cell>
          <cell r="EC216">
            <v>0</v>
          </cell>
          <cell r="ED216">
            <v>0</v>
          </cell>
          <cell r="EE216">
            <v>2664</v>
          </cell>
          <cell r="EF216">
            <v>2664</v>
          </cell>
          <cell r="EG216">
            <v>0</v>
          </cell>
          <cell r="EH216"/>
          <cell r="EI216">
            <v>0</v>
          </cell>
          <cell r="EJ216">
            <v>0</v>
          </cell>
          <cell r="EK216">
            <v>0</v>
          </cell>
          <cell r="EL216"/>
          <cell r="EM216">
            <v>0</v>
          </cell>
          <cell r="EN216">
            <v>0</v>
          </cell>
          <cell r="EO216">
            <v>0</v>
          </cell>
          <cell r="EP216">
            <v>152272.3527473385</v>
          </cell>
          <cell r="EQ216">
            <v>0</v>
          </cell>
          <cell r="ER216">
            <v>152272.3527473385</v>
          </cell>
          <cell r="ES216">
            <v>890945.28801218607</v>
          </cell>
          <cell r="ET216">
            <v>0</v>
          </cell>
          <cell r="EU216">
            <v>890945.28801218607</v>
          </cell>
          <cell r="EV216">
            <v>888281.28801218607</v>
          </cell>
          <cell r="EW216">
            <v>4270.5831154432026</v>
          </cell>
          <cell r="EX216">
            <v>4180</v>
          </cell>
          <cell r="EY216">
            <v>0</v>
          </cell>
          <cell r="EZ216">
            <v>869440</v>
          </cell>
          <cell r="FA216">
            <v>0</v>
          </cell>
          <cell r="FB216">
            <v>890945.28801218607</v>
          </cell>
          <cell r="FC216">
            <v>891266.67308625788</v>
          </cell>
          <cell r="FD216">
            <v>321.38507407181896</v>
          </cell>
          <cell r="FE216">
            <v>891266.67308625788</v>
          </cell>
        </row>
        <row r="217">
          <cell r="A217">
            <v>2038</v>
          </cell>
          <cell r="B217">
            <v>8812038</v>
          </cell>
          <cell r="C217">
            <v>3208</v>
          </cell>
          <cell r="D217" t="str">
            <v>RB053208</v>
          </cell>
          <cell r="E217" t="str">
            <v>Langenhoe Community Primary School</v>
          </cell>
          <cell r="F217" t="str">
            <v>P</v>
          </cell>
          <cell r="G217" t="str">
            <v>Y</v>
          </cell>
          <cell r="H217">
            <v>10015151</v>
          </cell>
          <cell r="I217" t="str">
            <v/>
          </cell>
          <cell r="J217"/>
          <cell r="K217">
            <v>2038</v>
          </cell>
          <cell r="L217">
            <v>114729</v>
          </cell>
          <cell r="M217"/>
          <cell r="N217"/>
          <cell r="O217">
            <v>7</v>
          </cell>
          <cell r="P217">
            <v>0</v>
          </cell>
          <cell r="Q217">
            <v>0</v>
          </cell>
          <cell r="R217">
            <v>0</v>
          </cell>
          <cell r="S217">
            <v>19</v>
          </cell>
          <cell r="T217">
            <v>110</v>
          </cell>
          <cell r="U217">
            <v>129</v>
          </cell>
          <cell r="V217">
            <v>129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129</v>
          </cell>
          <cell r="AF217">
            <v>406842.78</v>
          </cell>
          <cell r="AG217">
            <v>0</v>
          </cell>
          <cell r="AH217">
            <v>0</v>
          </cell>
          <cell r="AI217">
            <v>0</v>
          </cell>
          <cell r="AJ217">
            <v>406842.78</v>
          </cell>
          <cell r="AK217">
            <v>8</v>
          </cell>
          <cell r="AL217">
            <v>3588</v>
          </cell>
          <cell r="AM217">
            <v>0</v>
          </cell>
          <cell r="AN217">
            <v>0</v>
          </cell>
          <cell r="AO217">
            <v>3588</v>
          </cell>
          <cell r="AP217">
            <v>10.75</v>
          </cell>
          <cell r="AQ217">
            <v>3090.625</v>
          </cell>
          <cell r="AR217">
            <v>0</v>
          </cell>
          <cell r="AS217">
            <v>0</v>
          </cell>
          <cell r="AT217">
            <v>3090.625</v>
          </cell>
          <cell r="AU217">
            <v>89</v>
          </cell>
          <cell r="AV217">
            <v>0</v>
          </cell>
          <cell r="AW217">
            <v>13.00000000000005</v>
          </cell>
          <cell r="AX217">
            <v>2946.8400000000115</v>
          </cell>
          <cell r="AY217">
            <v>9.9999999999999947</v>
          </cell>
          <cell r="AZ217">
            <v>2756.6999999999989</v>
          </cell>
          <cell r="BA217">
            <v>11.000000000000005</v>
          </cell>
          <cell r="BB217">
            <v>4148.6500000000015</v>
          </cell>
          <cell r="BC217">
            <v>3.0000000000000036</v>
          </cell>
          <cell r="BD217">
            <v>1263.4200000000014</v>
          </cell>
          <cell r="BE217">
            <v>3.0000000000000036</v>
          </cell>
          <cell r="BF217">
            <v>1427.5800000000017</v>
          </cell>
          <cell r="BG217">
            <v>0</v>
          </cell>
          <cell r="BH217">
            <v>0</v>
          </cell>
          <cell r="BI217">
            <v>12543.190000000015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12543.190000000015</v>
          </cell>
          <cell r="BZ217">
            <v>19221.815000000017</v>
          </cell>
          <cell r="CA217">
            <v>0</v>
          </cell>
          <cell r="CB217">
            <v>19221.815000000017</v>
          </cell>
          <cell r="CC217">
            <v>32.936170212765958</v>
          </cell>
          <cell r="CD217">
            <v>25986.308936170215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25986.308936170215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1.1727272727272726</v>
          </cell>
          <cell r="CX217">
            <v>654.32318181818187</v>
          </cell>
          <cell r="CY217">
            <v>0</v>
          </cell>
          <cell r="CZ217">
            <v>0</v>
          </cell>
          <cell r="DA217">
            <v>654.32318181818187</v>
          </cell>
          <cell r="DB217">
            <v>452705.22711798846</v>
          </cell>
          <cell r="DC217">
            <v>0</v>
          </cell>
          <cell r="DD217">
            <v>452705.22711798846</v>
          </cell>
          <cell r="DE217">
            <v>135933</v>
          </cell>
          <cell r="DF217">
            <v>0</v>
          </cell>
          <cell r="DG217">
            <v>135933</v>
          </cell>
          <cell r="DH217">
            <v>18.428571428571427</v>
          </cell>
          <cell r="DI217">
            <v>1.83763098888889</v>
          </cell>
          <cell r="DJ217">
            <v>2.5199999999999987</v>
          </cell>
          <cell r="DK217">
            <v>2.5199999999999987</v>
          </cell>
          <cell r="DL217">
            <v>6248.3311081441925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6248.3311081441925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17880</v>
          </cell>
          <cell r="EB217">
            <v>18587.75</v>
          </cell>
          <cell r="EC217">
            <v>707.75</v>
          </cell>
          <cell r="ED217">
            <v>409.75</v>
          </cell>
          <cell r="EE217">
            <v>19705.25</v>
          </cell>
          <cell r="EF217">
            <v>19705.25</v>
          </cell>
          <cell r="EG217">
            <v>0</v>
          </cell>
          <cell r="EH217"/>
          <cell r="EI217">
            <v>0</v>
          </cell>
          <cell r="EJ217">
            <v>0</v>
          </cell>
          <cell r="EK217">
            <v>0</v>
          </cell>
          <cell r="EL217"/>
          <cell r="EM217">
            <v>0</v>
          </cell>
          <cell r="EN217">
            <v>0</v>
          </cell>
          <cell r="EO217">
            <v>0</v>
          </cell>
          <cell r="EP217">
            <v>161886.58110814419</v>
          </cell>
          <cell r="EQ217">
            <v>0</v>
          </cell>
          <cell r="ER217">
            <v>161886.58110814419</v>
          </cell>
          <cell r="ES217">
            <v>614591.80822613265</v>
          </cell>
          <cell r="ET217">
            <v>0</v>
          </cell>
          <cell r="EU217">
            <v>614591.80822613265</v>
          </cell>
          <cell r="EV217">
            <v>594886.55822613265</v>
          </cell>
          <cell r="EW217">
            <v>4611.5237071793226</v>
          </cell>
          <cell r="EX217">
            <v>4180</v>
          </cell>
          <cell r="EY217">
            <v>0</v>
          </cell>
          <cell r="EZ217">
            <v>539220</v>
          </cell>
          <cell r="FA217">
            <v>0</v>
          </cell>
          <cell r="FB217">
            <v>614591.80822613265</v>
          </cell>
          <cell r="FC217">
            <v>620609.42287242995</v>
          </cell>
          <cell r="FD217">
            <v>6017.6146462972974</v>
          </cell>
          <cell r="FE217">
            <v>620609.42287242995</v>
          </cell>
        </row>
        <row r="218">
          <cell r="A218">
            <v>2039</v>
          </cell>
          <cell r="B218">
            <v>8812039</v>
          </cell>
          <cell r="C218">
            <v>3216</v>
          </cell>
          <cell r="D218" t="str">
            <v>RB053216</v>
          </cell>
          <cell r="E218" t="str">
            <v>Langham Primary School</v>
          </cell>
          <cell r="F218" t="str">
            <v>P</v>
          </cell>
          <cell r="G218" t="str">
            <v>Y</v>
          </cell>
          <cell r="H218">
            <v>10041430</v>
          </cell>
          <cell r="I218" t="str">
            <v/>
          </cell>
          <cell r="J218"/>
          <cell r="K218">
            <v>2039</v>
          </cell>
          <cell r="L218">
            <v>114730</v>
          </cell>
          <cell r="M218"/>
          <cell r="N218"/>
          <cell r="O218">
            <v>7</v>
          </cell>
          <cell r="P218">
            <v>0</v>
          </cell>
          <cell r="Q218">
            <v>0</v>
          </cell>
          <cell r="R218">
            <v>0</v>
          </cell>
          <cell r="S218">
            <v>15</v>
          </cell>
          <cell r="T218">
            <v>88</v>
          </cell>
          <cell r="U218">
            <v>103</v>
          </cell>
          <cell r="V218">
            <v>103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103</v>
          </cell>
          <cell r="AF218">
            <v>324843.46000000002</v>
          </cell>
          <cell r="AG218">
            <v>0</v>
          </cell>
          <cell r="AH218">
            <v>0</v>
          </cell>
          <cell r="AI218">
            <v>0</v>
          </cell>
          <cell r="AJ218">
            <v>324843.46000000002</v>
          </cell>
          <cell r="AK218">
            <v>2.9999999999999991</v>
          </cell>
          <cell r="AL218">
            <v>1345.4999999999995</v>
          </cell>
          <cell r="AM218">
            <v>0</v>
          </cell>
          <cell r="AN218">
            <v>0</v>
          </cell>
          <cell r="AO218">
            <v>1345.4999999999995</v>
          </cell>
          <cell r="AP218">
            <v>3.9999999999999996</v>
          </cell>
          <cell r="AQ218">
            <v>1149.9999999999998</v>
          </cell>
          <cell r="AR218">
            <v>0</v>
          </cell>
          <cell r="AS218">
            <v>0</v>
          </cell>
          <cell r="AT218">
            <v>1149.9999999999998</v>
          </cell>
          <cell r="AU218">
            <v>89.61</v>
          </cell>
          <cell r="AV218">
            <v>0</v>
          </cell>
          <cell r="AW218">
            <v>4.12</v>
          </cell>
          <cell r="AX218">
            <v>933.92160000000001</v>
          </cell>
          <cell r="AY218">
            <v>6.18</v>
          </cell>
          <cell r="AZ218">
            <v>1703.6405999999999</v>
          </cell>
          <cell r="BA218">
            <v>3.09</v>
          </cell>
          <cell r="BB218">
            <v>1165.3934999999999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3802.9556999999995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3802.9556999999995</v>
          </cell>
          <cell r="BZ218">
            <v>6298.4556999999986</v>
          </cell>
          <cell r="CA218">
            <v>0</v>
          </cell>
          <cell r="CB218">
            <v>6298.4556999999986</v>
          </cell>
          <cell r="CC218">
            <v>21.887499999999999</v>
          </cell>
          <cell r="CD218">
            <v>17269.018625000001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17269.018625000001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1.1704545454545492</v>
          </cell>
          <cell r="CX218">
            <v>653.05511363636572</v>
          </cell>
          <cell r="CY218">
            <v>0</v>
          </cell>
          <cell r="CZ218">
            <v>0</v>
          </cell>
          <cell r="DA218">
            <v>653.05511363636572</v>
          </cell>
          <cell r="DB218">
            <v>349063.9894386364</v>
          </cell>
          <cell r="DC218">
            <v>0</v>
          </cell>
          <cell r="DD218">
            <v>349063.9894386364</v>
          </cell>
          <cell r="DE218">
            <v>135933</v>
          </cell>
          <cell r="DF218">
            <v>0</v>
          </cell>
          <cell r="DG218">
            <v>135933</v>
          </cell>
          <cell r="DH218">
            <v>14.714285714285714</v>
          </cell>
          <cell r="DI218">
            <v>1.33391222727273</v>
          </cell>
          <cell r="DJ218">
            <v>2.3024999999999998</v>
          </cell>
          <cell r="DK218">
            <v>2.3024999999999998</v>
          </cell>
          <cell r="DL218">
            <v>14058.744993324432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14058.744993324432</v>
          </cell>
          <cell r="DR218">
            <v>1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12397.75</v>
          </cell>
          <cell r="EB218">
            <v>12599.75</v>
          </cell>
          <cell r="EC218">
            <v>202</v>
          </cell>
          <cell r="ED218">
            <v>0</v>
          </cell>
          <cell r="EE218">
            <v>12801.75</v>
          </cell>
          <cell r="EF218">
            <v>12801.75</v>
          </cell>
          <cell r="EG218">
            <v>0</v>
          </cell>
          <cell r="EH218"/>
          <cell r="EI218">
            <v>0</v>
          </cell>
          <cell r="EJ218">
            <v>0</v>
          </cell>
          <cell r="EK218">
            <v>0</v>
          </cell>
          <cell r="EL218"/>
          <cell r="EM218">
            <v>0</v>
          </cell>
          <cell r="EN218">
            <v>0</v>
          </cell>
          <cell r="EO218">
            <v>0</v>
          </cell>
          <cell r="EP218">
            <v>162793.49499332442</v>
          </cell>
          <cell r="EQ218">
            <v>0</v>
          </cell>
          <cell r="ER218">
            <v>162793.49499332442</v>
          </cell>
          <cell r="ES218">
            <v>511857.48443196085</v>
          </cell>
          <cell r="ET218">
            <v>0</v>
          </cell>
          <cell r="EU218">
            <v>511857.48443196085</v>
          </cell>
          <cell r="EV218">
            <v>499055.73443196085</v>
          </cell>
          <cell r="EW218">
            <v>4845.2013051646682</v>
          </cell>
          <cell r="EX218">
            <v>4180</v>
          </cell>
          <cell r="EY218">
            <v>0</v>
          </cell>
          <cell r="EZ218">
            <v>430540</v>
          </cell>
          <cell r="FA218">
            <v>0</v>
          </cell>
          <cell r="FB218">
            <v>511857.48443196085</v>
          </cell>
          <cell r="FC218">
            <v>512085.05294766207</v>
          </cell>
          <cell r="FD218">
            <v>227.56851570121944</v>
          </cell>
          <cell r="FE218">
            <v>512085.05294766207</v>
          </cell>
        </row>
        <row r="219">
          <cell r="A219">
            <v>2105</v>
          </cell>
          <cell r="B219">
            <v>8812105</v>
          </cell>
          <cell r="C219"/>
          <cell r="D219"/>
          <cell r="E219" t="str">
            <v>Larchwood Primary School</v>
          </cell>
          <cell r="F219" t="str">
            <v>P</v>
          </cell>
          <cell r="G219"/>
          <cell r="H219" t="str">
            <v/>
          </cell>
          <cell r="I219" t="str">
            <v>Y</v>
          </cell>
          <cell r="J219"/>
          <cell r="K219">
            <v>2105</v>
          </cell>
          <cell r="L219">
            <v>140828</v>
          </cell>
          <cell r="M219">
            <v>25</v>
          </cell>
          <cell r="N219"/>
          <cell r="O219">
            <v>7</v>
          </cell>
          <cell r="P219">
            <v>0</v>
          </cell>
          <cell r="Q219">
            <v>0</v>
          </cell>
          <cell r="R219">
            <v>0</v>
          </cell>
          <cell r="S219">
            <v>74.583333333333329</v>
          </cell>
          <cell r="T219">
            <v>325</v>
          </cell>
          <cell r="U219">
            <v>399.58333333333331</v>
          </cell>
          <cell r="V219">
            <v>399.58333333333331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399.58333333333331</v>
          </cell>
          <cell r="AF219">
            <v>1260213.9083333334</v>
          </cell>
          <cell r="AG219">
            <v>0</v>
          </cell>
          <cell r="AH219">
            <v>0</v>
          </cell>
          <cell r="AI219">
            <v>0</v>
          </cell>
          <cell r="AJ219">
            <v>1260213.9083333334</v>
          </cell>
          <cell r="AK219">
            <v>74.72727272727272</v>
          </cell>
          <cell r="AL219">
            <v>33515.181818181816</v>
          </cell>
          <cell r="AM219">
            <v>0</v>
          </cell>
          <cell r="AN219">
            <v>0</v>
          </cell>
          <cell r="AO219">
            <v>33515.181818181816</v>
          </cell>
          <cell r="AP219">
            <v>95.406132958801493</v>
          </cell>
          <cell r="AQ219">
            <v>27429.263225655428</v>
          </cell>
          <cell r="AR219">
            <v>0</v>
          </cell>
          <cell r="AS219">
            <v>0</v>
          </cell>
          <cell r="AT219">
            <v>27429.263225655428</v>
          </cell>
          <cell r="AU219">
            <v>282.73389904264587</v>
          </cell>
          <cell r="AV219">
            <v>0</v>
          </cell>
          <cell r="AW219">
            <v>104.32985204525662</v>
          </cell>
          <cell r="AX219">
            <v>23649.490861618771</v>
          </cell>
          <cell r="AY219">
            <v>10.432985204525661</v>
          </cell>
          <cell r="AZ219">
            <v>2876.0610313315892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2.0865970409051364</v>
          </cell>
          <cell r="BF219">
            <v>992.92806788511825</v>
          </cell>
          <cell r="BG219">
            <v>0</v>
          </cell>
          <cell r="BH219">
            <v>0</v>
          </cell>
          <cell r="BI219">
            <v>27518.479960835477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27518.479960835477</v>
          </cell>
          <cell r="BZ219">
            <v>88462.925004672725</v>
          </cell>
          <cell r="CA219">
            <v>0</v>
          </cell>
          <cell r="CB219">
            <v>88462.925004672725</v>
          </cell>
          <cell r="CC219">
            <v>83.783602150537618</v>
          </cell>
          <cell r="CD219">
            <v>66104.424260752683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66104.424260752683</v>
          </cell>
          <cell r="CR219">
            <v>3.0098484848484723</v>
          </cell>
          <cell r="CS219">
            <v>1354.4318181818126</v>
          </cell>
          <cell r="CT219">
            <v>0</v>
          </cell>
          <cell r="CU219">
            <v>0</v>
          </cell>
          <cell r="CV219">
            <v>1354.4318181818126</v>
          </cell>
          <cell r="CW219">
            <v>8.6064102564102409</v>
          </cell>
          <cell r="CX219">
            <v>4801.9466025640941</v>
          </cell>
          <cell r="CY219">
            <v>0</v>
          </cell>
          <cell r="CZ219">
            <v>0</v>
          </cell>
          <cell r="DA219">
            <v>4801.9466025640941</v>
          </cell>
          <cell r="DB219">
            <v>1420937.6360195051</v>
          </cell>
          <cell r="DC219">
            <v>0</v>
          </cell>
          <cell r="DD219">
            <v>1420937.6360195051</v>
          </cell>
          <cell r="DE219">
            <v>135933</v>
          </cell>
          <cell r="DF219">
            <v>0</v>
          </cell>
          <cell r="DG219">
            <v>135933</v>
          </cell>
          <cell r="DH219">
            <v>57.083333333333329</v>
          </cell>
          <cell r="DI219">
            <v>0.73714798208955201</v>
          </cell>
          <cell r="DJ219">
            <v>0</v>
          </cell>
          <cell r="DK219">
            <v>0.73714798208955201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1.0156360164</v>
          </cell>
          <cell r="DS219">
            <v>24343.254797479425</v>
          </cell>
          <cell r="DT219">
            <v>0</v>
          </cell>
          <cell r="DU219">
            <v>24343.254797479425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5225.8</v>
          </cell>
          <cell r="EB219">
            <v>5225.8</v>
          </cell>
          <cell r="EC219">
            <v>0</v>
          </cell>
          <cell r="ED219">
            <v>0</v>
          </cell>
          <cell r="EE219">
            <v>5225.8</v>
          </cell>
          <cell r="EF219">
            <v>5225.8</v>
          </cell>
          <cell r="EG219">
            <v>0</v>
          </cell>
          <cell r="EH219"/>
          <cell r="EI219">
            <v>0</v>
          </cell>
          <cell r="EJ219">
            <v>0</v>
          </cell>
          <cell r="EK219">
            <v>0</v>
          </cell>
          <cell r="EL219"/>
          <cell r="EM219">
            <v>0</v>
          </cell>
          <cell r="EN219">
            <v>0</v>
          </cell>
          <cell r="EO219">
            <v>0</v>
          </cell>
          <cell r="EP219">
            <v>165502.05479747942</v>
          </cell>
          <cell r="EQ219">
            <v>0</v>
          </cell>
          <cell r="ER219">
            <v>165502.05479747942</v>
          </cell>
          <cell r="ES219">
            <v>1586439.6908169845</v>
          </cell>
          <cell r="ET219">
            <v>0</v>
          </cell>
          <cell r="EU219">
            <v>1586439.6908169845</v>
          </cell>
          <cell r="EV219">
            <v>1581213.8908169845</v>
          </cell>
          <cell r="EW219">
            <v>3957.1567653396901</v>
          </cell>
          <cell r="EX219">
            <v>4180</v>
          </cell>
          <cell r="EY219">
            <v>222.84323466030992</v>
          </cell>
          <cell r="EZ219">
            <v>1670258.3333333333</v>
          </cell>
          <cell r="FA219">
            <v>89044.44251634879</v>
          </cell>
          <cell r="FB219">
            <v>1675484.1333333333</v>
          </cell>
          <cell r="FC219">
            <v>1589770.5038834875</v>
          </cell>
          <cell r="FD219">
            <v>0</v>
          </cell>
          <cell r="FE219">
            <v>1675484.1333333333</v>
          </cell>
        </row>
        <row r="220">
          <cell r="A220">
            <v>2144</v>
          </cell>
          <cell r="B220">
            <v>8812144</v>
          </cell>
          <cell r="C220"/>
          <cell r="D220"/>
          <cell r="E220" t="str">
            <v>Larkrise Primary School</v>
          </cell>
          <cell r="F220" t="str">
            <v>P</v>
          </cell>
          <cell r="G220"/>
          <cell r="H220" t="str">
            <v/>
          </cell>
          <cell r="I220" t="str">
            <v>Y</v>
          </cell>
          <cell r="J220"/>
          <cell r="K220">
            <v>2144</v>
          </cell>
          <cell r="L220">
            <v>143124</v>
          </cell>
          <cell r="M220"/>
          <cell r="N220"/>
          <cell r="O220">
            <v>7</v>
          </cell>
          <cell r="P220">
            <v>0</v>
          </cell>
          <cell r="Q220">
            <v>0</v>
          </cell>
          <cell r="R220">
            <v>0</v>
          </cell>
          <cell r="S220">
            <v>27</v>
          </cell>
          <cell r="T220">
            <v>159</v>
          </cell>
          <cell r="U220">
            <v>186</v>
          </cell>
          <cell r="V220">
            <v>186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186</v>
          </cell>
          <cell r="AF220">
            <v>586610.52</v>
          </cell>
          <cell r="AG220">
            <v>0</v>
          </cell>
          <cell r="AH220">
            <v>0</v>
          </cell>
          <cell r="AI220">
            <v>0</v>
          </cell>
          <cell r="AJ220">
            <v>586610.52</v>
          </cell>
          <cell r="AK220">
            <v>90.000000000000099</v>
          </cell>
          <cell r="AL220">
            <v>40365.000000000044</v>
          </cell>
          <cell r="AM220">
            <v>0</v>
          </cell>
          <cell r="AN220">
            <v>0</v>
          </cell>
          <cell r="AO220">
            <v>40365.000000000044</v>
          </cell>
          <cell r="AP220">
            <v>103.33333333333334</v>
          </cell>
          <cell r="AQ220">
            <v>29708.333333333336</v>
          </cell>
          <cell r="AR220">
            <v>0</v>
          </cell>
          <cell r="AS220">
            <v>0</v>
          </cell>
          <cell r="AT220">
            <v>29708.333333333336</v>
          </cell>
          <cell r="AU220">
            <v>93</v>
          </cell>
          <cell r="AV220">
            <v>0</v>
          </cell>
          <cell r="AW220">
            <v>23.000000000000071</v>
          </cell>
          <cell r="AX220">
            <v>5213.6400000000167</v>
          </cell>
          <cell r="AY220">
            <v>3.999999999999996</v>
          </cell>
          <cell r="AZ220">
            <v>1102.6799999999989</v>
          </cell>
          <cell r="BA220">
            <v>0</v>
          </cell>
          <cell r="BB220">
            <v>0</v>
          </cell>
          <cell r="BC220">
            <v>65.999999999999929</v>
          </cell>
          <cell r="BD220">
            <v>27795.239999999969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34111.559999999983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34111.559999999983</v>
          </cell>
          <cell r="BZ220">
            <v>104184.89333333336</v>
          </cell>
          <cell r="CA220">
            <v>0</v>
          </cell>
          <cell r="CB220">
            <v>104184.89333333336</v>
          </cell>
          <cell r="CC220">
            <v>68.980132450331126</v>
          </cell>
          <cell r="CD220">
            <v>54424.634701986753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54424.634701986753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10.528301886792461</v>
          </cell>
          <cell r="CX220">
            <v>5874.2660377358543</v>
          </cell>
          <cell r="CY220">
            <v>0</v>
          </cell>
          <cell r="CZ220">
            <v>0</v>
          </cell>
          <cell r="DA220">
            <v>5874.2660377358543</v>
          </cell>
          <cell r="DB220">
            <v>751094.31407305598</v>
          </cell>
          <cell r="DC220">
            <v>0</v>
          </cell>
          <cell r="DD220">
            <v>751094.31407305598</v>
          </cell>
          <cell r="DE220">
            <v>135933</v>
          </cell>
          <cell r="DF220">
            <v>0</v>
          </cell>
          <cell r="DG220">
            <v>135933</v>
          </cell>
          <cell r="DH220">
            <v>26.571428571428573</v>
          </cell>
          <cell r="DI220">
            <v>0.44754434198473297</v>
          </cell>
          <cell r="DJ220">
            <v>0</v>
          </cell>
          <cell r="DK220">
            <v>0.44754434198473297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3179.69</v>
          </cell>
          <cell r="EB220">
            <v>3179.69</v>
          </cell>
          <cell r="EC220">
            <v>0</v>
          </cell>
          <cell r="ED220">
            <v>0</v>
          </cell>
          <cell r="EE220">
            <v>3179.69</v>
          </cell>
          <cell r="EF220">
            <v>3179.6899999999996</v>
          </cell>
          <cell r="EG220">
            <v>0</v>
          </cell>
          <cell r="EH220"/>
          <cell r="EI220">
            <v>0</v>
          </cell>
          <cell r="EJ220">
            <v>0</v>
          </cell>
          <cell r="EK220">
            <v>0</v>
          </cell>
          <cell r="EL220"/>
          <cell r="EM220">
            <v>0</v>
          </cell>
          <cell r="EN220">
            <v>0</v>
          </cell>
          <cell r="EO220">
            <v>0</v>
          </cell>
          <cell r="EP220">
            <v>139112.69</v>
          </cell>
          <cell r="EQ220">
            <v>0</v>
          </cell>
          <cell r="ER220">
            <v>139112.69</v>
          </cell>
          <cell r="ES220">
            <v>890207.00407305593</v>
          </cell>
          <cell r="ET220">
            <v>0</v>
          </cell>
          <cell r="EU220">
            <v>890207.00407305593</v>
          </cell>
          <cell r="EV220">
            <v>887027.31407305598</v>
          </cell>
          <cell r="EW220">
            <v>4768.9640541562148</v>
          </cell>
          <cell r="EX220">
            <v>4180</v>
          </cell>
          <cell r="EY220">
            <v>0</v>
          </cell>
          <cell r="EZ220">
            <v>777480</v>
          </cell>
          <cell r="FA220">
            <v>0</v>
          </cell>
          <cell r="FB220">
            <v>890207.00407305593</v>
          </cell>
          <cell r="FC220">
            <v>883791.61794887483</v>
          </cell>
          <cell r="FD220">
            <v>0</v>
          </cell>
          <cell r="FE220">
            <v>890207.00407305593</v>
          </cell>
        </row>
        <row r="221">
          <cell r="A221">
            <v>3230</v>
          </cell>
          <cell r="B221">
            <v>8813230</v>
          </cell>
          <cell r="C221"/>
          <cell r="D221"/>
          <cell r="E221" t="str">
            <v>Latchingdon Church of England Voluntary Controlled Primary School</v>
          </cell>
          <cell r="F221" t="str">
            <v>P</v>
          </cell>
          <cell r="G221"/>
          <cell r="H221" t="str">
            <v/>
          </cell>
          <cell r="I221" t="str">
            <v>Y</v>
          </cell>
          <cell r="J221"/>
          <cell r="K221">
            <v>3230</v>
          </cell>
          <cell r="L221">
            <v>142252</v>
          </cell>
          <cell r="M221"/>
          <cell r="N221"/>
          <cell r="O221">
            <v>7</v>
          </cell>
          <cell r="P221">
            <v>0</v>
          </cell>
          <cell r="Q221">
            <v>0</v>
          </cell>
          <cell r="R221">
            <v>0</v>
          </cell>
          <cell r="S221">
            <v>11</v>
          </cell>
          <cell r="T221">
            <v>106</v>
          </cell>
          <cell r="U221">
            <v>117</v>
          </cell>
          <cell r="V221">
            <v>117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117</v>
          </cell>
          <cell r="AF221">
            <v>368996.94</v>
          </cell>
          <cell r="AG221">
            <v>0</v>
          </cell>
          <cell r="AH221">
            <v>0</v>
          </cell>
          <cell r="AI221">
            <v>0</v>
          </cell>
          <cell r="AJ221">
            <v>368996.94</v>
          </cell>
          <cell r="AK221">
            <v>27.000000000000028</v>
          </cell>
          <cell r="AL221">
            <v>12109.500000000013</v>
          </cell>
          <cell r="AM221">
            <v>0</v>
          </cell>
          <cell r="AN221">
            <v>0</v>
          </cell>
          <cell r="AO221">
            <v>12109.500000000013</v>
          </cell>
          <cell r="AP221">
            <v>36.378151260504204</v>
          </cell>
          <cell r="AQ221">
            <v>10458.718487394959</v>
          </cell>
          <cell r="AR221">
            <v>0</v>
          </cell>
          <cell r="AS221">
            <v>0</v>
          </cell>
          <cell r="AT221">
            <v>10458.718487394959</v>
          </cell>
          <cell r="AU221">
            <v>63.999999999999993</v>
          </cell>
          <cell r="AV221">
            <v>0</v>
          </cell>
          <cell r="AW221">
            <v>49.999999999999957</v>
          </cell>
          <cell r="AX221">
            <v>11333.999999999991</v>
          </cell>
          <cell r="AY221">
            <v>1.0000000000000002</v>
          </cell>
          <cell r="AZ221">
            <v>275.67000000000007</v>
          </cell>
          <cell r="BA221">
            <v>1.0000000000000002</v>
          </cell>
          <cell r="BB221">
            <v>377.15000000000003</v>
          </cell>
          <cell r="BC221">
            <v>1.0000000000000002</v>
          </cell>
          <cell r="BD221">
            <v>421.1400000000001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12407.95999999999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12407.95999999999</v>
          </cell>
          <cell r="BZ221">
            <v>34976.178487394965</v>
          </cell>
          <cell r="CA221">
            <v>0</v>
          </cell>
          <cell r="CB221">
            <v>34976.178487394965</v>
          </cell>
          <cell r="CC221">
            <v>33.773195876288653</v>
          </cell>
          <cell r="CD221">
            <v>26646.713814432984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26646.713814432984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3.3113207547169776</v>
          </cell>
          <cell r="CX221">
            <v>1847.5514150943379</v>
          </cell>
          <cell r="CY221">
            <v>0</v>
          </cell>
          <cell r="CZ221">
            <v>0</v>
          </cell>
          <cell r="DA221">
            <v>1847.5514150943379</v>
          </cell>
          <cell r="DB221">
            <v>432467.38371692225</v>
          </cell>
          <cell r="DC221">
            <v>0</v>
          </cell>
          <cell r="DD221">
            <v>432467.38371692225</v>
          </cell>
          <cell r="DE221">
            <v>135933</v>
          </cell>
          <cell r="DF221">
            <v>0</v>
          </cell>
          <cell r="DG221">
            <v>135933</v>
          </cell>
          <cell r="DH221">
            <v>16.714285714285715</v>
          </cell>
          <cell r="DI221">
            <v>1.8029851638157901</v>
          </cell>
          <cell r="DJ221">
            <v>2.5433962264150942</v>
          </cell>
          <cell r="DK221">
            <v>2.5433962264150942</v>
          </cell>
          <cell r="DL221">
            <v>9853.1375166889138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9853.1375166889138</v>
          </cell>
          <cell r="DR221">
            <v>1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2360.75</v>
          </cell>
          <cell r="EB221">
            <v>2360.75</v>
          </cell>
          <cell r="EC221">
            <v>0</v>
          </cell>
          <cell r="ED221">
            <v>0</v>
          </cell>
          <cell r="EE221">
            <v>2360.75</v>
          </cell>
          <cell r="EF221">
            <v>2360.75</v>
          </cell>
          <cell r="EG221">
            <v>0</v>
          </cell>
          <cell r="EH221"/>
          <cell r="EI221">
            <v>0</v>
          </cell>
          <cell r="EJ221">
            <v>0</v>
          </cell>
          <cell r="EK221">
            <v>0</v>
          </cell>
          <cell r="EL221"/>
          <cell r="EM221">
            <v>0</v>
          </cell>
          <cell r="EN221">
            <v>0</v>
          </cell>
          <cell r="EO221">
            <v>0</v>
          </cell>
          <cell r="EP221">
            <v>148146.8875166889</v>
          </cell>
          <cell r="EQ221">
            <v>0</v>
          </cell>
          <cell r="ER221">
            <v>148146.8875166889</v>
          </cell>
          <cell r="ES221">
            <v>580614.27123361116</v>
          </cell>
          <cell r="ET221">
            <v>0</v>
          </cell>
          <cell r="EU221">
            <v>580614.27123361116</v>
          </cell>
          <cell r="EV221">
            <v>578253.52123361116</v>
          </cell>
          <cell r="EW221">
            <v>4942.3377883214625</v>
          </cell>
          <cell r="EX221">
            <v>4180</v>
          </cell>
          <cell r="EY221">
            <v>0</v>
          </cell>
          <cell r="EZ221">
            <v>489060</v>
          </cell>
          <cell r="FA221">
            <v>0</v>
          </cell>
          <cell r="FB221">
            <v>580614.27123361116</v>
          </cell>
          <cell r="FC221">
            <v>572038.80738370761</v>
          </cell>
          <cell r="FD221">
            <v>0</v>
          </cell>
          <cell r="FE221">
            <v>580614.27123361116</v>
          </cell>
        </row>
        <row r="222">
          <cell r="A222">
            <v>2117</v>
          </cell>
          <cell r="B222">
            <v>8812117</v>
          </cell>
          <cell r="C222"/>
          <cell r="D222"/>
          <cell r="E222" t="str">
            <v>Latton Green Primary Academy</v>
          </cell>
          <cell r="F222" t="str">
            <v>P</v>
          </cell>
          <cell r="G222"/>
          <cell r="H222" t="str">
            <v/>
          </cell>
          <cell r="I222" t="str">
            <v>Y</v>
          </cell>
          <cell r="J222"/>
          <cell r="K222">
            <v>2117</v>
          </cell>
          <cell r="L222">
            <v>141381</v>
          </cell>
          <cell r="M222"/>
          <cell r="N222"/>
          <cell r="O222">
            <v>7</v>
          </cell>
          <cell r="P222">
            <v>0</v>
          </cell>
          <cell r="Q222">
            <v>0</v>
          </cell>
          <cell r="R222">
            <v>0</v>
          </cell>
          <cell r="S222">
            <v>30</v>
          </cell>
          <cell r="T222">
            <v>175</v>
          </cell>
          <cell r="U222">
            <v>205</v>
          </cell>
          <cell r="V222">
            <v>205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205</v>
          </cell>
          <cell r="AF222">
            <v>646533.1</v>
          </cell>
          <cell r="AG222">
            <v>0</v>
          </cell>
          <cell r="AH222">
            <v>0</v>
          </cell>
          <cell r="AI222">
            <v>0</v>
          </cell>
          <cell r="AJ222">
            <v>646533.1</v>
          </cell>
          <cell r="AK222">
            <v>38.999999999999922</v>
          </cell>
          <cell r="AL222">
            <v>17491.499999999964</v>
          </cell>
          <cell r="AM222">
            <v>0</v>
          </cell>
          <cell r="AN222">
            <v>0</v>
          </cell>
          <cell r="AO222">
            <v>17491.499999999964</v>
          </cell>
          <cell r="AP222">
            <v>43.21078431372549</v>
          </cell>
          <cell r="AQ222">
            <v>12423.100490196079</v>
          </cell>
          <cell r="AR222">
            <v>0</v>
          </cell>
          <cell r="AS222">
            <v>0</v>
          </cell>
          <cell r="AT222">
            <v>12423.100490196079</v>
          </cell>
          <cell r="AU222">
            <v>53.522167487684825</v>
          </cell>
          <cell r="AV222">
            <v>0</v>
          </cell>
          <cell r="AW222">
            <v>54.532019704433544</v>
          </cell>
          <cell r="AX222">
            <v>12361.318226600995</v>
          </cell>
          <cell r="AY222">
            <v>68.669950738916242</v>
          </cell>
          <cell r="AZ222">
            <v>18930.245320197042</v>
          </cell>
          <cell r="BA222">
            <v>26.256157635467947</v>
          </cell>
          <cell r="BB222">
            <v>9902.5098522167355</v>
          </cell>
          <cell r="BC222">
            <v>2.0197044334975365</v>
          </cell>
          <cell r="BD222">
            <v>850.57832512315247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42044.651724137926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42044.651724137926</v>
          </cell>
          <cell r="BZ222">
            <v>71959.252214333974</v>
          </cell>
          <cell r="CA222">
            <v>0</v>
          </cell>
          <cell r="CB222">
            <v>71959.252214333974</v>
          </cell>
          <cell r="CC222">
            <v>49.441176470588232</v>
          </cell>
          <cell r="CD222">
            <v>39008.593823529409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39008.593823529409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10.542857142857137</v>
          </cell>
          <cell r="CX222">
            <v>5882.3871428571401</v>
          </cell>
          <cell r="CY222">
            <v>0</v>
          </cell>
          <cell r="CZ222">
            <v>0</v>
          </cell>
          <cell r="DA222">
            <v>5882.3871428571401</v>
          </cell>
          <cell r="DB222">
            <v>763383.33318072057</v>
          </cell>
          <cell r="DC222">
            <v>0</v>
          </cell>
          <cell r="DD222">
            <v>763383.33318072057</v>
          </cell>
          <cell r="DE222">
            <v>135933</v>
          </cell>
          <cell r="DF222">
            <v>0</v>
          </cell>
          <cell r="DG222">
            <v>135933</v>
          </cell>
          <cell r="DH222">
            <v>29.285714285714285</v>
          </cell>
          <cell r="DI222">
            <v>0.43309954191919198</v>
          </cell>
          <cell r="DJ222">
            <v>0</v>
          </cell>
          <cell r="DK222">
            <v>0.43309954191919198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1.0156360164</v>
          </cell>
          <cell r="DS222">
            <v>14061.724934401618</v>
          </cell>
          <cell r="DT222">
            <v>0</v>
          </cell>
          <cell r="DU222">
            <v>14061.724934401618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3493.212</v>
          </cell>
          <cell r="EB222">
            <v>3493.212</v>
          </cell>
          <cell r="EC222">
            <v>0</v>
          </cell>
          <cell r="ED222">
            <v>0</v>
          </cell>
          <cell r="EE222">
            <v>3493.212</v>
          </cell>
          <cell r="EF222">
            <v>3493.212</v>
          </cell>
          <cell r="EG222">
            <v>0</v>
          </cell>
          <cell r="EH222"/>
          <cell r="EI222">
            <v>0</v>
          </cell>
          <cell r="EJ222">
            <v>0</v>
          </cell>
          <cell r="EK222">
            <v>0</v>
          </cell>
          <cell r="EL222"/>
          <cell r="EM222">
            <v>0</v>
          </cell>
          <cell r="EN222">
            <v>0</v>
          </cell>
          <cell r="EO222">
            <v>0</v>
          </cell>
          <cell r="EP222">
            <v>153487.93693440163</v>
          </cell>
          <cell r="EQ222">
            <v>0</v>
          </cell>
          <cell r="ER222">
            <v>153487.93693440163</v>
          </cell>
          <cell r="ES222">
            <v>916871.2701151222</v>
          </cell>
          <cell r="ET222">
            <v>0</v>
          </cell>
          <cell r="EU222">
            <v>916871.2701151222</v>
          </cell>
          <cell r="EV222">
            <v>913378.05811512214</v>
          </cell>
          <cell r="EW222">
            <v>4455.5027225127906</v>
          </cell>
          <cell r="EX222">
            <v>4180</v>
          </cell>
          <cell r="EY222">
            <v>0</v>
          </cell>
          <cell r="EZ222">
            <v>856900</v>
          </cell>
          <cell r="FA222">
            <v>0</v>
          </cell>
          <cell r="FB222">
            <v>916871.2701151222</v>
          </cell>
          <cell r="FC222">
            <v>954213.88276445004</v>
          </cell>
          <cell r="FD222">
            <v>37342.612649327843</v>
          </cell>
          <cell r="FE222">
            <v>954213.88276445004</v>
          </cell>
        </row>
        <row r="223">
          <cell r="A223">
            <v>5257</v>
          </cell>
          <cell r="B223">
            <v>8815257</v>
          </cell>
          <cell r="C223">
            <v>3232</v>
          </cell>
          <cell r="D223" t="str">
            <v>GMPS3232</v>
          </cell>
          <cell r="E223" t="str">
            <v>Lawford Church of England Voluntary Aided Primary School</v>
          </cell>
          <cell r="F223" t="str">
            <v>P</v>
          </cell>
          <cell r="G223" t="str">
            <v>Y</v>
          </cell>
          <cell r="H223">
            <v>10026583</v>
          </cell>
          <cell r="I223" t="str">
            <v/>
          </cell>
          <cell r="J223"/>
          <cell r="K223">
            <v>5257</v>
          </cell>
          <cell r="L223">
            <v>115297</v>
          </cell>
          <cell r="M223">
            <v>25</v>
          </cell>
          <cell r="N223"/>
          <cell r="O223">
            <v>7</v>
          </cell>
          <cell r="P223">
            <v>0</v>
          </cell>
          <cell r="Q223">
            <v>0</v>
          </cell>
          <cell r="R223">
            <v>0</v>
          </cell>
          <cell r="S223">
            <v>37.583333333333336</v>
          </cell>
          <cell r="T223">
            <v>182</v>
          </cell>
          <cell r="U223">
            <v>219.58333333333334</v>
          </cell>
          <cell r="V223">
            <v>219.58333333333334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219.58333333333334</v>
          </cell>
          <cell r="AF223">
            <v>692526.30833333335</v>
          </cell>
          <cell r="AG223">
            <v>0</v>
          </cell>
          <cell r="AH223">
            <v>0</v>
          </cell>
          <cell r="AI223">
            <v>0</v>
          </cell>
          <cell r="AJ223">
            <v>692526.30833333335</v>
          </cell>
          <cell r="AK223">
            <v>7.4979674796747897</v>
          </cell>
          <cell r="AL223">
            <v>3362.8384146341432</v>
          </cell>
          <cell r="AM223">
            <v>0</v>
          </cell>
          <cell r="AN223">
            <v>0</v>
          </cell>
          <cell r="AO223">
            <v>3362.8384146341432</v>
          </cell>
          <cell r="AP223">
            <v>11.612580128205128</v>
          </cell>
          <cell r="AQ223">
            <v>3338.6167868589741</v>
          </cell>
          <cell r="AR223">
            <v>0</v>
          </cell>
          <cell r="AS223">
            <v>0</v>
          </cell>
          <cell r="AT223">
            <v>3338.6167868589741</v>
          </cell>
          <cell r="AU223">
            <v>205.59027777777789</v>
          </cell>
          <cell r="AV223">
            <v>0</v>
          </cell>
          <cell r="AW223">
            <v>9.6874999999999929</v>
          </cell>
          <cell r="AX223">
            <v>2195.9624999999983</v>
          </cell>
          <cell r="AY223">
            <v>1.0763888888888899</v>
          </cell>
          <cell r="AZ223">
            <v>296.72812500000032</v>
          </cell>
          <cell r="BA223">
            <v>0</v>
          </cell>
          <cell r="BB223">
            <v>0</v>
          </cell>
          <cell r="BC223">
            <v>2.1527777777777777</v>
          </cell>
          <cell r="BD223">
            <v>906.62083333333328</v>
          </cell>
          <cell r="BE223">
            <v>1.0763888888888899</v>
          </cell>
          <cell r="BF223">
            <v>512.21041666666724</v>
          </cell>
          <cell r="BG223">
            <v>0</v>
          </cell>
          <cell r="BH223">
            <v>0</v>
          </cell>
          <cell r="BI223">
            <v>3911.521874999999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3911.521874999999</v>
          </cell>
          <cell r="BZ223">
            <v>10612.977076493116</v>
          </cell>
          <cell r="CA223">
            <v>0</v>
          </cell>
          <cell r="CB223">
            <v>10612.977076493116</v>
          </cell>
          <cell r="CC223">
            <v>36.80167597765363</v>
          </cell>
          <cell r="CD223">
            <v>29036.154329608937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29036.154329608937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4.8260073260073311</v>
          </cell>
          <cell r="CX223">
            <v>2692.6707875457905</v>
          </cell>
          <cell r="CY223">
            <v>0</v>
          </cell>
          <cell r="CZ223">
            <v>0</v>
          </cell>
          <cell r="DA223">
            <v>2692.6707875457905</v>
          </cell>
          <cell r="DB223">
            <v>734868.11052698107</v>
          </cell>
          <cell r="DC223">
            <v>0</v>
          </cell>
          <cell r="DD223">
            <v>734868.11052698107</v>
          </cell>
          <cell r="DE223">
            <v>135933</v>
          </cell>
          <cell r="DF223">
            <v>0</v>
          </cell>
          <cell r="DG223">
            <v>135933</v>
          </cell>
          <cell r="DH223">
            <v>31.36904761904762</v>
          </cell>
          <cell r="DI223">
            <v>0.62622245187500003</v>
          </cell>
          <cell r="DJ223">
            <v>0</v>
          </cell>
          <cell r="DK223">
            <v>0.62622245187500003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3603.6</v>
          </cell>
          <cell r="EB223">
            <v>3660.8</v>
          </cell>
          <cell r="EC223">
            <v>57.200000000000273</v>
          </cell>
          <cell r="ED223">
            <v>0</v>
          </cell>
          <cell r="EE223">
            <v>3718.0000000000005</v>
          </cell>
          <cell r="EF223">
            <v>3718.0000000000005</v>
          </cell>
          <cell r="EG223">
            <v>0</v>
          </cell>
          <cell r="EH223"/>
          <cell r="EI223">
            <v>0</v>
          </cell>
          <cell r="EJ223">
            <v>0</v>
          </cell>
          <cell r="EK223">
            <v>0</v>
          </cell>
          <cell r="EL223"/>
          <cell r="EM223">
            <v>0</v>
          </cell>
          <cell r="EN223">
            <v>0</v>
          </cell>
          <cell r="EO223">
            <v>0</v>
          </cell>
          <cell r="EP223">
            <v>139651</v>
          </cell>
          <cell r="EQ223">
            <v>0</v>
          </cell>
          <cell r="ER223">
            <v>139651</v>
          </cell>
          <cell r="ES223">
            <v>874519.11052698107</v>
          </cell>
          <cell r="ET223">
            <v>0</v>
          </cell>
          <cell r="EU223">
            <v>874519.11052698107</v>
          </cell>
          <cell r="EV223">
            <v>870801.11052698107</v>
          </cell>
          <cell r="EW223">
            <v>3965.69765704887</v>
          </cell>
          <cell r="EX223">
            <v>4180</v>
          </cell>
          <cell r="EY223">
            <v>214.30234295112996</v>
          </cell>
          <cell r="EZ223">
            <v>917858.33333333337</v>
          </cell>
          <cell r="FA223">
            <v>47057.222806352307</v>
          </cell>
          <cell r="FB223">
            <v>921576.33333333337</v>
          </cell>
          <cell r="FC223">
            <v>888125.88523131551</v>
          </cell>
          <cell r="FD223">
            <v>0</v>
          </cell>
          <cell r="FE223">
            <v>921576.33333333337</v>
          </cell>
        </row>
        <row r="224">
          <cell r="A224">
            <v>2127</v>
          </cell>
          <cell r="B224">
            <v>8812127</v>
          </cell>
          <cell r="C224"/>
          <cell r="D224"/>
          <cell r="E224" t="str">
            <v>Lawford Mead Primary &amp; Nursery</v>
          </cell>
          <cell r="F224" t="str">
            <v>P</v>
          </cell>
          <cell r="G224"/>
          <cell r="H224" t="str">
            <v/>
          </cell>
          <cell r="I224" t="str">
            <v>Y</v>
          </cell>
          <cell r="J224"/>
          <cell r="K224">
            <v>2127</v>
          </cell>
          <cell r="L224">
            <v>144303</v>
          </cell>
          <cell r="M224"/>
          <cell r="N224"/>
          <cell r="O224">
            <v>7</v>
          </cell>
          <cell r="P224">
            <v>0</v>
          </cell>
          <cell r="Q224">
            <v>0</v>
          </cell>
          <cell r="R224">
            <v>0</v>
          </cell>
          <cell r="S224">
            <v>42</v>
          </cell>
          <cell r="T224">
            <v>312</v>
          </cell>
          <cell r="U224">
            <v>354</v>
          </cell>
          <cell r="V224">
            <v>354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354</v>
          </cell>
          <cell r="AF224">
            <v>1116452.28</v>
          </cell>
          <cell r="AG224">
            <v>0</v>
          </cell>
          <cell r="AH224">
            <v>0</v>
          </cell>
          <cell r="AI224">
            <v>0</v>
          </cell>
          <cell r="AJ224">
            <v>1116452.28</v>
          </cell>
          <cell r="AK224">
            <v>128.00000000000009</v>
          </cell>
          <cell r="AL224">
            <v>57408.000000000036</v>
          </cell>
          <cell r="AM224">
            <v>0</v>
          </cell>
          <cell r="AN224">
            <v>0</v>
          </cell>
          <cell r="AO224">
            <v>57408.000000000036</v>
          </cell>
          <cell r="AP224">
            <v>156.09448818897638</v>
          </cell>
          <cell r="AQ224">
            <v>44877.165354330711</v>
          </cell>
          <cell r="AR224">
            <v>0</v>
          </cell>
          <cell r="AS224">
            <v>0</v>
          </cell>
          <cell r="AT224">
            <v>44877.165354330711</v>
          </cell>
          <cell r="AU224">
            <v>82.700854700854833</v>
          </cell>
          <cell r="AV224">
            <v>0</v>
          </cell>
          <cell r="AW224">
            <v>124.0512820512819</v>
          </cell>
          <cell r="AX224">
            <v>28119.944615384582</v>
          </cell>
          <cell r="AY224">
            <v>42.358974358974478</v>
          </cell>
          <cell r="AZ224">
            <v>11677.098461538495</v>
          </cell>
          <cell r="BA224">
            <v>84.717948717948602</v>
          </cell>
          <cell r="BB224">
            <v>31951.374358974314</v>
          </cell>
          <cell r="BC224">
            <v>20.170940170940177</v>
          </cell>
          <cell r="BD224">
            <v>8494.7897435897466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80243.20717948713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80243.20717948713</v>
          </cell>
          <cell r="BZ224">
            <v>182528.37253381789</v>
          </cell>
          <cell r="CA224">
            <v>0</v>
          </cell>
          <cell r="CB224">
            <v>182528.37253381789</v>
          </cell>
          <cell r="CC224">
            <v>116.04635761589404</v>
          </cell>
          <cell r="CD224">
            <v>91559.415695364238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91559.415695364238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15.884615384615394</v>
          </cell>
          <cell r="CX224">
            <v>8862.8211538461601</v>
          </cell>
          <cell r="CY224">
            <v>0</v>
          </cell>
          <cell r="CZ224">
            <v>0</v>
          </cell>
          <cell r="DA224">
            <v>8862.8211538461601</v>
          </cell>
          <cell r="DB224">
            <v>1399402.8893830283</v>
          </cell>
          <cell r="DC224">
            <v>0</v>
          </cell>
          <cell r="DD224">
            <v>1399402.8893830283</v>
          </cell>
          <cell r="DE224">
            <v>135933</v>
          </cell>
          <cell r="DF224">
            <v>0</v>
          </cell>
          <cell r="DG224">
            <v>135933</v>
          </cell>
          <cell r="DH224">
            <v>50.571428571428569</v>
          </cell>
          <cell r="DI224">
            <v>0.51244918801955996</v>
          </cell>
          <cell r="DJ224">
            <v>0</v>
          </cell>
          <cell r="DK224">
            <v>0.51244918801955996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12112.754000000001</v>
          </cell>
          <cell r="EB224">
            <v>12112.754000000001</v>
          </cell>
          <cell r="EC224">
            <v>0</v>
          </cell>
          <cell r="ED224">
            <v>0</v>
          </cell>
          <cell r="EE224">
            <v>12112.754000000001</v>
          </cell>
          <cell r="EF224">
            <v>12112.754000000001</v>
          </cell>
          <cell r="EG224">
            <v>0</v>
          </cell>
          <cell r="EH224"/>
          <cell r="EI224">
            <v>0</v>
          </cell>
          <cell r="EJ224">
            <v>0</v>
          </cell>
          <cell r="EK224">
            <v>0</v>
          </cell>
          <cell r="EL224"/>
          <cell r="EM224">
            <v>0</v>
          </cell>
          <cell r="EN224">
            <v>0</v>
          </cell>
          <cell r="EO224">
            <v>0</v>
          </cell>
          <cell r="EP224">
            <v>148045.75400000002</v>
          </cell>
          <cell r="EQ224">
            <v>0</v>
          </cell>
          <cell r="ER224">
            <v>148045.75400000002</v>
          </cell>
          <cell r="ES224">
            <v>1547448.6433830282</v>
          </cell>
          <cell r="ET224">
            <v>0</v>
          </cell>
          <cell r="EU224">
            <v>1547448.6433830282</v>
          </cell>
          <cell r="EV224">
            <v>1535335.8893830283</v>
          </cell>
          <cell r="EW224">
            <v>4337.1070321554471</v>
          </cell>
          <cell r="EX224">
            <v>4180</v>
          </cell>
          <cell r="EY224">
            <v>0</v>
          </cell>
          <cell r="EZ224">
            <v>1479720</v>
          </cell>
          <cell r="FA224">
            <v>0</v>
          </cell>
          <cell r="FB224">
            <v>1547448.6433830282</v>
          </cell>
          <cell r="FC224">
            <v>1511809.1658546198</v>
          </cell>
          <cell r="FD224">
            <v>0</v>
          </cell>
          <cell r="FE224">
            <v>1547448.6433830282</v>
          </cell>
        </row>
        <row r="225">
          <cell r="A225">
            <v>3026</v>
          </cell>
          <cell r="B225">
            <v>8813026</v>
          </cell>
          <cell r="C225">
            <v>3246</v>
          </cell>
          <cell r="D225" t="str">
            <v>RB053246</v>
          </cell>
          <cell r="E225" t="str">
            <v>Layer-de-la-Haye Church of England Voluntary Controlled Primary School</v>
          </cell>
          <cell r="F225" t="str">
            <v>P</v>
          </cell>
          <cell r="G225" t="str">
            <v>Y</v>
          </cell>
          <cell r="H225">
            <v>10015321</v>
          </cell>
          <cell r="I225" t="str">
            <v/>
          </cell>
          <cell r="J225"/>
          <cell r="K225">
            <v>3026</v>
          </cell>
          <cell r="L225">
            <v>115080</v>
          </cell>
          <cell r="M225"/>
          <cell r="N225"/>
          <cell r="O225">
            <v>7</v>
          </cell>
          <cell r="P225">
            <v>0</v>
          </cell>
          <cell r="Q225">
            <v>0</v>
          </cell>
          <cell r="R225">
            <v>0</v>
          </cell>
          <cell r="S225">
            <v>28</v>
          </cell>
          <cell r="T225">
            <v>178</v>
          </cell>
          <cell r="U225">
            <v>206</v>
          </cell>
          <cell r="V225">
            <v>206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206</v>
          </cell>
          <cell r="AF225">
            <v>649686.92000000004</v>
          </cell>
          <cell r="AG225">
            <v>0</v>
          </cell>
          <cell r="AH225">
            <v>0</v>
          </cell>
          <cell r="AI225">
            <v>0</v>
          </cell>
          <cell r="AJ225">
            <v>649686.92000000004</v>
          </cell>
          <cell r="AK225">
            <v>17.999999999999996</v>
          </cell>
          <cell r="AL225">
            <v>8072.9999999999982</v>
          </cell>
          <cell r="AM225">
            <v>0</v>
          </cell>
          <cell r="AN225">
            <v>0</v>
          </cell>
          <cell r="AO225">
            <v>8072.9999999999982</v>
          </cell>
          <cell r="AP225">
            <v>17.999999999999996</v>
          </cell>
          <cell r="AQ225">
            <v>5174.9999999999991</v>
          </cell>
          <cell r="AR225">
            <v>0</v>
          </cell>
          <cell r="AS225">
            <v>0</v>
          </cell>
          <cell r="AT225">
            <v>5174.9999999999991</v>
          </cell>
          <cell r="AU225">
            <v>177.00000000000003</v>
          </cell>
          <cell r="AV225">
            <v>0</v>
          </cell>
          <cell r="AW225">
            <v>5.9999999999999982</v>
          </cell>
          <cell r="AX225">
            <v>1360.0799999999997</v>
          </cell>
          <cell r="AY225">
            <v>5.9999999999999982</v>
          </cell>
          <cell r="AZ225">
            <v>1654.0199999999995</v>
          </cell>
          <cell r="BA225">
            <v>14.999999999999996</v>
          </cell>
          <cell r="BB225">
            <v>5657.2499999999982</v>
          </cell>
          <cell r="BC225">
            <v>2</v>
          </cell>
          <cell r="BD225">
            <v>842.28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9513.6299999999992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9513.6299999999992</v>
          </cell>
          <cell r="BZ225">
            <v>22761.629999999997</v>
          </cell>
          <cell r="CA225">
            <v>0</v>
          </cell>
          <cell r="CB225">
            <v>22761.629999999997</v>
          </cell>
          <cell r="CC225">
            <v>47.717514124293778</v>
          </cell>
          <cell r="CD225">
            <v>37648.641468926551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37648.641468926551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710097.19146892661</v>
          </cell>
          <cell r="DC225">
            <v>0</v>
          </cell>
          <cell r="DD225">
            <v>710097.19146892661</v>
          </cell>
          <cell r="DE225">
            <v>135933</v>
          </cell>
          <cell r="DF225">
            <v>0</v>
          </cell>
          <cell r="DG225">
            <v>135933</v>
          </cell>
          <cell r="DH225">
            <v>29.428571428571427</v>
          </cell>
          <cell r="DI225">
            <v>1.4689446935714301</v>
          </cell>
          <cell r="DJ225">
            <v>0</v>
          </cell>
          <cell r="DK225">
            <v>1.4689446935714301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1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18480</v>
          </cell>
          <cell r="EB225">
            <v>18587.75</v>
          </cell>
          <cell r="EC225">
            <v>107.75</v>
          </cell>
          <cell r="ED225">
            <v>-190.25</v>
          </cell>
          <cell r="EE225">
            <v>18505.25</v>
          </cell>
          <cell r="EF225">
            <v>18505.25</v>
          </cell>
          <cell r="EG225">
            <v>0</v>
          </cell>
          <cell r="EH225"/>
          <cell r="EI225">
            <v>0</v>
          </cell>
          <cell r="EJ225">
            <v>0</v>
          </cell>
          <cell r="EK225">
            <v>0</v>
          </cell>
          <cell r="EL225"/>
          <cell r="EM225">
            <v>0</v>
          </cell>
          <cell r="EN225">
            <v>0</v>
          </cell>
          <cell r="EO225">
            <v>0</v>
          </cell>
          <cell r="EP225">
            <v>154438.25</v>
          </cell>
          <cell r="EQ225">
            <v>0</v>
          </cell>
          <cell r="ER225">
            <v>154438.25</v>
          </cell>
          <cell r="ES225">
            <v>864535.44146892661</v>
          </cell>
          <cell r="ET225">
            <v>0</v>
          </cell>
          <cell r="EU225">
            <v>864535.44146892661</v>
          </cell>
          <cell r="EV225">
            <v>846030.19146892661</v>
          </cell>
          <cell r="EW225">
            <v>4106.942677033624</v>
          </cell>
          <cell r="EX225">
            <v>4180</v>
          </cell>
          <cell r="EY225">
            <v>73.057322966375978</v>
          </cell>
          <cell r="EZ225">
            <v>861080</v>
          </cell>
          <cell r="FA225">
            <v>15049.808531073388</v>
          </cell>
          <cell r="FB225">
            <v>879585.25</v>
          </cell>
          <cell r="FC225">
            <v>877850.36014603567</v>
          </cell>
          <cell r="FD225">
            <v>0</v>
          </cell>
          <cell r="FE225">
            <v>879585.25</v>
          </cell>
        </row>
        <row r="226">
          <cell r="A226">
            <v>2578</v>
          </cell>
          <cell r="B226">
            <v>8812578</v>
          </cell>
          <cell r="C226"/>
          <cell r="D226"/>
          <cell r="E226" t="str">
            <v>Lee Chapel Primary School</v>
          </cell>
          <cell r="F226" t="str">
            <v>P</v>
          </cell>
          <cell r="G226"/>
          <cell r="H226" t="str">
            <v/>
          </cell>
          <cell r="I226" t="str">
            <v>Y</v>
          </cell>
          <cell r="J226"/>
          <cell r="K226">
            <v>2578</v>
          </cell>
          <cell r="L226">
            <v>137108</v>
          </cell>
          <cell r="M226"/>
          <cell r="N226"/>
          <cell r="O226">
            <v>7</v>
          </cell>
          <cell r="P226">
            <v>0</v>
          </cell>
          <cell r="Q226">
            <v>0</v>
          </cell>
          <cell r="R226">
            <v>0</v>
          </cell>
          <cell r="S226">
            <v>120</v>
          </cell>
          <cell r="T226">
            <v>761</v>
          </cell>
          <cell r="U226">
            <v>881</v>
          </cell>
          <cell r="V226">
            <v>881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881</v>
          </cell>
          <cell r="AF226">
            <v>2778515.42</v>
          </cell>
          <cell r="AG226">
            <v>0</v>
          </cell>
          <cell r="AH226">
            <v>0</v>
          </cell>
          <cell r="AI226">
            <v>0</v>
          </cell>
          <cell r="AJ226">
            <v>2778515.42</v>
          </cell>
          <cell r="AK226">
            <v>150</v>
          </cell>
          <cell r="AL226">
            <v>67275</v>
          </cell>
          <cell r="AM226">
            <v>0</v>
          </cell>
          <cell r="AN226">
            <v>0</v>
          </cell>
          <cell r="AO226">
            <v>67275</v>
          </cell>
          <cell r="AP226">
            <v>155.29491525423728</v>
          </cell>
          <cell r="AQ226">
            <v>44647.288135593219</v>
          </cell>
          <cell r="AR226">
            <v>0</v>
          </cell>
          <cell r="AS226">
            <v>0</v>
          </cell>
          <cell r="AT226">
            <v>44647.288135593219</v>
          </cell>
          <cell r="AU226">
            <v>411.93515358361799</v>
          </cell>
          <cell r="AV226">
            <v>0</v>
          </cell>
          <cell r="AW226">
            <v>246.55972696245738</v>
          </cell>
          <cell r="AX226">
            <v>55890.158907849836</v>
          </cell>
          <cell r="AY226">
            <v>80.182025028441373</v>
          </cell>
          <cell r="AZ226">
            <v>22103.778839590435</v>
          </cell>
          <cell r="BA226">
            <v>33.07508532423212</v>
          </cell>
          <cell r="BB226">
            <v>12474.268430034143</v>
          </cell>
          <cell r="BC226">
            <v>39.088737201365227</v>
          </cell>
          <cell r="BD226">
            <v>16461.830784982951</v>
          </cell>
          <cell r="BE226">
            <v>60.136518771331048</v>
          </cell>
          <cell r="BF226">
            <v>28616.563822525593</v>
          </cell>
          <cell r="BG226">
            <v>10.022753128555204</v>
          </cell>
          <cell r="BH226">
            <v>7088.7926052332386</v>
          </cell>
          <cell r="BI226">
            <v>142635.39339021617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142635.39339021617</v>
          </cell>
          <cell r="BZ226">
            <v>254557.6815258094</v>
          </cell>
          <cell r="CA226">
            <v>0</v>
          </cell>
          <cell r="CB226">
            <v>254557.6815258094</v>
          </cell>
          <cell r="CC226">
            <v>207.22446236559142</v>
          </cell>
          <cell r="CD226">
            <v>163498.02856182799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163498.02856182799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65.988173455979009</v>
          </cell>
          <cell r="CX226">
            <v>36818.101379763488</v>
          </cell>
          <cell r="CY226">
            <v>0</v>
          </cell>
          <cell r="CZ226">
            <v>0</v>
          </cell>
          <cell r="DA226">
            <v>36818.101379763488</v>
          </cell>
          <cell r="DB226">
            <v>3233389.2314674011</v>
          </cell>
          <cell r="DC226">
            <v>0</v>
          </cell>
          <cell r="DD226">
            <v>3233389.2314674011</v>
          </cell>
          <cell r="DE226">
            <v>135933</v>
          </cell>
          <cell r="DF226">
            <v>0</v>
          </cell>
          <cell r="DG226">
            <v>135933</v>
          </cell>
          <cell r="DH226">
            <v>125.85714285714286</v>
          </cell>
          <cell r="DI226">
            <v>0.50002880860465104</v>
          </cell>
          <cell r="DJ226">
            <v>0</v>
          </cell>
          <cell r="DK226">
            <v>0.50002880860465104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1.0156360164</v>
          </cell>
          <cell r="DS226">
            <v>52682.777668108909</v>
          </cell>
          <cell r="DT226">
            <v>0</v>
          </cell>
          <cell r="DU226">
            <v>52682.777668108909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20607.400000000001</v>
          </cell>
          <cell r="EB226">
            <v>20607.400000000001</v>
          </cell>
          <cell r="EC226">
            <v>0</v>
          </cell>
          <cell r="ED226">
            <v>0</v>
          </cell>
          <cell r="EE226">
            <v>20607.400000000001</v>
          </cell>
          <cell r="EF226">
            <v>20607.400000000001</v>
          </cell>
          <cell r="EG226">
            <v>0</v>
          </cell>
          <cell r="EH226"/>
          <cell r="EI226">
            <v>0</v>
          </cell>
          <cell r="EJ226">
            <v>0</v>
          </cell>
          <cell r="EK226">
            <v>0</v>
          </cell>
          <cell r="EL226"/>
          <cell r="EM226">
            <v>0</v>
          </cell>
          <cell r="EN226">
            <v>0</v>
          </cell>
          <cell r="EO226">
            <v>0</v>
          </cell>
          <cell r="EP226">
            <v>209223.1776681089</v>
          </cell>
          <cell r="EQ226">
            <v>0</v>
          </cell>
          <cell r="ER226">
            <v>209223.1776681089</v>
          </cell>
          <cell r="ES226">
            <v>3442612.4091355102</v>
          </cell>
          <cell r="ET226">
            <v>0</v>
          </cell>
          <cell r="EU226">
            <v>3442612.4091355102</v>
          </cell>
          <cell r="EV226">
            <v>3422005.0091355098</v>
          </cell>
          <cell r="EW226">
            <v>3884.2281601992167</v>
          </cell>
          <cell r="EX226">
            <v>4180</v>
          </cell>
          <cell r="EY226">
            <v>295.77183980078325</v>
          </cell>
          <cell r="EZ226">
            <v>3682580</v>
          </cell>
          <cell r="FA226">
            <v>260574.99086449016</v>
          </cell>
          <cell r="FB226">
            <v>3703187.4000000004</v>
          </cell>
          <cell r="FC226">
            <v>3505380.5611526049</v>
          </cell>
          <cell r="FD226">
            <v>0</v>
          </cell>
          <cell r="FE226">
            <v>3703187.4000000004</v>
          </cell>
        </row>
        <row r="227">
          <cell r="A227">
            <v>2113</v>
          </cell>
          <cell r="B227">
            <v>8812113</v>
          </cell>
          <cell r="C227"/>
          <cell r="D227"/>
          <cell r="E227" t="str">
            <v>Leigh Beck Infant School and Nursery Academy</v>
          </cell>
          <cell r="F227" t="str">
            <v>P</v>
          </cell>
          <cell r="G227"/>
          <cell r="H227" t="str">
            <v/>
          </cell>
          <cell r="I227" t="str">
            <v>Y</v>
          </cell>
          <cell r="J227"/>
          <cell r="K227">
            <v>2113</v>
          </cell>
          <cell r="L227">
            <v>141326</v>
          </cell>
          <cell r="M227"/>
          <cell r="N227"/>
          <cell r="O227">
            <v>3</v>
          </cell>
          <cell r="P227">
            <v>0</v>
          </cell>
          <cell r="Q227">
            <v>0</v>
          </cell>
          <cell r="R227">
            <v>0</v>
          </cell>
          <cell r="S227">
            <v>84</v>
          </cell>
          <cell r="T227">
            <v>146</v>
          </cell>
          <cell r="U227">
            <v>230</v>
          </cell>
          <cell r="V227">
            <v>230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230</v>
          </cell>
          <cell r="AF227">
            <v>725378.60000000009</v>
          </cell>
          <cell r="AG227">
            <v>0</v>
          </cell>
          <cell r="AH227">
            <v>0</v>
          </cell>
          <cell r="AI227">
            <v>0</v>
          </cell>
          <cell r="AJ227">
            <v>725378.60000000009</v>
          </cell>
          <cell r="AK227">
            <v>46</v>
          </cell>
          <cell r="AL227">
            <v>20631</v>
          </cell>
          <cell r="AM227">
            <v>0</v>
          </cell>
          <cell r="AN227">
            <v>0</v>
          </cell>
          <cell r="AO227">
            <v>20631</v>
          </cell>
          <cell r="AP227">
            <v>46</v>
          </cell>
          <cell r="AQ227">
            <v>13225</v>
          </cell>
          <cell r="AR227">
            <v>0</v>
          </cell>
          <cell r="AS227">
            <v>0</v>
          </cell>
          <cell r="AT227">
            <v>13225</v>
          </cell>
          <cell r="AU227">
            <v>118.02631578947367</v>
          </cell>
          <cell r="AV227">
            <v>0</v>
          </cell>
          <cell r="AW227">
            <v>30.263157894736828</v>
          </cell>
          <cell r="AX227">
            <v>6860.0526315789448</v>
          </cell>
          <cell r="AY227">
            <v>68.596491228070235</v>
          </cell>
          <cell r="AZ227">
            <v>18909.994736842124</v>
          </cell>
          <cell r="BA227">
            <v>5.0438596491228047</v>
          </cell>
          <cell r="BB227">
            <v>1902.2916666666656</v>
          </cell>
          <cell r="BC227">
            <v>0</v>
          </cell>
          <cell r="BD227">
            <v>0</v>
          </cell>
          <cell r="BE227">
            <v>1.008771929824561</v>
          </cell>
          <cell r="BF227">
            <v>480.03421052631563</v>
          </cell>
          <cell r="BG227">
            <v>7.0614035087719271</v>
          </cell>
          <cell r="BH227">
            <v>4994.3188596491209</v>
          </cell>
          <cell r="BI227">
            <v>33146.692105263166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33146.692105263166</v>
          </cell>
          <cell r="BZ227">
            <v>67002.692105263166</v>
          </cell>
          <cell r="CA227">
            <v>0</v>
          </cell>
          <cell r="CB227">
            <v>67002.692105263166</v>
          </cell>
          <cell r="CC227">
            <v>61.607142857142854</v>
          </cell>
          <cell r="CD227">
            <v>48607.419642857138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48607.419642857138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3.150684931506849</v>
          </cell>
          <cell r="CX227">
            <v>1757.9246575342465</v>
          </cell>
          <cell r="CY227">
            <v>0</v>
          </cell>
          <cell r="CZ227">
            <v>0</v>
          </cell>
          <cell r="DA227">
            <v>1757.9246575342465</v>
          </cell>
          <cell r="DB227">
            <v>842746.6364056546</v>
          </cell>
          <cell r="DC227">
            <v>0</v>
          </cell>
          <cell r="DD227">
            <v>842746.6364056546</v>
          </cell>
          <cell r="DE227">
            <v>135933</v>
          </cell>
          <cell r="DF227">
            <v>0</v>
          </cell>
          <cell r="DG227">
            <v>135933</v>
          </cell>
          <cell r="DH227">
            <v>76.666666666666671</v>
          </cell>
          <cell r="DI227">
            <v>0.68240574162436496</v>
          </cell>
          <cell r="DJ227">
            <v>0</v>
          </cell>
          <cell r="DK227">
            <v>0.68240574162436496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4826.2160000000003</v>
          </cell>
          <cell r="EB227">
            <v>4826.2160000000003</v>
          </cell>
          <cell r="EC227">
            <v>0</v>
          </cell>
          <cell r="ED227">
            <v>0</v>
          </cell>
          <cell r="EE227">
            <v>4826.2160000000003</v>
          </cell>
          <cell r="EF227">
            <v>4826.2160000000003</v>
          </cell>
          <cell r="EG227">
            <v>0</v>
          </cell>
          <cell r="EH227"/>
          <cell r="EI227">
            <v>0</v>
          </cell>
          <cell r="EJ227">
            <v>0</v>
          </cell>
          <cell r="EK227">
            <v>0</v>
          </cell>
          <cell r="EL227"/>
          <cell r="EM227">
            <v>0</v>
          </cell>
          <cell r="EN227">
            <v>0</v>
          </cell>
          <cell r="EO227">
            <v>0</v>
          </cell>
          <cell r="EP227">
            <v>140759.21600000001</v>
          </cell>
          <cell r="EQ227">
            <v>0</v>
          </cell>
          <cell r="ER227">
            <v>140759.21600000001</v>
          </cell>
          <cell r="ES227">
            <v>983505.85240565462</v>
          </cell>
          <cell r="ET227">
            <v>0</v>
          </cell>
          <cell r="EU227">
            <v>983505.85240565462</v>
          </cell>
          <cell r="EV227">
            <v>978679.6364056546</v>
          </cell>
          <cell r="EW227">
            <v>4255.1288539376283</v>
          </cell>
          <cell r="EX227">
            <v>4180</v>
          </cell>
          <cell r="EY227">
            <v>0</v>
          </cell>
          <cell r="EZ227">
            <v>961400</v>
          </cell>
          <cell r="FA227">
            <v>0</v>
          </cell>
          <cell r="FB227">
            <v>983505.85240565462</v>
          </cell>
          <cell r="FC227">
            <v>991441.33230526804</v>
          </cell>
          <cell r="FD227">
            <v>7935.4798996134195</v>
          </cell>
          <cell r="FE227">
            <v>991441.33230526804</v>
          </cell>
        </row>
        <row r="228">
          <cell r="A228">
            <v>2158</v>
          </cell>
          <cell r="B228">
            <v>8812158</v>
          </cell>
          <cell r="C228"/>
          <cell r="D228"/>
          <cell r="E228" t="str">
            <v>Leigh Beck Junior School</v>
          </cell>
          <cell r="F228" t="str">
            <v>P</v>
          </cell>
          <cell r="G228"/>
          <cell r="H228" t="str">
            <v/>
          </cell>
          <cell r="I228" t="str">
            <v>Y</v>
          </cell>
          <cell r="J228"/>
          <cell r="K228">
            <v>2158</v>
          </cell>
          <cell r="L228">
            <v>144350</v>
          </cell>
          <cell r="M228"/>
          <cell r="N228"/>
          <cell r="O228">
            <v>4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310</v>
          </cell>
          <cell r="U228">
            <v>310</v>
          </cell>
          <cell r="V228">
            <v>310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310</v>
          </cell>
          <cell r="AF228">
            <v>977684.20000000007</v>
          </cell>
          <cell r="AG228">
            <v>0</v>
          </cell>
          <cell r="AH228">
            <v>0</v>
          </cell>
          <cell r="AI228">
            <v>0</v>
          </cell>
          <cell r="AJ228">
            <v>977684.20000000007</v>
          </cell>
          <cell r="AK228">
            <v>56.000000000000128</v>
          </cell>
          <cell r="AL228">
            <v>25116.000000000058</v>
          </cell>
          <cell r="AM228">
            <v>0</v>
          </cell>
          <cell r="AN228">
            <v>0</v>
          </cell>
          <cell r="AO228">
            <v>25116.000000000058</v>
          </cell>
          <cell r="AP228">
            <v>89.288025889967642</v>
          </cell>
          <cell r="AQ228">
            <v>25670.307443365698</v>
          </cell>
          <cell r="AR228">
            <v>0</v>
          </cell>
          <cell r="AS228">
            <v>0</v>
          </cell>
          <cell r="AT228">
            <v>25670.307443365698</v>
          </cell>
          <cell r="AU228">
            <v>159.51456310679629</v>
          </cell>
          <cell r="AV228">
            <v>0</v>
          </cell>
          <cell r="AW228">
            <v>37.119741100323751</v>
          </cell>
          <cell r="AX228">
            <v>8414.3029126213878</v>
          </cell>
          <cell r="AY228">
            <v>89.288025889967784</v>
          </cell>
          <cell r="AZ228">
            <v>24614.03009708742</v>
          </cell>
          <cell r="BA228">
            <v>7.0226537216828495</v>
          </cell>
          <cell r="BB228">
            <v>2648.5938511326867</v>
          </cell>
          <cell r="BC228">
            <v>0</v>
          </cell>
          <cell r="BD228">
            <v>0</v>
          </cell>
          <cell r="BE228">
            <v>4.0129449838187616</v>
          </cell>
          <cell r="BF228">
            <v>1909.599999999996</v>
          </cell>
          <cell r="BG228">
            <v>13.042071197410992</v>
          </cell>
          <cell r="BH228">
            <v>9224.2656957928721</v>
          </cell>
          <cell r="BI228">
            <v>46810.792556634362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46810.792556634362</v>
          </cell>
          <cell r="BZ228">
            <v>97597.100000000122</v>
          </cell>
          <cell r="CA228">
            <v>0</v>
          </cell>
          <cell r="CB228">
            <v>97597.100000000122</v>
          </cell>
          <cell r="CC228">
            <v>91.056105610561062</v>
          </cell>
          <cell r="CD228">
            <v>71842.356765676566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71842.356765676566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3</v>
          </cell>
          <cell r="CX228">
            <v>1673.8500000000001</v>
          </cell>
          <cell r="CY228">
            <v>0</v>
          </cell>
          <cell r="CZ228">
            <v>0</v>
          </cell>
          <cell r="DA228">
            <v>1673.8500000000001</v>
          </cell>
          <cell r="DB228">
            <v>1148797.5067656769</v>
          </cell>
          <cell r="DC228">
            <v>0</v>
          </cell>
          <cell r="DD228">
            <v>1148797.5067656769</v>
          </cell>
          <cell r="DE228">
            <v>135933</v>
          </cell>
          <cell r="DF228">
            <v>0</v>
          </cell>
          <cell r="DG228">
            <v>135933</v>
          </cell>
          <cell r="DH228">
            <v>77.5</v>
          </cell>
          <cell r="DI228">
            <v>0.66468051312741305</v>
          </cell>
          <cell r="DJ228">
            <v>0</v>
          </cell>
          <cell r="DK228">
            <v>0.66468051312741305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1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15530</v>
          </cell>
          <cell r="EB228">
            <v>15530</v>
          </cell>
          <cell r="EC228">
            <v>0</v>
          </cell>
          <cell r="ED228">
            <v>0</v>
          </cell>
          <cell r="EE228">
            <v>15530</v>
          </cell>
          <cell r="EF228">
            <v>15530</v>
          </cell>
          <cell r="EG228">
            <v>0</v>
          </cell>
          <cell r="EH228"/>
          <cell r="EI228">
            <v>0</v>
          </cell>
          <cell r="EJ228">
            <v>0</v>
          </cell>
          <cell r="EK228">
            <v>0</v>
          </cell>
          <cell r="EL228"/>
          <cell r="EM228">
            <v>0</v>
          </cell>
          <cell r="EN228">
            <v>0</v>
          </cell>
          <cell r="EO228">
            <v>0</v>
          </cell>
          <cell r="EP228">
            <v>151463</v>
          </cell>
          <cell r="EQ228">
            <v>0</v>
          </cell>
          <cell r="ER228">
            <v>151463</v>
          </cell>
          <cell r="ES228">
            <v>1300260.5067656769</v>
          </cell>
          <cell r="ET228">
            <v>0</v>
          </cell>
          <cell r="EU228">
            <v>1300260.5067656769</v>
          </cell>
          <cell r="EV228">
            <v>1284730.5067656769</v>
          </cell>
          <cell r="EW228">
            <v>4144.2919573086356</v>
          </cell>
          <cell r="EX228">
            <v>4180</v>
          </cell>
          <cell r="EY228">
            <v>35.708042691364426</v>
          </cell>
          <cell r="EZ228">
            <v>1295800</v>
          </cell>
          <cell r="FA228">
            <v>11069.493234323105</v>
          </cell>
          <cell r="FB228">
            <v>1311330</v>
          </cell>
          <cell r="FC228">
            <v>1320109.8500580657</v>
          </cell>
          <cell r="FD228">
            <v>8779.8500580657274</v>
          </cell>
          <cell r="FE228">
            <v>1320109.8500580657</v>
          </cell>
        </row>
        <row r="229">
          <cell r="A229">
            <v>5242</v>
          </cell>
          <cell r="B229">
            <v>8815242</v>
          </cell>
          <cell r="C229">
            <v>4656</v>
          </cell>
          <cell r="D229" t="str">
            <v>GMPS4656</v>
          </cell>
          <cell r="E229" t="str">
            <v>Leverton Primary School</v>
          </cell>
          <cell r="F229" t="str">
            <v>P</v>
          </cell>
          <cell r="G229" t="str">
            <v>Y</v>
          </cell>
          <cell r="H229">
            <v>10022306</v>
          </cell>
          <cell r="I229" t="str">
            <v/>
          </cell>
          <cell r="J229"/>
          <cell r="K229">
            <v>5242</v>
          </cell>
          <cell r="L229">
            <v>115282</v>
          </cell>
          <cell r="M229"/>
          <cell r="N229"/>
          <cell r="O229">
            <v>7</v>
          </cell>
          <cell r="P229">
            <v>0</v>
          </cell>
          <cell r="Q229">
            <v>0</v>
          </cell>
          <cell r="R229">
            <v>0</v>
          </cell>
          <cell r="S229">
            <v>59</v>
          </cell>
          <cell r="T229">
            <v>363</v>
          </cell>
          <cell r="U229">
            <v>422</v>
          </cell>
          <cell r="V229">
            <v>422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422</v>
          </cell>
          <cell r="AF229">
            <v>1330912.04</v>
          </cell>
          <cell r="AG229">
            <v>0</v>
          </cell>
          <cell r="AH229">
            <v>0</v>
          </cell>
          <cell r="AI229">
            <v>0</v>
          </cell>
          <cell r="AJ229">
            <v>1330912.04</v>
          </cell>
          <cell r="AK229">
            <v>88.000000000000085</v>
          </cell>
          <cell r="AL229">
            <v>39468.000000000036</v>
          </cell>
          <cell r="AM229">
            <v>0</v>
          </cell>
          <cell r="AN229">
            <v>0</v>
          </cell>
          <cell r="AO229">
            <v>39468.000000000036</v>
          </cell>
          <cell r="AP229">
            <v>108.93488372093023</v>
          </cell>
          <cell r="AQ229">
            <v>31318.779069767443</v>
          </cell>
          <cell r="AR229">
            <v>0</v>
          </cell>
          <cell r="AS229">
            <v>0</v>
          </cell>
          <cell r="AT229">
            <v>31318.779069767443</v>
          </cell>
          <cell r="AU229">
            <v>256.21428571428567</v>
          </cell>
          <cell r="AV229">
            <v>0</v>
          </cell>
          <cell r="AW229">
            <v>61.290476190476092</v>
          </cell>
          <cell r="AX229">
            <v>13893.32514285712</v>
          </cell>
          <cell r="AY229">
            <v>103.49047619047609</v>
          </cell>
          <cell r="AZ229">
            <v>28529.219571428544</v>
          </cell>
          <cell r="BA229">
            <v>0</v>
          </cell>
          <cell r="BB229">
            <v>0</v>
          </cell>
          <cell r="BC229">
            <v>1.0047619047619043</v>
          </cell>
          <cell r="BD229">
            <v>423.14542857142834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42845.690142857093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42845.690142857093</v>
          </cell>
          <cell r="BZ229">
            <v>113632.46921262456</v>
          </cell>
          <cell r="CA229">
            <v>0</v>
          </cell>
          <cell r="CB229">
            <v>113632.46921262456</v>
          </cell>
          <cell r="CC229">
            <v>112.29691876750701</v>
          </cell>
          <cell r="CD229">
            <v>88601.145938375354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88601.145938375354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33.713498622589512</v>
          </cell>
          <cell r="CX229">
            <v>18810.44655647382</v>
          </cell>
          <cell r="CY229">
            <v>0</v>
          </cell>
          <cell r="CZ229">
            <v>0</v>
          </cell>
          <cell r="DA229">
            <v>18810.44655647382</v>
          </cell>
          <cell r="DB229">
            <v>1551956.1017074736</v>
          </cell>
          <cell r="DC229">
            <v>0</v>
          </cell>
          <cell r="DD229">
            <v>1551956.1017074736</v>
          </cell>
          <cell r="DE229">
            <v>135933</v>
          </cell>
          <cell r="DF229">
            <v>0</v>
          </cell>
          <cell r="DG229">
            <v>135933</v>
          </cell>
          <cell r="DH229">
            <v>60.285714285714285</v>
          </cell>
          <cell r="DI229">
            <v>0.44382537363896801</v>
          </cell>
          <cell r="DJ229">
            <v>0</v>
          </cell>
          <cell r="DK229">
            <v>0.44382537363896801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1.0156360164</v>
          </cell>
          <cell r="DS229">
            <v>26391.861675679338</v>
          </cell>
          <cell r="DT229">
            <v>0</v>
          </cell>
          <cell r="DU229">
            <v>26391.861675679338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7054.94</v>
          </cell>
          <cell r="EB229">
            <v>7054.94</v>
          </cell>
          <cell r="EC229">
            <v>0</v>
          </cell>
          <cell r="ED229">
            <v>0</v>
          </cell>
          <cell r="EE229">
            <v>7054.94</v>
          </cell>
          <cell r="EF229">
            <v>7054.94</v>
          </cell>
          <cell r="EG229">
            <v>0</v>
          </cell>
          <cell r="EH229"/>
          <cell r="EI229">
            <v>0</v>
          </cell>
          <cell r="EJ229">
            <v>0</v>
          </cell>
          <cell r="EK229">
            <v>0</v>
          </cell>
          <cell r="EL229"/>
          <cell r="EM229">
            <v>0</v>
          </cell>
          <cell r="EN229">
            <v>0</v>
          </cell>
          <cell r="EO229">
            <v>0</v>
          </cell>
          <cell r="EP229">
            <v>169379.80167567934</v>
          </cell>
          <cell r="EQ229">
            <v>0</v>
          </cell>
          <cell r="ER229">
            <v>169379.80167567934</v>
          </cell>
          <cell r="ES229">
            <v>1721335.903383153</v>
          </cell>
          <cell r="ET229">
            <v>0</v>
          </cell>
          <cell r="EU229">
            <v>1721335.903383153</v>
          </cell>
          <cell r="EV229">
            <v>1714280.9633831531</v>
          </cell>
          <cell r="EW229">
            <v>4062.2771644150548</v>
          </cell>
          <cell r="EX229">
            <v>4180</v>
          </cell>
          <cell r="EY229">
            <v>117.72283558494519</v>
          </cell>
          <cell r="EZ229">
            <v>1763960</v>
          </cell>
          <cell r="FA229">
            <v>49679.036616846919</v>
          </cell>
          <cell r="FB229">
            <v>1771014.94</v>
          </cell>
          <cell r="FC229">
            <v>1713368.6778504867</v>
          </cell>
          <cell r="FD229">
            <v>0</v>
          </cell>
          <cell r="FE229">
            <v>1771014.94</v>
          </cell>
        </row>
        <row r="230">
          <cell r="A230">
            <v>2006</v>
          </cell>
          <cell r="B230">
            <v>8812006</v>
          </cell>
          <cell r="C230">
            <v>1838</v>
          </cell>
          <cell r="D230" t="str">
            <v>RB051838</v>
          </cell>
          <cell r="E230" t="str">
            <v>Lexden Primary School with Unit for Hearing Impaired Pupils</v>
          </cell>
          <cell r="F230" t="str">
            <v>P</v>
          </cell>
          <cell r="G230" t="str">
            <v>Y</v>
          </cell>
          <cell r="H230">
            <v>10015415</v>
          </cell>
          <cell r="I230" t="str">
            <v/>
          </cell>
          <cell r="J230"/>
          <cell r="K230">
            <v>2006</v>
          </cell>
          <cell r="L230">
            <v>114707</v>
          </cell>
          <cell r="M230"/>
          <cell r="N230"/>
          <cell r="O230">
            <v>7</v>
          </cell>
          <cell r="P230">
            <v>0</v>
          </cell>
          <cell r="Q230">
            <v>0</v>
          </cell>
          <cell r="R230">
            <v>2</v>
          </cell>
          <cell r="S230">
            <v>23</v>
          </cell>
          <cell r="T230">
            <v>178</v>
          </cell>
          <cell r="U230">
            <v>201</v>
          </cell>
          <cell r="V230">
            <v>203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203</v>
          </cell>
          <cell r="AF230">
            <v>640225.46000000008</v>
          </cell>
          <cell r="AG230">
            <v>0</v>
          </cell>
          <cell r="AH230">
            <v>0</v>
          </cell>
          <cell r="AI230">
            <v>0</v>
          </cell>
          <cell r="AJ230">
            <v>640225.46000000008</v>
          </cell>
          <cell r="AK230">
            <v>35.348258706467689</v>
          </cell>
          <cell r="AL230">
            <v>15853.694029850758</v>
          </cell>
          <cell r="AM230">
            <v>0</v>
          </cell>
          <cell r="AN230">
            <v>0</v>
          </cell>
          <cell r="AO230">
            <v>15853.694029850758</v>
          </cell>
          <cell r="AP230">
            <v>49.066350710900473</v>
          </cell>
          <cell r="AQ230">
            <v>14106.575829383886</v>
          </cell>
          <cell r="AR230">
            <v>0</v>
          </cell>
          <cell r="AS230">
            <v>0</v>
          </cell>
          <cell r="AT230">
            <v>14106.575829383886</v>
          </cell>
          <cell r="AU230">
            <v>122.815</v>
          </cell>
          <cell r="AV230">
            <v>0</v>
          </cell>
          <cell r="AW230">
            <v>6.09</v>
          </cell>
          <cell r="AX230">
            <v>1380.4811999999999</v>
          </cell>
          <cell r="AY230">
            <v>5.0750000000000002</v>
          </cell>
          <cell r="AZ230">
            <v>1399.0252500000001</v>
          </cell>
          <cell r="BA230">
            <v>65.975000000000009</v>
          </cell>
          <cell r="BB230">
            <v>24882.471250000002</v>
          </cell>
          <cell r="BC230">
            <v>0</v>
          </cell>
          <cell r="BD230">
            <v>0</v>
          </cell>
          <cell r="BE230">
            <v>3.0449999999999999</v>
          </cell>
          <cell r="BF230">
            <v>1448.9937</v>
          </cell>
          <cell r="BG230">
            <v>0</v>
          </cell>
          <cell r="BH230">
            <v>0</v>
          </cell>
          <cell r="BI230">
            <v>29110.971400000002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29110.971400000002</v>
          </cell>
          <cell r="BZ230">
            <v>59071.241259234645</v>
          </cell>
          <cell r="CA230">
            <v>0</v>
          </cell>
          <cell r="CB230">
            <v>59071.241259234645</v>
          </cell>
          <cell r="CC230">
            <v>59.843930635838156</v>
          </cell>
          <cell r="CD230">
            <v>47216.262832369946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47216.262832369946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2.2808988764044993</v>
          </cell>
          <cell r="CX230">
            <v>1272.6275280898906</v>
          </cell>
          <cell r="CY230">
            <v>0</v>
          </cell>
          <cell r="CZ230">
            <v>0</v>
          </cell>
          <cell r="DA230">
            <v>1272.6275280898906</v>
          </cell>
          <cell r="DB230">
            <v>747785.59161969472</v>
          </cell>
          <cell r="DC230">
            <v>0</v>
          </cell>
          <cell r="DD230">
            <v>747785.59161969472</v>
          </cell>
          <cell r="DE230">
            <v>135933</v>
          </cell>
          <cell r="DF230">
            <v>0</v>
          </cell>
          <cell r="DG230">
            <v>135933</v>
          </cell>
          <cell r="DH230">
            <v>29</v>
          </cell>
          <cell r="DI230">
            <v>0.34369144134615398</v>
          </cell>
          <cell r="DJ230">
            <v>0</v>
          </cell>
          <cell r="DK230">
            <v>0.34369144134615398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1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16571.25</v>
          </cell>
          <cell r="EB230">
            <v>16841.25</v>
          </cell>
          <cell r="EC230">
            <v>270</v>
          </cell>
          <cell r="ED230">
            <v>0</v>
          </cell>
          <cell r="EE230">
            <v>17111.25</v>
          </cell>
          <cell r="EF230">
            <v>17111.25</v>
          </cell>
          <cell r="EG230">
            <v>0</v>
          </cell>
          <cell r="EH230"/>
          <cell r="EI230">
            <v>0</v>
          </cell>
          <cell r="EJ230">
            <v>0</v>
          </cell>
          <cell r="EK230">
            <v>0</v>
          </cell>
          <cell r="EL230"/>
          <cell r="EM230">
            <v>0</v>
          </cell>
          <cell r="EN230">
            <v>0</v>
          </cell>
          <cell r="EO230">
            <v>0</v>
          </cell>
          <cell r="EP230">
            <v>153044.25</v>
          </cell>
          <cell r="EQ230">
            <v>0</v>
          </cell>
          <cell r="ER230">
            <v>153044.25</v>
          </cell>
          <cell r="ES230">
            <v>900829.84161969472</v>
          </cell>
          <cell r="ET230">
            <v>0</v>
          </cell>
          <cell r="EU230">
            <v>900829.84161969472</v>
          </cell>
          <cell r="EV230">
            <v>883718.59161969472</v>
          </cell>
          <cell r="EW230">
            <v>4353.2935547768211</v>
          </cell>
          <cell r="EX230">
            <v>4180</v>
          </cell>
          <cell r="EY230">
            <v>0</v>
          </cell>
          <cell r="EZ230">
            <v>848540</v>
          </cell>
          <cell r="FA230">
            <v>0</v>
          </cell>
          <cell r="FB230">
            <v>900829.84161969472</v>
          </cell>
          <cell r="FC230">
            <v>884057.18765123805</v>
          </cell>
          <cell r="FD230">
            <v>0</v>
          </cell>
          <cell r="FE230">
            <v>900829.84161969472</v>
          </cell>
        </row>
        <row r="231">
          <cell r="A231">
            <v>2707</v>
          </cell>
          <cell r="B231">
            <v>8812707</v>
          </cell>
          <cell r="C231"/>
          <cell r="D231"/>
          <cell r="E231" t="str">
            <v>Limes Farm Infant School and Nursery</v>
          </cell>
          <cell r="F231" t="str">
            <v>P</v>
          </cell>
          <cell r="G231"/>
          <cell r="H231" t="str">
            <v/>
          </cell>
          <cell r="I231" t="str">
            <v>Y</v>
          </cell>
          <cell r="J231"/>
          <cell r="K231">
            <v>2707</v>
          </cell>
          <cell r="L231">
            <v>145991</v>
          </cell>
          <cell r="M231"/>
          <cell r="N231"/>
          <cell r="O231">
            <v>3</v>
          </cell>
          <cell r="P231">
            <v>0</v>
          </cell>
          <cell r="Q231">
            <v>0</v>
          </cell>
          <cell r="R231">
            <v>2</v>
          </cell>
          <cell r="S231">
            <v>51</v>
          </cell>
          <cell r="T231">
            <v>88</v>
          </cell>
          <cell r="U231">
            <v>139</v>
          </cell>
          <cell r="V231">
            <v>141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141</v>
          </cell>
          <cell r="AF231">
            <v>444688.62</v>
          </cell>
          <cell r="AG231">
            <v>0</v>
          </cell>
          <cell r="AH231">
            <v>0</v>
          </cell>
          <cell r="AI231">
            <v>0</v>
          </cell>
          <cell r="AJ231">
            <v>444688.62</v>
          </cell>
          <cell r="AK231">
            <v>30.431654676258937</v>
          </cell>
          <cell r="AL231">
            <v>13648.597122302133</v>
          </cell>
          <cell r="AM231">
            <v>0</v>
          </cell>
          <cell r="AN231">
            <v>0</v>
          </cell>
          <cell r="AO231">
            <v>13648.597122302133</v>
          </cell>
          <cell r="AP231">
            <v>30.431654676258937</v>
          </cell>
          <cell r="AQ231">
            <v>8749.1007194244448</v>
          </cell>
          <cell r="AR231">
            <v>0</v>
          </cell>
          <cell r="AS231">
            <v>0</v>
          </cell>
          <cell r="AT231">
            <v>8749.1007194244448</v>
          </cell>
          <cell r="AU231">
            <v>71.007194244604278</v>
          </cell>
          <cell r="AV231">
            <v>0</v>
          </cell>
          <cell r="AW231">
            <v>3.0431654676258937</v>
          </cell>
          <cell r="AX231">
            <v>689.82474820143761</v>
          </cell>
          <cell r="AY231">
            <v>65.935251798561225</v>
          </cell>
          <cell r="AZ231">
            <v>18176.370863309374</v>
          </cell>
          <cell r="BA231">
            <v>1.0143884892086334</v>
          </cell>
          <cell r="BB231">
            <v>382.57661870503608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19248.772230215847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19248.772230215847</v>
          </cell>
          <cell r="BZ231">
            <v>41646.470071942429</v>
          </cell>
          <cell r="CA231">
            <v>0</v>
          </cell>
          <cell r="CB231">
            <v>41646.470071942429</v>
          </cell>
          <cell r="CC231">
            <v>40.815789473684212</v>
          </cell>
          <cell r="CD231">
            <v>32203.249736842106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32203.249736842106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72.102272727272677</v>
          </cell>
          <cell r="CX231">
            <v>40229.463068181794</v>
          </cell>
          <cell r="CY231">
            <v>0</v>
          </cell>
          <cell r="CZ231">
            <v>0</v>
          </cell>
          <cell r="DA231">
            <v>40229.463068181794</v>
          </cell>
          <cell r="DB231">
            <v>558767.80287696631</v>
          </cell>
          <cell r="DC231">
            <v>0</v>
          </cell>
          <cell r="DD231">
            <v>558767.80287696631</v>
          </cell>
          <cell r="DE231">
            <v>135933</v>
          </cell>
          <cell r="DF231">
            <v>0</v>
          </cell>
          <cell r="DG231">
            <v>135933</v>
          </cell>
          <cell r="DH231">
            <v>47</v>
          </cell>
          <cell r="DI231">
            <v>0.55449409999999999</v>
          </cell>
          <cell r="DJ231">
            <v>0</v>
          </cell>
          <cell r="DK231">
            <v>0.55449409999999999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1.0156360164</v>
          </cell>
          <cell r="DS231">
            <v>10862.353146877418</v>
          </cell>
          <cell r="DT231">
            <v>0</v>
          </cell>
          <cell r="DU231">
            <v>10862.353146877418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2249.33</v>
          </cell>
          <cell r="EB231">
            <v>2249.33</v>
          </cell>
          <cell r="EC231">
            <v>0</v>
          </cell>
          <cell r="ED231">
            <v>0</v>
          </cell>
          <cell r="EE231">
            <v>2249.33</v>
          </cell>
          <cell r="EF231">
            <v>2249.33</v>
          </cell>
          <cell r="EG231">
            <v>0</v>
          </cell>
          <cell r="EH231"/>
          <cell r="EI231">
            <v>0</v>
          </cell>
          <cell r="EJ231">
            <v>0</v>
          </cell>
          <cell r="EK231">
            <v>0</v>
          </cell>
          <cell r="EL231"/>
          <cell r="EM231">
            <v>0</v>
          </cell>
          <cell r="EN231">
            <v>0</v>
          </cell>
          <cell r="EO231">
            <v>0</v>
          </cell>
          <cell r="EP231">
            <v>149044.68314687742</v>
          </cell>
          <cell r="EQ231">
            <v>0</v>
          </cell>
          <cell r="ER231">
            <v>149044.68314687742</v>
          </cell>
          <cell r="ES231">
            <v>707812.48602384375</v>
          </cell>
          <cell r="ET231">
            <v>0</v>
          </cell>
          <cell r="EU231">
            <v>707812.48602384375</v>
          </cell>
          <cell r="EV231">
            <v>705563.15602384368</v>
          </cell>
          <cell r="EW231">
            <v>5003.9940143535014</v>
          </cell>
          <cell r="EX231">
            <v>4180</v>
          </cell>
          <cell r="EY231">
            <v>0</v>
          </cell>
          <cell r="EZ231">
            <v>589380</v>
          </cell>
          <cell r="FA231">
            <v>0</v>
          </cell>
          <cell r="FB231">
            <v>707812.48602384375</v>
          </cell>
          <cell r="FC231">
            <v>706483.08478769846</v>
          </cell>
          <cell r="FD231">
            <v>0</v>
          </cell>
          <cell r="FE231">
            <v>707812.48602384375</v>
          </cell>
        </row>
        <row r="232">
          <cell r="A232">
            <v>2647</v>
          </cell>
          <cell r="B232">
            <v>8812647</v>
          </cell>
          <cell r="C232">
            <v>1734</v>
          </cell>
          <cell r="D232" t="str">
            <v>RB051734</v>
          </cell>
          <cell r="E232" t="str">
            <v>Limes Farm Junior School</v>
          </cell>
          <cell r="F232" t="str">
            <v>P</v>
          </cell>
          <cell r="G232" t="str">
            <v>Y</v>
          </cell>
          <cell r="H232">
            <v>10014420</v>
          </cell>
          <cell r="I232" t="str">
            <v/>
          </cell>
          <cell r="J232"/>
          <cell r="K232">
            <v>2647</v>
          </cell>
          <cell r="L232">
            <v>114932</v>
          </cell>
          <cell r="M232"/>
          <cell r="N232"/>
          <cell r="O232">
            <v>4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146</v>
          </cell>
          <cell r="U232">
            <v>146</v>
          </cell>
          <cell r="V232">
            <v>146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146</v>
          </cell>
          <cell r="AF232">
            <v>460457.72000000003</v>
          </cell>
          <cell r="AG232">
            <v>0</v>
          </cell>
          <cell r="AH232">
            <v>0</v>
          </cell>
          <cell r="AI232">
            <v>0</v>
          </cell>
          <cell r="AJ232">
            <v>460457.72000000003</v>
          </cell>
          <cell r="AK232">
            <v>32.000000000000028</v>
          </cell>
          <cell r="AL232">
            <v>14352.000000000013</v>
          </cell>
          <cell r="AM232">
            <v>0</v>
          </cell>
          <cell r="AN232">
            <v>0</v>
          </cell>
          <cell r="AO232">
            <v>14352.000000000013</v>
          </cell>
          <cell r="AP232">
            <v>54.866242038216562</v>
          </cell>
          <cell r="AQ232">
            <v>15774.044585987262</v>
          </cell>
          <cell r="AR232">
            <v>0</v>
          </cell>
          <cell r="AS232">
            <v>0</v>
          </cell>
          <cell r="AT232">
            <v>15774.044585987262</v>
          </cell>
          <cell r="AU232">
            <v>66.999999999999986</v>
          </cell>
          <cell r="AV232">
            <v>0</v>
          </cell>
          <cell r="AW232">
            <v>1</v>
          </cell>
          <cell r="AX232">
            <v>226.68</v>
          </cell>
          <cell r="AY232">
            <v>78.000000000000043</v>
          </cell>
          <cell r="AZ232">
            <v>21502.260000000013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21728.940000000013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21728.940000000013</v>
          </cell>
          <cell r="BZ232">
            <v>51854.984585987288</v>
          </cell>
          <cell r="CA232">
            <v>0</v>
          </cell>
          <cell r="CB232">
            <v>51854.984585987288</v>
          </cell>
          <cell r="CC232">
            <v>57.954198473282439</v>
          </cell>
          <cell r="CD232">
            <v>45725.283053435109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45725.283053435109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4</v>
          </cell>
          <cell r="CX232">
            <v>2231.8000000000002</v>
          </cell>
          <cell r="CY232">
            <v>0</v>
          </cell>
          <cell r="CZ232">
            <v>0</v>
          </cell>
          <cell r="DA232">
            <v>2231.8000000000002</v>
          </cell>
          <cell r="DB232">
            <v>560269.78763942246</v>
          </cell>
          <cell r="DC232">
            <v>0</v>
          </cell>
          <cell r="DD232">
            <v>560269.78763942246</v>
          </cell>
          <cell r="DE232">
            <v>135933</v>
          </cell>
          <cell r="DF232">
            <v>0</v>
          </cell>
          <cell r="DG232">
            <v>135933</v>
          </cell>
          <cell r="DH232">
            <v>36.5</v>
          </cell>
          <cell r="DI232">
            <v>0.54449102839248398</v>
          </cell>
          <cell r="DJ232">
            <v>0</v>
          </cell>
          <cell r="DK232">
            <v>0.54449102839248398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1.0156360164</v>
          </cell>
          <cell r="DS232">
            <v>10885.838205255732</v>
          </cell>
          <cell r="DT232">
            <v>0</v>
          </cell>
          <cell r="DU232">
            <v>10885.838205255732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19517.25</v>
          </cell>
          <cell r="EB232">
            <v>19517.25</v>
          </cell>
          <cell r="EC232">
            <v>0</v>
          </cell>
          <cell r="ED232">
            <v>0</v>
          </cell>
          <cell r="EE232">
            <v>19517.25</v>
          </cell>
          <cell r="EF232">
            <v>19517.25</v>
          </cell>
          <cell r="EG232">
            <v>0</v>
          </cell>
          <cell r="EH232"/>
          <cell r="EI232">
            <v>0</v>
          </cell>
          <cell r="EJ232">
            <v>0</v>
          </cell>
          <cell r="EK232">
            <v>0</v>
          </cell>
          <cell r="EL232"/>
          <cell r="EM232">
            <v>0</v>
          </cell>
          <cell r="EN232">
            <v>0</v>
          </cell>
          <cell r="EO232">
            <v>0</v>
          </cell>
          <cell r="EP232">
            <v>166336.08820525574</v>
          </cell>
          <cell r="EQ232">
            <v>0</v>
          </cell>
          <cell r="ER232">
            <v>166336.08820525574</v>
          </cell>
          <cell r="ES232">
            <v>726605.87584467814</v>
          </cell>
          <cell r="ET232">
            <v>0</v>
          </cell>
          <cell r="EU232">
            <v>726605.87584467814</v>
          </cell>
          <cell r="EV232">
            <v>707088.62584467814</v>
          </cell>
          <cell r="EW232">
            <v>4843.0727797580694</v>
          </cell>
          <cell r="EX232">
            <v>4180</v>
          </cell>
          <cell r="EY232">
            <v>0</v>
          </cell>
          <cell r="EZ232">
            <v>610280</v>
          </cell>
          <cell r="FA232">
            <v>0</v>
          </cell>
          <cell r="FB232">
            <v>726605.87584467814</v>
          </cell>
          <cell r="FC232">
            <v>731916.80736467359</v>
          </cell>
          <cell r="FD232">
            <v>5310.9315199954435</v>
          </cell>
          <cell r="FE232">
            <v>731916.80736467359</v>
          </cell>
        </row>
        <row r="233">
          <cell r="A233">
            <v>3781</v>
          </cell>
          <cell r="B233">
            <v>8813781</v>
          </cell>
          <cell r="C233">
            <v>1129</v>
          </cell>
          <cell r="D233" t="str">
            <v>RB051129</v>
          </cell>
          <cell r="E233" t="str">
            <v>Lincewood Primary School</v>
          </cell>
          <cell r="F233" t="str">
            <v>P</v>
          </cell>
          <cell r="G233" t="str">
            <v>Y</v>
          </cell>
          <cell r="H233">
            <v>10014426</v>
          </cell>
          <cell r="I233" t="str">
            <v/>
          </cell>
          <cell r="J233"/>
          <cell r="K233">
            <v>3781</v>
          </cell>
          <cell r="L233">
            <v>134022</v>
          </cell>
          <cell r="M233"/>
          <cell r="N233"/>
          <cell r="O233">
            <v>7</v>
          </cell>
          <cell r="P233">
            <v>0</v>
          </cell>
          <cell r="Q233">
            <v>0</v>
          </cell>
          <cell r="R233">
            <v>0</v>
          </cell>
          <cell r="S233">
            <v>58</v>
          </cell>
          <cell r="T233">
            <v>345</v>
          </cell>
          <cell r="U233">
            <v>403</v>
          </cell>
          <cell r="V233">
            <v>403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403</v>
          </cell>
          <cell r="AF233">
            <v>1270989.46</v>
          </cell>
          <cell r="AG233">
            <v>0</v>
          </cell>
          <cell r="AH233">
            <v>0</v>
          </cell>
          <cell r="AI233">
            <v>0</v>
          </cell>
          <cell r="AJ233">
            <v>1270989.46</v>
          </cell>
          <cell r="AK233">
            <v>54.000000000000128</v>
          </cell>
          <cell r="AL233">
            <v>24219.000000000058</v>
          </cell>
          <cell r="AM233">
            <v>0</v>
          </cell>
          <cell r="AN233">
            <v>0</v>
          </cell>
          <cell r="AO233">
            <v>24219.000000000058</v>
          </cell>
          <cell r="AP233">
            <v>69.142156862745097</v>
          </cell>
          <cell r="AQ233">
            <v>19878.370098039217</v>
          </cell>
          <cell r="AR233">
            <v>0</v>
          </cell>
          <cell r="AS233">
            <v>0</v>
          </cell>
          <cell r="AT233">
            <v>19878.370098039217</v>
          </cell>
          <cell r="AU233">
            <v>166.41293532338324</v>
          </cell>
          <cell r="AV233">
            <v>0</v>
          </cell>
          <cell r="AW233">
            <v>19.047263681592039</v>
          </cell>
          <cell r="AX233">
            <v>4317.6337313432832</v>
          </cell>
          <cell r="AY233">
            <v>49.121890547263845</v>
          </cell>
          <cell r="AZ233">
            <v>13541.431567164225</v>
          </cell>
          <cell r="BA233">
            <v>136.33830845771155</v>
          </cell>
          <cell r="BB233">
            <v>51419.993034825908</v>
          </cell>
          <cell r="BC233">
            <v>9.0223880597014787</v>
          </cell>
          <cell r="BD233">
            <v>3799.6885074626807</v>
          </cell>
          <cell r="BE233">
            <v>20.049751243781085</v>
          </cell>
          <cell r="BF233">
            <v>9540.8746268656669</v>
          </cell>
          <cell r="BG233">
            <v>3.0074626865671643</v>
          </cell>
          <cell r="BH233">
            <v>2127.0881343283581</v>
          </cell>
          <cell r="BI233">
            <v>84746.709601990107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84746.709601990107</v>
          </cell>
          <cell r="BZ233">
            <v>128844.07970002938</v>
          </cell>
          <cell r="CA233">
            <v>0</v>
          </cell>
          <cell r="CB233">
            <v>128844.07970002938</v>
          </cell>
          <cell r="CC233">
            <v>92.080118694362014</v>
          </cell>
          <cell r="CD233">
            <v>72650.292848664685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72650.292848664685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10.513043478260858</v>
          </cell>
          <cell r="CX233">
            <v>5865.7526086956459</v>
          </cell>
          <cell r="CY233">
            <v>0</v>
          </cell>
          <cell r="CZ233">
            <v>0</v>
          </cell>
          <cell r="DA233">
            <v>5865.7526086956459</v>
          </cell>
          <cell r="DB233">
            <v>1478349.5851573898</v>
          </cell>
          <cell r="DC233">
            <v>0</v>
          </cell>
          <cell r="DD233">
            <v>1478349.5851573898</v>
          </cell>
          <cell r="DE233">
            <v>135933</v>
          </cell>
          <cell r="DF233">
            <v>0</v>
          </cell>
          <cell r="DG233">
            <v>135933</v>
          </cell>
          <cell r="DH233">
            <v>57.571428571428569</v>
          </cell>
          <cell r="DI233">
            <v>0.602857538461539</v>
          </cell>
          <cell r="DJ233">
            <v>0</v>
          </cell>
          <cell r="DK233">
            <v>0.602857538461539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1.0156360164</v>
          </cell>
          <cell r="DS233">
            <v>25240.948975755357</v>
          </cell>
          <cell r="DT233">
            <v>0</v>
          </cell>
          <cell r="DU233">
            <v>25240.948975755357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47124</v>
          </cell>
          <cell r="EB233">
            <v>47872</v>
          </cell>
          <cell r="EC233">
            <v>748</v>
          </cell>
          <cell r="ED233">
            <v>0</v>
          </cell>
          <cell r="EE233">
            <v>48620</v>
          </cell>
          <cell r="EF233">
            <v>48620</v>
          </cell>
          <cell r="EG233">
            <v>0</v>
          </cell>
          <cell r="EH233"/>
          <cell r="EI233">
            <v>0</v>
          </cell>
          <cell r="EJ233">
            <v>0</v>
          </cell>
          <cell r="EK233">
            <v>0</v>
          </cell>
          <cell r="EL233"/>
          <cell r="EM233">
            <v>0</v>
          </cell>
          <cell r="EN233">
            <v>0</v>
          </cell>
          <cell r="EO233">
            <v>0</v>
          </cell>
          <cell r="EP233">
            <v>209793.94897575537</v>
          </cell>
          <cell r="EQ233">
            <v>0</v>
          </cell>
          <cell r="ER233">
            <v>209793.94897575537</v>
          </cell>
          <cell r="ES233">
            <v>1688143.5341331451</v>
          </cell>
          <cell r="ET233">
            <v>0</v>
          </cell>
          <cell r="EU233">
            <v>1688143.5341331451</v>
          </cell>
          <cell r="EV233">
            <v>1639523.5341331451</v>
          </cell>
          <cell r="EW233">
            <v>4068.2966107522211</v>
          </cell>
          <cell r="EX233">
            <v>4180</v>
          </cell>
          <cell r="EY233">
            <v>111.70338924777889</v>
          </cell>
          <cell r="EZ233">
            <v>1684540</v>
          </cell>
          <cell r="FA233">
            <v>45016.46586685488</v>
          </cell>
          <cell r="FB233">
            <v>1733160</v>
          </cell>
          <cell r="FC233">
            <v>1682529.500716608</v>
          </cell>
          <cell r="FD233">
            <v>0</v>
          </cell>
          <cell r="FE233">
            <v>1733160</v>
          </cell>
        </row>
        <row r="234">
          <cell r="A234">
            <v>3610</v>
          </cell>
          <cell r="B234">
            <v>8813610</v>
          </cell>
          <cell r="C234">
            <v>3262</v>
          </cell>
          <cell r="D234" t="str">
            <v>RB053262</v>
          </cell>
          <cell r="E234" t="str">
            <v>Little Hallingbury Church of England Voluntary Aided Primary School</v>
          </cell>
          <cell r="F234" t="str">
            <v>P</v>
          </cell>
          <cell r="G234" t="str">
            <v>Y</v>
          </cell>
          <cell r="H234">
            <v>10014864</v>
          </cell>
          <cell r="I234" t="str">
            <v/>
          </cell>
          <cell r="J234"/>
          <cell r="K234">
            <v>3610</v>
          </cell>
          <cell r="L234">
            <v>115182</v>
          </cell>
          <cell r="M234"/>
          <cell r="N234"/>
          <cell r="O234">
            <v>7</v>
          </cell>
          <cell r="P234">
            <v>0</v>
          </cell>
          <cell r="Q234">
            <v>0</v>
          </cell>
          <cell r="R234">
            <v>0</v>
          </cell>
          <cell r="S234">
            <v>12</v>
          </cell>
          <cell r="T234">
            <v>116</v>
          </cell>
          <cell r="U234">
            <v>128</v>
          </cell>
          <cell r="V234">
            <v>128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128</v>
          </cell>
          <cell r="AF234">
            <v>403688.96000000002</v>
          </cell>
          <cell r="AG234">
            <v>0</v>
          </cell>
          <cell r="AH234">
            <v>0</v>
          </cell>
          <cell r="AI234">
            <v>0</v>
          </cell>
          <cell r="AJ234">
            <v>403688.96000000002</v>
          </cell>
          <cell r="AK234">
            <v>4</v>
          </cell>
          <cell r="AL234">
            <v>1794</v>
          </cell>
          <cell r="AM234">
            <v>0</v>
          </cell>
          <cell r="AN234">
            <v>0</v>
          </cell>
          <cell r="AO234">
            <v>1794</v>
          </cell>
          <cell r="AP234">
            <v>10.971428571428572</v>
          </cell>
          <cell r="AQ234">
            <v>3154.2857142857142</v>
          </cell>
          <cell r="AR234">
            <v>0</v>
          </cell>
          <cell r="AS234">
            <v>0</v>
          </cell>
          <cell r="AT234">
            <v>3154.2857142857142</v>
          </cell>
          <cell r="AU234">
            <v>128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4948.2857142857138</v>
          </cell>
          <cell r="CA234">
            <v>0</v>
          </cell>
          <cell r="CB234">
            <v>4948.2857142857138</v>
          </cell>
          <cell r="CC234">
            <v>23.925233644859812</v>
          </cell>
          <cell r="CD234">
            <v>18876.770093457944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18876.770093457944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1.1130434782608691</v>
          </cell>
          <cell r="CX234">
            <v>621.02260869565202</v>
          </cell>
          <cell r="CY234">
            <v>0</v>
          </cell>
          <cell r="CZ234">
            <v>0</v>
          </cell>
          <cell r="DA234">
            <v>621.02260869565202</v>
          </cell>
          <cell r="DB234">
            <v>428135.03841643938</v>
          </cell>
          <cell r="DC234">
            <v>0</v>
          </cell>
          <cell r="DD234">
            <v>428135.03841643938</v>
          </cell>
          <cell r="DE234">
            <v>135933</v>
          </cell>
          <cell r="DF234">
            <v>0</v>
          </cell>
          <cell r="DG234">
            <v>135933</v>
          </cell>
          <cell r="DH234">
            <v>18.285714285714285</v>
          </cell>
          <cell r="DI234">
            <v>1.10764513493151</v>
          </cell>
          <cell r="DJ234">
            <v>1.7328947368421062</v>
          </cell>
          <cell r="DK234">
            <v>1.10764513493151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1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3124.8</v>
          </cell>
          <cell r="EB234">
            <v>3174.4</v>
          </cell>
          <cell r="EC234">
            <v>49.599999999999909</v>
          </cell>
          <cell r="ED234">
            <v>0</v>
          </cell>
          <cell r="EE234">
            <v>3224</v>
          </cell>
          <cell r="EF234">
            <v>3224</v>
          </cell>
          <cell r="EG234">
            <v>0</v>
          </cell>
          <cell r="EH234"/>
          <cell r="EI234">
            <v>0</v>
          </cell>
          <cell r="EJ234">
            <v>0</v>
          </cell>
          <cell r="EK234">
            <v>0</v>
          </cell>
          <cell r="EL234"/>
          <cell r="EM234">
            <v>0</v>
          </cell>
          <cell r="EN234">
            <v>0</v>
          </cell>
          <cell r="EO234">
            <v>0</v>
          </cell>
          <cell r="EP234">
            <v>139157</v>
          </cell>
          <cell r="EQ234">
            <v>0</v>
          </cell>
          <cell r="ER234">
            <v>139157</v>
          </cell>
          <cell r="ES234">
            <v>567292.03841643943</v>
          </cell>
          <cell r="ET234">
            <v>0</v>
          </cell>
          <cell r="EU234">
            <v>567292.03841643943</v>
          </cell>
          <cell r="EV234">
            <v>564068.03841643943</v>
          </cell>
          <cell r="EW234">
            <v>4406.7815501284331</v>
          </cell>
          <cell r="EX234">
            <v>4180</v>
          </cell>
          <cell r="EY234">
            <v>0</v>
          </cell>
          <cell r="EZ234">
            <v>535040</v>
          </cell>
          <cell r="FA234">
            <v>0</v>
          </cell>
          <cell r="FB234">
            <v>567292.03841643943</v>
          </cell>
          <cell r="FC234">
            <v>583507.44016777072</v>
          </cell>
          <cell r="FD234">
            <v>16215.401751331287</v>
          </cell>
          <cell r="FE234">
            <v>583507.44016777072</v>
          </cell>
        </row>
        <row r="235">
          <cell r="A235">
            <v>2093</v>
          </cell>
          <cell r="B235">
            <v>8812093</v>
          </cell>
          <cell r="C235"/>
          <cell r="D235"/>
          <cell r="E235" t="str">
            <v>Little Parndon Primary School</v>
          </cell>
          <cell r="F235" t="str">
            <v>P</v>
          </cell>
          <cell r="G235"/>
          <cell r="H235" t="str">
            <v/>
          </cell>
          <cell r="I235" t="str">
            <v>Y</v>
          </cell>
          <cell r="J235"/>
          <cell r="K235">
            <v>2093</v>
          </cell>
          <cell r="L235">
            <v>140019</v>
          </cell>
          <cell r="M235"/>
          <cell r="N235"/>
          <cell r="O235">
            <v>7</v>
          </cell>
          <cell r="P235">
            <v>0</v>
          </cell>
          <cell r="Q235">
            <v>0</v>
          </cell>
          <cell r="R235">
            <v>0</v>
          </cell>
          <cell r="S235">
            <v>60</v>
          </cell>
          <cell r="T235">
            <v>351</v>
          </cell>
          <cell r="U235">
            <v>411</v>
          </cell>
          <cell r="V235">
            <v>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411</v>
          </cell>
          <cell r="AF235">
            <v>1296220.02</v>
          </cell>
          <cell r="AG235">
            <v>0</v>
          </cell>
          <cell r="AH235">
            <v>0</v>
          </cell>
          <cell r="AI235">
            <v>0</v>
          </cell>
          <cell r="AJ235">
            <v>1296220.02</v>
          </cell>
          <cell r="AK235">
            <v>80</v>
          </cell>
          <cell r="AL235">
            <v>35880</v>
          </cell>
          <cell r="AM235">
            <v>0</v>
          </cell>
          <cell r="AN235">
            <v>0</v>
          </cell>
          <cell r="AO235">
            <v>35880</v>
          </cell>
          <cell r="AP235">
            <v>89.217073170731709</v>
          </cell>
          <cell r="AQ235">
            <v>25649.908536585368</v>
          </cell>
          <cell r="AR235">
            <v>0</v>
          </cell>
          <cell r="AS235">
            <v>0</v>
          </cell>
          <cell r="AT235">
            <v>25649.908536585368</v>
          </cell>
          <cell r="AU235">
            <v>153.74816625916867</v>
          </cell>
          <cell r="AV235">
            <v>0</v>
          </cell>
          <cell r="AW235">
            <v>150.73349633251846</v>
          </cell>
          <cell r="AX235">
            <v>34168.268948655284</v>
          </cell>
          <cell r="AY235">
            <v>85.415647921760552</v>
          </cell>
          <cell r="AZ235">
            <v>23546.531662591733</v>
          </cell>
          <cell r="BA235">
            <v>2.0097799511002448</v>
          </cell>
          <cell r="BB235">
            <v>757.98850855745729</v>
          </cell>
          <cell r="BC235">
            <v>19.092909535452335</v>
          </cell>
          <cell r="BD235">
            <v>8040.7879217603959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66513.577041564873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66513.577041564873</v>
          </cell>
          <cell r="BZ235">
            <v>128043.48557815024</v>
          </cell>
          <cell r="CA235">
            <v>0</v>
          </cell>
          <cell r="CB235">
            <v>128043.48557815024</v>
          </cell>
          <cell r="CC235">
            <v>109.11504424778762</v>
          </cell>
          <cell r="CD235">
            <v>86090.67876106195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86090.67876106195</v>
          </cell>
          <cell r="CR235">
            <v>0.33999999999999631</v>
          </cell>
          <cell r="CS235">
            <v>152.99999999999835</v>
          </cell>
          <cell r="CT235">
            <v>0</v>
          </cell>
          <cell r="CU235">
            <v>0</v>
          </cell>
          <cell r="CV235">
            <v>152.99999999999835</v>
          </cell>
          <cell r="CW235">
            <v>33.957264957264947</v>
          </cell>
          <cell r="CX235">
            <v>18946.45598290598</v>
          </cell>
          <cell r="CY235">
            <v>0</v>
          </cell>
          <cell r="CZ235">
            <v>0</v>
          </cell>
          <cell r="DA235">
            <v>18946.45598290598</v>
          </cell>
          <cell r="DB235">
            <v>1529453.6403221183</v>
          </cell>
          <cell r="DC235">
            <v>0</v>
          </cell>
          <cell r="DD235">
            <v>1529453.6403221183</v>
          </cell>
          <cell r="DE235">
            <v>135933</v>
          </cell>
          <cell r="DF235">
            <v>0</v>
          </cell>
          <cell r="DG235">
            <v>135933</v>
          </cell>
          <cell r="DH235">
            <v>58.714285714285715</v>
          </cell>
          <cell r="DI235">
            <v>0.40426841580645201</v>
          </cell>
          <cell r="DJ235">
            <v>0</v>
          </cell>
          <cell r="DK235">
            <v>0.40426841580645201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1.0156360164</v>
          </cell>
          <cell r="DS235">
            <v>26040.012820417556</v>
          </cell>
          <cell r="DT235">
            <v>0</v>
          </cell>
          <cell r="DU235">
            <v>26040.012820417556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6779.576</v>
          </cell>
          <cell r="EB235">
            <v>6779.576</v>
          </cell>
          <cell r="EC235">
            <v>0</v>
          </cell>
          <cell r="ED235">
            <v>0</v>
          </cell>
          <cell r="EE235">
            <v>6779.576</v>
          </cell>
          <cell r="EF235">
            <v>6779.576</v>
          </cell>
          <cell r="EG235">
            <v>0</v>
          </cell>
          <cell r="EH235"/>
          <cell r="EI235">
            <v>0</v>
          </cell>
          <cell r="EJ235">
            <v>0</v>
          </cell>
          <cell r="EK235">
            <v>0</v>
          </cell>
          <cell r="EL235"/>
          <cell r="EM235">
            <v>0</v>
          </cell>
          <cell r="EN235">
            <v>0</v>
          </cell>
          <cell r="EO235">
            <v>0</v>
          </cell>
          <cell r="EP235">
            <v>168752.58882041756</v>
          </cell>
          <cell r="EQ235">
            <v>0</v>
          </cell>
          <cell r="ER235">
            <v>168752.58882041756</v>
          </cell>
          <cell r="ES235">
            <v>1698206.2291425359</v>
          </cell>
          <cell r="ET235">
            <v>0</v>
          </cell>
          <cell r="EU235">
            <v>1698206.2291425359</v>
          </cell>
          <cell r="EV235">
            <v>1691426.6531425358</v>
          </cell>
          <cell r="EW235">
            <v>4115.3933166485058</v>
          </cell>
          <cell r="EX235">
            <v>4180</v>
          </cell>
          <cell r="EY235">
            <v>64.606683351494212</v>
          </cell>
          <cell r="EZ235">
            <v>1717980</v>
          </cell>
          <cell r="FA235">
            <v>26553.346857464174</v>
          </cell>
          <cell r="FB235">
            <v>1724759.5760000001</v>
          </cell>
          <cell r="FC235">
            <v>1716181.3121987514</v>
          </cell>
          <cell r="FD235">
            <v>0</v>
          </cell>
          <cell r="FE235">
            <v>1724759.5760000001</v>
          </cell>
        </row>
        <row r="236">
          <cell r="A236">
            <v>3530</v>
          </cell>
          <cell r="B236">
            <v>8813530</v>
          </cell>
          <cell r="C236">
            <v>3278</v>
          </cell>
          <cell r="D236" t="str">
            <v>RB053278</v>
          </cell>
          <cell r="E236" t="str">
            <v>Little Waltham Church of England Voluntary Aided Primary School</v>
          </cell>
          <cell r="F236" t="str">
            <v>P</v>
          </cell>
          <cell r="G236" t="str">
            <v>Y</v>
          </cell>
          <cell r="H236">
            <v>10035696</v>
          </cell>
          <cell r="I236" t="str">
            <v/>
          </cell>
          <cell r="J236"/>
          <cell r="K236">
            <v>3530</v>
          </cell>
          <cell r="L236">
            <v>115175</v>
          </cell>
          <cell r="M236">
            <v>10</v>
          </cell>
          <cell r="N236"/>
          <cell r="O236">
            <v>7</v>
          </cell>
          <cell r="P236">
            <v>0</v>
          </cell>
          <cell r="Q236">
            <v>0</v>
          </cell>
          <cell r="R236">
            <v>2</v>
          </cell>
          <cell r="S236">
            <v>34.833333333333336</v>
          </cell>
          <cell r="T236">
            <v>180</v>
          </cell>
          <cell r="U236">
            <v>214.83333333333334</v>
          </cell>
          <cell r="V236">
            <v>216.83333333333334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216.83333333333334</v>
          </cell>
          <cell r="AF236">
            <v>683853.30333333334</v>
          </cell>
          <cell r="AG236">
            <v>0</v>
          </cell>
          <cell r="AH236">
            <v>0</v>
          </cell>
          <cell r="AI236">
            <v>0</v>
          </cell>
          <cell r="AJ236">
            <v>683853.30333333334</v>
          </cell>
          <cell r="AK236">
            <v>38.386762360446674</v>
          </cell>
          <cell r="AL236">
            <v>17216.462918660334</v>
          </cell>
          <cell r="AM236">
            <v>0</v>
          </cell>
          <cell r="AN236">
            <v>0</v>
          </cell>
          <cell r="AO236">
            <v>17216.462918660334</v>
          </cell>
          <cell r="AP236">
            <v>38.386762360446674</v>
          </cell>
          <cell r="AQ236">
            <v>11036.194178628419</v>
          </cell>
          <cell r="AR236">
            <v>0</v>
          </cell>
          <cell r="AS236">
            <v>0</v>
          </cell>
          <cell r="AT236">
            <v>11036.194178628419</v>
          </cell>
          <cell r="AU236">
            <v>206.45853269537483</v>
          </cell>
          <cell r="AV236">
            <v>0</v>
          </cell>
          <cell r="AW236">
            <v>8.2998405103668293</v>
          </cell>
          <cell r="AX236">
            <v>1881.4078468899529</v>
          </cell>
          <cell r="AY236">
            <v>1.037480063795853</v>
          </cell>
          <cell r="AZ236">
            <v>286.00212918660282</v>
          </cell>
          <cell r="BA236">
            <v>0</v>
          </cell>
          <cell r="BB236">
            <v>0</v>
          </cell>
          <cell r="BC236">
            <v>1.037480063795853</v>
          </cell>
          <cell r="BD236">
            <v>436.92435406698553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2604.3343301435411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2604.3343301435411</v>
          </cell>
          <cell r="BZ236">
            <v>30856.991427432295</v>
          </cell>
          <cell r="CA236">
            <v>0</v>
          </cell>
          <cell r="CB236">
            <v>30856.991427432295</v>
          </cell>
          <cell r="CC236">
            <v>55.871165644171782</v>
          </cell>
          <cell r="CD236">
            <v>44081.790981595092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44081.790981595092</v>
          </cell>
          <cell r="CR236">
            <v>4.6271610845295097</v>
          </cell>
          <cell r="CS236">
            <v>2082.2224880382792</v>
          </cell>
          <cell r="CT236">
            <v>0</v>
          </cell>
          <cell r="CU236">
            <v>0</v>
          </cell>
          <cell r="CV236">
            <v>2082.2224880382792</v>
          </cell>
          <cell r="CW236">
            <v>21.683333333333337</v>
          </cell>
          <cell r="CX236">
            <v>12098.215833333337</v>
          </cell>
          <cell r="CY236">
            <v>0</v>
          </cell>
          <cell r="CZ236">
            <v>0</v>
          </cell>
          <cell r="DA236">
            <v>12098.215833333337</v>
          </cell>
          <cell r="DB236">
            <v>772972.52406373224</v>
          </cell>
          <cell r="DC236">
            <v>0</v>
          </cell>
          <cell r="DD236">
            <v>772972.52406373224</v>
          </cell>
          <cell r="DE236">
            <v>135933</v>
          </cell>
          <cell r="DF236">
            <v>0</v>
          </cell>
          <cell r="DG236">
            <v>135933</v>
          </cell>
          <cell r="DH236">
            <v>30.976190476190478</v>
          </cell>
          <cell r="DI236">
            <v>1.1532865155844201</v>
          </cell>
          <cell r="DJ236">
            <v>0</v>
          </cell>
          <cell r="DK236">
            <v>1.1532865155844201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1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4732.8</v>
          </cell>
          <cell r="EB236">
            <v>4915.2</v>
          </cell>
          <cell r="EC236">
            <v>182.39999999999964</v>
          </cell>
          <cell r="ED236">
            <v>0</v>
          </cell>
          <cell r="EE236">
            <v>5097.5999999999995</v>
          </cell>
          <cell r="EF236">
            <v>5097.5999999999995</v>
          </cell>
          <cell r="EG236">
            <v>0</v>
          </cell>
          <cell r="EH236"/>
          <cell r="EI236">
            <v>0</v>
          </cell>
          <cell r="EJ236">
            <v>0</v>
          </cell>
          <cell r="EK236">
            <v>0</v>
          </cell>
          <cell r="EL236"/>
          <cell r="EM236">
            <v>0</v>
          </cell>
          <cell r="EN236">
            <v>0</v>
          </cell>
          <cell r="EO236">
            <v>0</v>
          </cell>
          <cell r="EP236">
            <v>141030.6</v>
          </cell>
          <cell r="EQ236">
            <v>0</v>
          </cell>
          <cell r="ER236">
            <v>141030.6</v>
          </cell>
          <cell r="ES236">
            <v>914003.12406373222</v>
          </cell>
          <cell r="ET236">
            <v>0</v>
          </cell>
          <cell r="EU236">
            <v>914003.12406373222</v>
          </cell>
          <cell r="EV236">
            <v>908905.52406373224</v>
          </cell>
          <cell r="EW236">
            <v>4191.7241693946144</v>
          </cell>
          <cell r="EX236">
            <v>4180</v>
          </cell>
          <cell r="EY236">
            <v>0</v>
          </cell>
          <cell r="EZ236">
            <v>906363.33333333337</v>
          </cell>
          <cell r="FA236">
            <v>0</v>
          </cell>
          <cell r="FB236">
            <v>914003.12406373222</v>
          </cell>
          <cell r="FC236">
            <v>896484.17800917395</v>
          </cell>
          <cell r="FD236">
            <v>0</v>
          </cell>
          <cell r="FE236">
            <v>914003.12406373222</v>
          </cell>
        </row>
        <row r="237">
          <cell r="A237">
            <v>2588</v>
          </cell>
          <cell r="B237">
            <v>8812588</v>
          </cell>
          <cell r="C237">
            <v>2992</v>
          </cell>
          <cell r="D237" t="str">
            <v>RB052992</v>
          </cell>
          <cell r="E237" t="str">
            <v>Long Ridings Primary School</v>
          </cell>
          <cell r="F237" t="str">
            <v>P</v>
          </cell>
          <cell r="G237" t="str">
            <v>Y</v>
          </cell>
          <cell r="H237">
            <v>10014007</v>
          </cell>
          <cell r="I237" t="str">
            <v/>
          </cell>
          <cell r="J237"/>
          <cell r="K237">
            <v>2588</v>
          </cell>
          <cell r="L237">
            <v>114902</v>
          </cell>
          <cell r="M237"/>
          <cell r="N237"/>
          <cell r="O237">
            <v>7</v>
          </cell>
          <cell r="P237">
            <v>0</v>
          </cell>
          <cell r="Q237">
            <v>0</v>
          </cell>
          <cell r="R237">
            <v>1</v>
          </cell>
          <cell r="S237">
            <v>58</v>
          </cell>
          <cell r="T237">
            <v>357</v>
          </cell>
          <cell r="U237">
            <v>415</v>
          </cell>
          <cell r="V237">
            <v>416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416</v>
          </cell>
          <cell r="AF237">
            <v>1311989.1200000001</v>
          </cell>
          <cell r="AG237">
            <v>0</v>
          </cell>
          <cell r="AH237">
            <v>0</v>
          </cell>
          <cell r="AI237">
            <v>0</v>
          </cell>
          <cell r="AJ237">
            <v>1311989.1200000001</v>
          </cell>
          <cell r="AK237">
            <v>29.069879518072309</v>
          </cell>
          <cell r="AL237">
            <v>13037.840963855431</v>
          </cell>
          <cell r="AM237">
            <v>0</v>
          </cell>
          <cell r="AN237">
            <v>0</v>
          </cell>
          <cell r="AO237">
            <v>13037.840963855431</v>
          </cell>
          <cell r="AP237">
            <v>43</v>
          </cell>
          <cell r="AQ237">
            <v>12362.5</v>
          </cell>
          <cell r="AR237">
            <v>0</v>
          </cell>
          <cell r="AS237">
            <v>0</v>
          </cell>
          <cell r="AT237">
            <v>12362.5</v>
          </cell>
          <cell r="AU237">
            <v>353.70048309178753</v>
          </cell>
          <cell r="AV237">
            <v>0</v>
          </cell>
          <cell r="AW237">
            <v>59.285024154589379</v>
          </cell>
          <cell r="AX237">
            <v>13438.729275362321</v>
          </cell>
          <cell r="AY237">
            <v>2.0096618357487945</v>
          </cell>
          <cell r="AZ237">
            <v>554.00347826087022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1.0048309178743973</v>
          </cell>
          <cell r="BH237">
            <v>710.68676328502488</v>
          </cell>
          <cell r="BI237">
            <v>14703.419516908216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14703.419516908216</v>
          </cell>
          <cell r="BZ237">
            <v>40103.760480763645</v>
          </cell>
          <cell r="CA237">
            <v>0</v>
          </cell>
          <cell r="CB237">
            <v>40103.760480763645</v>
          </cell>
          <cell r="CC237">
            <v>115.35103244837759</v>
          </cell>
          <cell r="CD237">
            <v>91010.811091445445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91010.811091445445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15.148459383753488</v>
          </cell>
          <cell r="CX237">
            <v>8452.082913165259</v>
          </cell>
          <cell r="CY237">
            <v>0</v>
          </cell>
          <cell r="CZ237">
            <v>0</v>
          </cell>
          <cell r="DA237">
            <v>8452.082913165259</v>
          </cell>
          <cell r="DB237">
            <v>1451555.7744853743</v>
          </cell>
          <cell r="DC237">
            <v>0</v>
          </cell>
          <cell r="DD237">
            <v>1451555.7744853743</v>
          </cell>
          <cell r="DE237">
            <v>135933</v>
          </cell>
          <cell r="DF237">
            <v>0</v>
          </cell>
          <cell r="DG237">
            <v>135933</v>
          </cell>
          <cell r="DH237">
            <v>59.428571428571431</v>
          </cell>
          <cell r="DI237">
            <v>0.49245957466666701</v>
          </cell>
          <cell r="DJ237">
            <v>0</v>
          </cell>
          <cell r="DK237">
            <v>0.49245957466666701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1.0156360164</v>
          </cell>
          <cell r="DS237">
            <v>24822.000512669227</v>
          </cell>
          <cell r="DT237">
            <v>0</v>
          </cell>
          <cell r="DU237">
            <v>24822.000512669227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28650.93</v>
          </cell>
          <cell r="EB237">
            <v>28650.93</v>
          </cell>
          <cell r="EC237">
            <v>0</v>
          </cell>
          <cell r="ED237">
            <v>0</v>
          </cell>
          <cell r="EE237">
            <v>28650.93</v>
          </cell>
          <cell r="EF237">
            <v>28650.93</v>
          </cell>
          <cell r="EG237">
            <v>0</v>
          </cell>
          <cell r="EH237"/>
          <cell r="EI237">
            <v>0</v>
          </cell>
          <cell r="EJ237">
            <v>0</v>
          </cell>
          <cell r="EK237">
            <v>0</v>
          </cell>
          <cell r="EL237"/>
          <cell r="EM237">
            <v>0</v>
          </cell>
          <cell r="EN237">
            <v>0</v>
          </cell>
          <cell r="EO237">
            <v>0</v>
          </cell>
          <cell r="EP237">
            <v>189405.93051266921</v>
          </cell>
          <cell r="EQ237">
            <v>0</v>
          </cell>
          <cell r="ER237">
            <v>189405.93051266921</v>
          </cell>
          <cell r="ES237">
            <v>1640961.7049980436</v>
          </cell>
          <cell r="ET237">
            <v>0</v>
          </cell>
          <cell r="EU237">
            <v>1640961.7049980436</v>
          </cell>
          <cell r="EV237">
            <v>1612310.7749980437</v>
          </cell>
          <cell r="EW237">
            <v>3875.747055283759</v>
          </cell>
          <cell r="EX237">
            <v>4180</v>
          </cell>
          <cell r="EY237">
            <v>304.25294471624102</v>
          </cell>
          <cell r="EZ237">
            <v>1738880</v>
          </cell>
          <cell r="FA237">
            <v>126569.22500195634</v>
          </cell>
          <cell r="FB237">
            <v>1767530.93</v>
          </cell>
          <cell r="FC237">
            <v>1668957.4269778084</v>
          </cell>
          <cell r="FD237">
            <v>0</v>
          </cell>
          <cell r="FE237">
            <v>1767530.93</v>
          </cell>
        </row>
        <row r="238">
          <cell r="A238">
            <v>2115</v>
          </cell>
          <cell r="B238">
            <v>8812115</v>
          </cell>
          <cell r="C238"/>
          <cell r="D238"/>
          <cell r="E238" t="str">
            <v>Longwood Primary Academy</v>
          </cell>
          <cell r="F238" t="str">
            <v>P</v>
          </cell>
          <cell r="G238"/>
          <cell r="H238" t="str">
            <v/>
          </cell>
          <cell r="I238" t="str">
            <v>Y</v>
          </cell>
          <cell r="J238"/>
          <cell r="K238">
            <v>2115</v>
          </cell>
          <cell r="L238">
            <v>141379</v>
          </cell>
          <cell r="M238">
            <v>25</v>
          </cell>
          <cell r="N238"/>
          <cell r="O238">
            <v>7</v>
          </cell>
          <cell r="P238">
            <v>0</v>
          </cell>
          <cell r="Q238">
            <v>0</v>
          </cell>
          <cell r="R238">
            <v>0</v>
          </cell>
          <cell r="S238">
            <v>68.583333333333329</v>
          </cell>
          <cell r="T238">
            <v>288</v>
          </cell>
          <cell r="U238">
            <v>356.58333333333331</v>
          </cell>
          <cell r="V238">
            <v>356.58333333333331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356.58333333333331</v>
          </cell>
          <cell r="AF238">
            <v>1124599.6483333334</v>
          </cell>
          <cell r="AG238">
            <v>0</v>
          </cell>
          <cell r="AH238">
            <v>0</v>
          </cell>
          <cell r="AI238">
            <v>0</v>
          </cell>
          <cell r="AJ238">
            <v>1124599.6483333334</v>
          </cell>
          <cell r="AK238">
            <v>128.24488304093583</v>
          </cell>
          <cell r="AL238">
            <v>57517.830043859722</v>
          </cell>
          <cell r="AM238">
            <v>0</v>
          </cell>
          <cell r="AN238">
            <v>0</v>
          </cell>
          <cell r="AO238">
            <v>57517.830043859722</v>
          </cell>
          <cell r="AP238">
            <v>142.42541302235179</v>
          </cell>
          <cell r="AQ238">
            <v>40947.306243926141</v>
          </cell>
          <cell r="AR238">
            <v>0</v>
          </cell>
          <cell r="AS238">
            <v>0</v>
          </cell>
          <cell r="AT238">
            <v>40947.306243926141</v>
          </cell>
          <cell r="AU238">
            <v>44.833576998050759</v>
          </cell>
          <cell r="AV238">
            <v>0</v>
          </cell>
          <cell r="AW238">
            <v>45.87621832358677</v>
          </cell>
          <cell r="AX238">
            <v>10399.22116959065</v>
          </cell>
          <cell r="AY238">
            <v>170.99317738791419</v>
          </cell>
          <cell r="AZ238">
            <v>47137.689210526303</v>
          </cell>
          <cell r="BA238">
            <v>93.83771929824556</v>
          </cell>
          <cell r="BB238">
            <v>35390.895833333314</v>
          </cell>
          <cell r="BC238">
            <v>1.0426413255360607</v>
          </cell>
          <cell r="BD238">
            <v>439.0979678362566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93366.904181286533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93366.904181286533</v>
          </cell>
          <cell r="BZ238">
            <v>191832.04046907241</v>
          </cell>
          <cell r="CA238">
            <v>0</v>
          </cell>
          <cell r="CB238">
            <v>191832.04046907241</v>
          </cell>
          <cell r="CC238">
            <v>146.82843137254901</v>
          </cell>
          <cell r="CD238">
            <v>115846.16406862745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115846.16406862745</v>
          </cell>
          <cell r="CR238">
            <v>2.5857504873294381</v>
          </cell>
          <cell r="CS238">
            <v>1163.5877192982471</v>
          </cell>
          <cell r="CT238">
            <v>0</v>
          </cell>
          <cell r="CU238">
            <v>0</v>
          </cell>
          <cell r="CV238">
            <v>1163.5877192982471</v>
          </cell>
          <cell r="CW238">
            <v>40.858506944444322</v>
          </cell>
          <cell r="CX238">
            <v>22797.00394965271</v>
          </cell>
          <cell r="CY238">
            <v>0</v>
          </cell>
          <cell r="CZ238">
            <v>0</v>
          </cell>
          <cell r="DA238">
            <v>22797.00394965271</v>
          </cell>
          <cell r="DB238">
            <v>1456238.444539984</v>
          </cell>
          <cell r="DC238">
            <v>0</v>
          </cell>
          <cell r="DD238">
            <v>1456238.444539984</v>
          </cell>
          <cell r="DE238">
            <v>135933</v>
          </cell>
          <cell r="DF238">
            <v>0</v>
          </cell>
          <cell r="DG238">
            <v>135933</v>
          </cell>
          <cell r="DH238">
            <v>50.94047619047619</v>
          </cell>
          <cell r="DI238">
            <v>0.33487346341463398</v>
          </cell>
          <cell r="DJ238">
            <v>0</v>
          </cell>
          <cell r="DK238">
            <v>0.33487346341463398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1.0156360164</v>
          </cell>
          <cell r="DS238">
            <v>24895.218818438894</v>
          </cell>
          <cell r="DT238">
            <v>0</v>
          </cell>
          <cell r="DU238">
            <v>24895.218818438894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3142.576</v>
          </cell>
          <cell r="EB238">
            <v>3142.576</v>
          </cell>
          <cell r="EC238">
            <v>0</v>
          </cell>
          <cell r="ED238">
            <v>0</v>
          </cell>
          <cell r="EE238">
            <v>3142.576</v>
          </cell>
          <cell r="EF238">
            <v>3142.576</v>
          </cell>
          <cell r="EG238">
            <v>0</v>
          </cell>
          <cell r="EH238"/>
          <cell r="EI238">
            <v>0</v>
          </cell>
          <cell r="EJ238">
            <v>0</v>
          </cell>
          <cell r="EK238">
            <v>0</v>
          </cell>
          <cell r="EL238"/>
          <cell r="EM238">
            <v>0</v>
          </cell>
          <cell r="EN238">
            <v>0</v>
          </cell>
          <cell r="EO238">
            <v>0</v>
          </cell>
          <cell r="EP238">
            <v>163970.79481843888</v>
          </cell>
          <cell r="EQ238">
            <v>0</v>
          </cell>
          <cell r="ER238">
            <v>163970.79481843888</v>
          </cell>
          <cell r="ES238">
            <v>1620209.2393584228</v>
          </cell>
          <cell r="ET238">
            <v>0</v>
          </cell>
          <cell r="EU238">
            <v>1620209.2393584228</v>
          </cell>
          <cell r="EV238">
            <v>1617066.6633584229</v>
          </cell>
          <cell r="EW238">
            <v>4534.891320472324</v>
          </cell>
          <cell r="EX238">
            <v>4180</v>
          </cell>
          <cell r="EY238">
            <v>0</v>
          </cell>
          <cell r="EZ238">
            <v>1490518.3333333333</v>
          </cell>
          <cell r="FA238">
            <v>0</v>
          </cell>
          <cell r="FB238">
            <v>1620209.2393584228</v>
          </cell>
          <cell r="FC238">
            <v>1595066.5875622139</v>
          </cell>
          <cell r="FD238">
            <v>0</v>
          </cell>
          <cell r="FE238">
            <v>1620209.2393584228</v>
          </cell>
        </row>
        <row r="239">
          <cell r="A239">
            <v>2143</v>
          </cell>
          <cell r="B239">
            <v>8812143</v>
          </cell>
          <cell r="C239"/>
          <cell r="D239"/>
          <cell r="E239" t="str">
            <v>Lubbins Park Primary Academy</v>
          </cell>
          <cell r="F239" t="str">
            <v>P</v>
          </cell>
          <cell r="G239"/>
          <cell r="H239" t="str">
            <v/>
          </cell>
          <cell r="I239" t="str">
            <v>Y</v>
          </cell>
          <cell r="J239"/>
          <cell r="K239">
            <v>2143</v>
          </cell>
          <cell r="L239">
            <v>143123</v>
          </cell>
          <cell r="M239"/>
          <cell r="N239"/>
          <cell r="O239">
            <v>7</v>
          </cell>
          <cell r="P239">
            <v>0</v>
          </cell>
          <cell r="Q239">
            <v>0</v>
          </cell>
          <cell r="R239">
            <v>0</v>
          </cell>
          <cell r="S239">
            <v>26</v>
          </cell>
          <cell r="T239">
            <v>170</v>
          </cell>
          <cell r="U239">
            <v>196</v>
          </cell>
          <cell r="V239">
            <v>196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196</v>
          </cell>
          <cell r="AF239">
            <v>618148.72000000009</v>
          </cell>
          <cell r="AG239">
            <v>0</v>
          </cell>
          <cell r="AH239">
            <v>0</v>
          </cell>
          <cell r="AI239">
            <v>0</v>
          </cell>
          <cell r="AJ239">
            <v>618148.72000000009</v>
          </cell>
          <cell r="AK239">
            <v>24.00000000000005</v>
          </cell>
          <cell r="AL239">
            <v>10764.000000000022</v>
          </cell>
          <cell r="AM239">
            <v>0</v>
          </cell>
          <cell r="AN239">
            <v>0</v>
          </cell>
          <cell r="AO239">
            <v>10764.000000000022</v>
          </cell>
          <cell r="AP239">
            <v>43.336683417085432</v>
          </cell>
          <cell r="AQ239">
            <v>12459.296482412061</v>
          </cell>
          <cell r="AR239">
            <v>0</v>
          </cell>
          <cell r="AS239">
            <v>0</v>
          </cell>
          <cell r="AT239">
            <v>12459.296482412061</v>
          </cell>
          <cell r="AU239">
            <v>54.27692307692309</v>
          </cell>
          <cell r="AV239">
            <v>0</v>
          </cell>
          <cell r="AW239">
            <v>35.179487179487083</v>
          </cell>
          <cell r="AX239">
            <v>7974.4861538461319</v>
          </cell>
          <cell r="AY239">
            <v>53.27179487179491</v>
          </cell>
          <cell r="AZ239">
            <v>14685.435692307703</v>
          </cell>
          <cell r="BA239">
            <v>9.0461538461538549</v>
          </cell>
          <cell r="BB239">
            <v>3411.7569230769263</v>
          </cell>
          <cell r="BC239">
            <v>0</v>
          </cell>
          <cell r="BD239">
            <v>0</v>
          </cell>
          <cell r="BE239">
            <v>2.0102564102564187</v>
          </cell>
          <cell r="BF239">
            <v>956.60061538461946</v>
          </cell>
          <cell r="BG239">
            <v>42.215384615384544</v>
          </cell>
          <cell r="BH239">
            <v>29857.675076923024</v>
          </cell>
          <cell r="BI239">
            <v>56885.954461538407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56885.954461538407</v>
          </cell>
          <cell r="BZ239">
            <v>80109.250943950494</v>
          </cell>
          <cell r="CA239">
            <v>0</v>
          </cell>
          <cell r="CB239">
            <v>80109.250943950494</v>
          </cell>
          <cell r="CC239">
            <v>51.333333333333336</v>
          </cell>
          <cell r="CD239">
            <v>40501.486666666671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40501.486666666671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2.3058823529411683</v>
          </cell>
          <cell r="CX239">
            <v>1286.567058823525</v>
          </cell>
          <cell r="CY239">
            <v>0</v>
          </cell>
          <cell r="CZ239">
            <v>0</v>
          </cell>
          <cell r="DA239">
            <v>1286.567058823525</v>
          </cell>
          <cell r="DB239">
            <v>740046.02466944081</v>
          </cell>
          <cell r="DC239">
            <v>0</v>
          </cell>
          <cell r="DD239">
            <v>740046.02466944081</v>
          </cell>
          <cell r="DE239">
            <v>135933</v>
          </cell>
          <cell r="DF239">
            <v>0</v>
          </cell>
          <cell r="DG239">
            <v>135933</v>
          </cell>
          <cell r="DH239">
            <v>28</v>
          </cell>
          <cell r="DI239">
            <v>0.56653757507082203</v>
          </cell>
          <cell r="DJ239">
            <v>0</v>
          </cell>
          <cell r="DK239">
            <v>0.56653757507082203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4488</v>
          </cell>
          <cell r="EB239">
            <v>4488</v>
          </cell>
          <cell r="EC239">
            <v>0</v>
          </cell>
          <cell r="ED239">
            <v>0</v>
          </cell>
          <cell r="EE239">
            <v>4488</v>
          </cell>
          <cell r="EF239">
            <v>4488</v>
          </cell>
          <cell r="EG239">
            <v>0</v>
          </cell>
          <cell r="EH239"/>
          <cell r="EI239">
            <v>0</v>
          </cell>
          <cell r="EJ239">
            <v>0</v>
          </cell>
          <cell r="EK239">
            <v>0</v>
          </cell>
          <cell r="EL239"/>
          <cell r="EM239">
            <v>0</v>
          </cell>
          <cell r="EN239">
            <v>0</v>
          </cell>
          <cell r="EO239">
            <v>0</v>
          </cell>
          <cell r="EP239">
            <v>140421</v>
          </cell>
          <cell r="EQ239">
            <v>0</v>
          </cell>
          <cell r="ER239">
            <v>140421</v>
          </cell>
          <cell r="ES239">
            <v>880467.02466944081</v>
          </cell>
          <cell r="ET239">
            <v>0</v>
          </cell>
          <cell r="EU239">
            <v>880467.02466944081</v>
          </cell>
          <cell r="EV239">
            <v>875979.02466944081</v>
          </cell>
          <cell r="EW239">
            <v>4469.2807381093917</v>
          </cell>
          <cell r="EX239">
            <v>4180</v>
          </cell>
          <cell r="EY239">
            <v>0</v>
          </cell>
          <cell r="EZ239">
            <v>819280</v>
          </cell>
          <cell r="FA239">
            <v>0</v>
          </cell>
          <cell r="FB239">
            <v>880467.02466944081</v>
          </cell>
          <cell r="FC239">
            <v>889350.08183014812</v>
          </cell>
          <cell r="FD239">
            <v>8883.057160707307</v>
          </cell>
          <cell r="FE239">
            <v>889350.08183014812</v>
          </cell>
        </row>
        <row r="240">
          <cell r="A240">
            <v>2080</v>
          </cell>
          <cell r="B240">
            <v>8812080</v>
          </cell>
          <cell r="C240"/>
          <cell r="D240"/>
          <cell r="E240" t="str">
            <v>Lyons Hall School</v>
          </cell>
          <cell r="F240" t="str">
            <v>P</v>
          </cell>
          <cell r="G240"/>
          <cell r="H240" t="str">
            <v/>
          </cell>
          <cell r="I240" t="str">
            <v>Y</v>
          </cell>
          <cell r="J240"/>
          <cell r="K240">
            <v>2080</v>
          </cell>
          <cell r="L240">
            <v>138028</v>
          </cell>
          <cell r="M240"/>
          <cell r="N240"/>
          <cell r="O240">
            <v>7</v>
          </cell>
          <cell r="P240">
            <v>0</v>
          </cell>
          <cell r="Q240">
            <v>0</v>
          </cell>
          <cell r="R240">
            <v>3</v>
          </cell>
          <cell r="S240">
            <v>60</v>
          </cell>
          <cell r="T240">
            <v>508</v>
          </cell>
          <cell r="U240">
            <v>568</v>
          </cell>
          <cell r="V240">
            <v>571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571</v>
          </cell>
          <cell r="AF240">
            <v>1800831.2200000002</v>
          </cell>
          <cell r="AG240">
            <v>0</v>
          </cell>
          <cell r="AH240">
            <v>0</v>
          </cell>
          <cell r="AI240">
            <v>0</v>
          </cell>
          <cell r="AJ240">
            <v>1800831.2200000002</v>
          </cell>
          <cell r="AK240">
            <v>55.290492957746501</v>
          </cell>
          <cell r="AL240">
            <v>24797.786091549307</v>
          </cell>
          <cell r="AM240">
            <v>0</v>
          </cell>
          <cell r="AN240">
            <v>0</v>
          </cell>
          <cell r="AO240">
            <v>24797.786091549307</v>
          </cell>
          <cell r="AP240">
            <v>71.375</v>
          </cell>
          <cell r="AQ240">
            <v>20520.3125</v>
          </cell>
          <cell r="AR240">
            <v>0</v>
          </cell>
          <cell r="AS240">
            <v>0</v>
          </cell>
          <cell r="AT240">
            <v>20520.3125</v>
          </cell>
          <cell r="AU240">
            <v>495.33745583038842</v>
          </cell>
          <cell r="AV240">
            <v>0</v>
          </cell>
          <cell r="AW240">
            <v>39.3445229681979</v>
          </cell>
          <cell r="AX240">
            <v>8918.6164664311</v>
          </cell>
          <cell r="AY240">
            <v>31.273851590105998</v>
          </cell>
          <cell r="AZ240">
            <v>8621.2626678445213</v>
          </cell>
          <cell r="BA240">
            <v>5.0441696113074208</v>
          </cell>
          <cell r="BB240">
            <v>1902.4085689045937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19442.287703180216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19442.287703180216</v>
          </cell>
          <cell r="BZ240">
            <v>64760.386294729527</v>
          </cell>
          <cell r="CA240">
            <v>0</v>
          </cell>
          <cell r="CB240">
            <v>64760.386294729527</v>
          </cell>
          <cell r="CC240">
            <v>137.66247379454927</v>
          </cell>
          <cell r="CD240">
            <v>108614.31519916143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108614.31519916143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17.984251968503944</v>
          </cell>
          <cell r="CX240">
            <v>10034.313385826776</v>
          </cell>
          <cell r="CY240">
            <v>0</v>
          </cell>
          <cell r="CZ240">
            <v>0</v>
          </cell>
          <cell r="DA240">
            <v>10034.313385826776</v>
          </cell>
          <cell r="DB240">
            <v>1984240.2348797179</v>
          </cell>
          <cell r="DC240">
            <v>0</v>
          </cell>
          <cell r="DD240">
            <v>1984240.2348797179</v>
          </cell>
          <cell r="DE240">
            <v>135933</v>
          </cell>
          <cell r="DF240">
            <v>0</v>
          </cell>
          <cell r="DG240">
            <v>135933</v>
          </cell>
          <cell r="DH240">
            <v>81.571428571428569</v>
          </cell>
          <cell r="DI240">
            <v>0.515378235944701</v>
          </cell>
          <cell r="DJ240">
            <v>0</v>
          </cell>
          <cell r="DK240">
            <v>0.515378235944701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11869</v>
          </cell>
          <cell r="EB240">
            <v>11869</v>
          </cell>
          <cell r="EC240">
            <v>0</v>
          </cell>
          <cell r="ED240">
            <v>0</v>
          </cell>
          <cell r="EE240">
            <v>11869</v>
          </cell>
          <cell r="EF240">
            <v>11869</v>
          </cell>
          <cell r="EG240">
            <v>0</v>
          </cell>
          <cell r="EH240"/>
          <cell r="EI240">
            <v>0</v>
          </cell>
          <cell r="EJ240">
            <v>0</v>
          </cell>
          <cell r="EK240">
            <v>0</v>
          </cell>
          <cell r="EL240"/>
          <cell r="EM240">
            <v>0</v>
          </cell>
          <cell r="EN240">
            <v>0</v>
          </cell>
          <cell r="EO240">
            <v>0</v>
          </cell>
          <cell r="EP240">
            <v>147802</v>
          </cell>
          <cell r="EQ240">
            <v>0</v>
          </cell>
          <cell r="ER240">
            <v>147802</v>
          </cell>
          <cell r="ES240">
            <v>2132042.2348797182</v>
          </cell>
          <cell r="ET240">
            <v>0</v>
          </cell>
          <cell r="EU240">
            <v>2132042.2348797182</v>
          </cell>
          <cell r="EV240">
            <v>2120173.2348797182</v>
          </cell>
          <cell r="EW240">
            <v>3713.0879770222737</v>
          </cell>
          <cell r="EX240">
            <v>4180</v>
          </cell>
          <cell r="EY240">
            <v>466.91202297772634</v>
          </cell>
          <cell r="EZ240">
            <v>2386780</v>
          </cell>
          <cell r="FA240">
            <v>266606.76512028184</v>
          </cell>
          <cell r="FB240">
            <v>2398649</v>
          </cell>
          <cell r="FC240">
            <v>2268738.5567851067</v>
          </cell>
          <cell r="FD240">
            <v>0</v>
          </cell>
          <cell r="FE240">
            <v>2398649</v>
          </cell>
        </row>
        <row r="241">
          <cell r="A241">
            <v>2135</v>
          </cell>
          <cell r="B241">
            <v>8812135</v>
          </cell>
          <cell r="C241"/>
          <cell r="D241"/>
          <cell r="E241" t="str">
            <v>Magna Carta Primary Academy</v>
          </cell>
          <cell r="F241" t="str">
            <v>P</v>
          </cell>
          <cell r="G241"/>
          <cell r="H241" t="str">
            <v/>
          </cell>
          <cell r="I241" t="str">
            <v>Y</v>
          </cell>
          <cell r="J241"/>
          <cell r="K241">
            <v>2135</v>
          </cell>
          <cell r="L241">
            <v>142771</v>
          </cell>
          <cell r="M241">
            <v>25</v>
          </cell>
          <cell r="N241"/>
          <cell r="O241">
            <v>6</v>
          </cell>
          <cell r="P241">
            <v>0</v>
          </cell>
          <cell r="Q241">
            <v>0</v>
          </cell>
          <cell r="R241">
            <v>0</v>
          </cell>
          <cell r="S241">
            <v>44.583333333333336</v>
          </cell>
          <cell r="T241">
            <v>114</v>
          </cell>
          <cell r="U241">
            <v>158.58333333333334</v>
          </cell>
          <cell r="V241">
            <v>158.58333333333334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158.58333333333334</v>
          </cell>
          <cell r="AF241">
            <v>500143.28833333339</v>
          </cell>
          <cell r="AG241">
            <v>0</v>
          </cell>
          <cell r="AH241">
            <v>0</v>
          </cell>
          <cell r="AI241">
            <v>0</v>
          </cell>
          <cell r="AJ241">
            <v>500143.28833333339</v>
          </cell>
          <cell r="AK241">
            <v>11.012731481481476</v>
          </cell>
          <cell r="AL241">
            <v>4939.2100694444416</v>
          </cell>
          <cell r="AM241">
            <v>0</v>
          </cell>
          <cell r="AN241">
            <v>0</v>
          </cell>
          <cell r="AO241">
            <v>4939.2100694444416</v>
          </cell>
          <cell r="AP241">
            <v>11.227138643067848</v>
          </cell>
          <cell r="AQ241">
            <v>3227.8023598820064</v>
          </cell>
          <cell r="AR241">
            <v>0</v>
          </cell>
          <cell r="AS241">
            <v>0</v>
          </cell>
          <cell r="AT241">
            <v>3227.8023598820064</v>
          </cell>
          <cell r="AU241">
            <v>158.58333333333334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8167.012429326448</v>
          </cell>
          <cell r="CA241">
            <v>0</v>
          </cell>
          <cell r="CB241">
            <v>8167.012429326448</v>
          </cell>
          <cell r="CC241">
            <v>17.62037037037037</v>
          </cell>
          <cell r="CD241">
            <v>13902.296018518518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13902.296018518518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4.1732456140350864</v>
          </cell>
          <cell r="CX241">
            <v>2328.4623903508768</v>
          </cell>
          <cell r="CY241">
            <v>0</v>
          </cell>
          <cell r="CZ241">
            <v>0</v>
          </cell>
          <cell r="DA241">
            <v>2328.4623903508768</v>
          </cell>
          <cell r="DB241">
            <v>524541.05917152925</v>
          </cell>
          <cell r="DC241">
            <v>0</v>
          </cell>
          <cell r="DD241">
            <v>524541.05917152925</v>
          </cell>
          <cell r="DE241">
            <v>135933</v>
          </cell>
          <cell r="DF241">
            <v>0</v>
          </cell>
          <cell r="DG241">
            <v>135933</v>
          </cell>
          <cell r="DH241">
            <v>26.430555555555557</v>
          </cell>
          <cell r="DI241">
            <v>0.42605327988505798</v>
          </cell>
          <cell r="DJ241">
            <v>0</v>
          </cell>
          <cell r="DK241">
            <v>0.42605327988505798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/>
          <cell r="EI241">
            <v>0</v>
          </cell>
          <cell r="EJ241">
            <v>0</v>
          </cell>
          <cell r="EK241">
            <v>0</v>
          </cell>
          <cell r="EL241"/>
          <cell r="EM241">
            <v>0</v>
          </cell>
          <cell r="EN241">
            <v>0</v>
          </cell>
          <cell r="EO241">
            <v>0</v>
          </cell>
          <cell r="EP241">
            <v>135933</v>
          </cell>
          <cell r="EQ241">
            <v>0</v>
          </cell>
          <cell r="ER241">
            <v>135933</v>
          </cell>
          <cell r="ES241">
            <v>660474.05917152925</v>
          </cell>
          <cell r="ET241">
            <v>0</v>
          </cell>
          <cell r="EU241">
            <v>660474.05917152925</v>
          </cell>
          <cell r="EV241">
            <v>660474.05917152925</v>
          </cell>
          <cell r="EW241">
            <v>4164.8390489008671</v>
          </cell>
          <cell r="EX241">
            <v>4180</v>
          </cell>
          <cell r="EY241">
            <v>15.160951099132944</v>
          </cell>
          <cell r="EZ241">
            <v>662878.33333333337</v>
          </cell>
          <cell r="FA241">
            <v>2404.2741618041182</v>
          </cell>
          <cell r="FB241">
            <v>662878.33333333337</v>
          </cell>
          <cell r="FC241">
            <v>688765.49275435298</v>
          </cell>
          <cell r="FD241">
            <v>25887.159421019605</v>
          </cell>
          <cell r="FE241">
            <v>688765.49275435298</v>
          </cell>
        </row>
        <row r="242">
          <cell r="A242">
            <v>2141</v>
          </cell>
          <cell r="B242">
            <v>8812141</v>
          </cell>
          <cell r="C242"/>
          <cell r="D242"/>
          <cell r="E242" t="str">
            <v>Maldon Primary School</v>
          </cell>
          <cell r="F242" t="str">
            <v>P</v>
          </cell>
          <cell r="G242"/>
          <cell r="H242" t="str">
            <v/>
          </cell>
          <cell r="I242" t="str">
            <v>Y</v>
          </cell>
          <cell r="J242"/>
          <cell r="K242">
            <v>2141</v>
          </cell>
          <cell r="L242">
            <v>143122</v>
          </cell>
          <cell r="M242"/>
          <cell r="N242"/>
          <cell r="O242">
            <v>7</v>
          </cell>
          <cell r="P242">
            <v>0</v>
          </cell>
          <cell r="Q242">
            <v>0</v>
          </cell>
          <cell r="R242">
            <v>0</v>
          </cell>
          <cell r="S242">
            <v>24</v>
          </cell>
          <cell r="T242">
            <v>191</v>
          </cell>
          <cell r="U242">
            <v>215</v>
          </cell>
          <cell r="V242">
            <v>215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215</v>
          </cell>
          <cell r="AF242">
            <v>678071.3</v>
          </cell>
          <cell r="AG242">
            <v>0</v>
          </cell>
          <cell r="AH242">
            <v>0</v>
          </cell>
          <cell r="AI242">
            <v>0</v>
          </cell>
          <cell r="AJ242">
            <v>678071.3</v>
          </cell>
          <cell r="AK242">
            <v>81.000000000000085</v>
          </cell>
          <cell r="AL242">
            <v>36328.500000000036</v>
          </cell>
          <cell r="AM242">
            <v>0</v>
          </cell>
          <cell r="AN242">
            <v>0</v>
          </cell>
          <cell r="AO242">
            <v>36328.500000000036</v>
          </cell>
          <cell r="AP242">
            <v>91.101694915254228</v>
          </cell>
          <cell r="AQ242">
            <v>26191.737288135591</v>
          </cell>
          <cell r="AR242">
            <v>0</v>
          </cell>
          <cell r="AS242">
            <v>0</v>
          </cell>
          <cell r="AT242">
            <v>26191.737288135591</v>
          </cell>
          <cell r="AU242">
            <v>71.666666666666586</v>
          </cell>
          <cell r="AV242">
            <v>0</v>
          </cell>
          <cell r="AW242">
            <v>118.09859154929572</v>
          </cell>
          <cell r="AX242">
            <v>26770.588732394353</v>
          </cell>
          <cell r="AY242">
            <v>1.0093896713615016</v>
          </cell>
          <cell r="AZ242">
            <v>278.25845070422514</v>
          </cell>
          <cell r="BA242">
            <v>15.140845070422532</v>
          </cell>
          <cell r="BB242">
            <v>5710.3697183098575</v>
          </cell>
          <cell r="BC242">
            <v>9.084507042253529</v>
          </cell>
          <cell r="BD242">
            <v>3825.8492957746512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36585.066197183085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36585.066197183085</v>
          </cell>
          <cell r="BZ242">
            <v>99105.303485318713</v>
          </cell>
          <cell r="CA242">
            <v>0</v>
          </cell>
          <cell r="CB242">
            <v>99105.303485318713</v>
          </cell>
          <cell r="CC242">
            <v>77.095959595959584</v>
          </cell>
          <cell r="CD242">
            <v>60827.941161616152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60827.941161616152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5.6282722513089025</v>
          </cell>
          <cell r="CX242">
            <v>3140.2945026178022</v>
          </cell>
          <cell r="CY242">
            <v>0</v>
          </cell>
          <cell r="CZ242">
            <v>0</v>
          </cell>
          <cell r="DA242">
            <v>3140.2945026178022</v>
          </cell>
          <cell r="DB242">
            <v>841144.83914955263</v>
          </cell>
          <cell r="DC242">
            <v>0</v>
          </cell>
          <cell r="DD242">
            <v>841144.83914955263</v>
          </cell>
          <cell r="DE242">
            <v>135933</v>
          </cell>
          <cell r="DF242">
            <v>0</v>
          </cell>
          <cell r="DG242">
            <v>135933</v>
          </cell>
          <cell r="DH242">
            <v>30.714285714285715</v>
          </cell>
          <cell r="DI242">
            <v>0.60956392375296897</v>
          </cell>
          <cell r="DJ242">
            <v>0</v>
          </cell>
          <cell r="DK242">
            <v>0.60956392375296897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27854.5</v>
          </cell>
          <cell r="EB242">
            <v>27854.5</v>
          </cell>
          <cell r="EC242">
            <v>0</v>
          </cell>
          <cell r="ED242">
            <v>0</v>
          </cell>
          <cell r="EE242">
            <v>27854.5</v>
          </cell>
          <cell r="EF242">
            <v>27854.5</v>
          </cell>
          <cell r="EG242">
            <v>0</v>
          </cell>
          <cell r="EH242"/>
          <cell r="EI242">
            <v>0</v>
          </cell>
          <cell r="EJ242">
            <v>0</v>
          </cell>
          <cell r="EK242">
            <v>0</v>
          </cell>
          <cell r="EL242"/>
          <cell r="EM242">
            <v>0</v>
          </cell>
          <cell r="EN242">
            <v>0</v>
          </cell>
          <cell r="EO242">
            <v>0</v>
          </cell>
          <cell r="EP242">
            <v>163787.5</v>
          </cell>
          <cell r="EQ242">
            <v>0</v>
          </cell>
          <cell r="ER242">
            <v>163787.5</v>
          </cell>
          <cell r="ES242">
            <v>1004932.3391495526</v>
          </cell>
          <cell r="ET242">
            <v>0</v>
          </cell>
          <cell r="EU242">
            <v>1004932.3391495526</v>
          </cell>
          <cell r="EV242">
            <v>977077.83914955263</v>
          </cell>
          <cell r="EW242">
            <v>4544.5480890676863</v>
          </cell>
          <cell r="EX242">
            <v>4180</v>
          </cell>
          <cell r="EY242">
            <v>0</v>
          </cell>
          <cell r="EZ242">
            <v>898700</v>
          </cell>
          <cell r="FA242">
            <v>0</v>
          </cell>
          <cell r="FB242">
            <v>1004932.3391495526</v>
          </cell>
          <cell r="FC242">
            <v>973730.30217775214</v>
          </cell>
          <cell r="FD242">
            <v>0</v>
          </cell>
          <cell r="FE242">
            <v>1004932.3391495526</v>
          </cell>
        </row>
        <row r="243">
          <cell r="A243">
            <v>2118</v>
          </cell>
          <cell r="B243">
            <v>8812118</v>
          </cell>
          <cell r="C243"/>
          <cell r="D243"/>
          <cell r="E243" t="str">
            <v>Maltese Road Primary School</v>
          </cell>
          <cell r="F243" t="str">
            <v>P</v>
          </cell>
          <cell r="G243"/>
          <cell r="H243" t="str">
            <v/>
          </cell>
          <cell r="I243" t="str">
            <v>Y</v>
          </cell>
          <cell r="J243"/>
          <cell r="K243">
            <v>2118</v>
          </cell>
          <cell r="L243">
            <v>141511</v>
          </cell>
          <cell r="M243">
            <v>25</v>
          </cell>
          <cell r="N243"/>
          <cell r="O243">
            <v>7</v>
          </cell>
          <cell r="P243">
            <v>0</v>
          </cell>
          <cell r="Q243">
            <v>0</v>
          </cell>
          <cell r="R243">
            <v>0</v>
          </cell>
          <cell r="S243">
            <v>43.583333333333336</v>
          </cell>
          <cell r="T243">
            <v>175</v>
          </cell>
          <cell r="U243">
            <v>218.58333333333334</v>
          </cell>
          <cell r="V243">
            <v>218.58333333333334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218.58333333333334</v>
          </cell>
          <cell r="AF243">
            <v>689372.4883333334</v>
          </cell>
          <cell r="AG243">
            <v>0</v>
          </cell>
          <cell r="AH243">
            <v>0</v>
          </cell>
          <cell r="AI243">
            <v>0</v>
          </cell>
          <cell r="AJ243">
            <v>689372.4883333334</v>
          </cell>
          <cell r="AK243">
            <v>21.429738562091501</v>
          </cell>
          <cell r="AL243">
            <v>9611.2377450980384</v>
          </cell>
          <cell r="AM243">
            <v>0</v>
          </cell>
          <cell r="AN243">
            <v>0</v>
          </cell>
          <cell r="AO243">
            <v>9611.2377450980384</v>
          </cell>
          <cell r="AP243">
            <v>38.014492753623188</v>
          </cell>
          <cell r="AQ243">
            <v>10929.166666666666</v>
          </cell>
          <cell r="AR243">
            <v>0</v>
          </cell>
          <cell r="AS243">
            <v>0</v>
          </cell>
          <cell r="AT243">
            <v>10929.166666666666</v>
          </cell>
          <cell r="AU243">
            <v>159.65155228758167</v>
          </cell>
          <cell r="AV243">
            <v>0</v>
          </cell>
          <cell r="AW243">
            <v>20.358251633986931</v>
          </cell>
          <cell r="AX243">
            <v>4614.8084803921574</v>
          </cell>
          <cell r="AY243">
            <v>2.1429738562091503</v>
          </cell>
          <cell r="AZ243">
            <v>590.7536029411765</v>
          </cell>
          <cell r="BA243">
            <v>16.072303921568633</v>
          </cell>
          <cell r="BB243">
            <v>6061.6694240196093</v>
          </cell>
          <cell r="BC243">
            <v>20.358251633986931</v>
          </cell>
          <cell r="BD243">
            <v>8573.6740931372569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19840.905600490201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19840.905600490201</v>
          </cell>
          <cell r="BZ243">
            <v>40381.310012254908</v>
          </cell>
          <cell r="CA243">
            <v>0</v>
          </cell>
          <cell r="CB243">
            <v>40381.310012254908</v>
          </cell>
          <cell r="CC243">
            <v>34.653455284552848</v>
          </cell>
          <cell r="CD243">
            <v>27341.229684959351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27341.229684959351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14.988571428571436</v>
          </cell>
          <cell r="CX243">
            <v>8362.8734285714345</v>
          </cell>
          <cell r="CY243">
            <v>0</v>
          </cell>
          <cell r="CZ243">
            <v>0</v>
          </cell>
          <cell r="DA243">
            <v>8362.8734285714345</v>
          </cell>
          <cell r="DB243">
            <v>765457.90145911905</v>
          </cell>
          <cell r="DC243">
            <v>0</v>
          </cell>
          <cell r="DD243">
            <v>765457.90145911905</v>
          </cell>
          <cell r="DE243">
            <v>135933</v>
          </cell>
          <cell r="DF243">
            <v>0</v>
          </cell>
          <cell r="DG243">
            <v>135933</v>
          </cell>
          <cell r="DH243">
            <v>31.226190476190478</v>
          </cell>
          <cell r="DI243">
            <v>0.38209633368420998</v>
          </cell>
          <cell r="DJ243">
            <v>0</v>
          </cell>
          <cell r="DK243">
            <v>0.38209633368420998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5620.2</v>
          </cell>
          <cell r="EB243">
            <v>5620.2</v>
          </cell>
          <cell r="EC243">
            <v>0</v>
          </cell>
          <cell r="ED243">
            <v>0</v>
          </cell>
          <cell r="EE243">
            <v>5620.2</v>
          </cell>
          <cell r="EF243">
            <v>5620.2</v>
          </cell>
          <cell r="EG243">
            <v>0</v>
          </cell>
          <cell r="EH243"/>
          <cell r="EI243">
            <v>0</v>
          </cell>
          <cell r="EJ243">
            <v>0</v>
          </cell>
          <cell r="EK243">
            <v>0</v>
          </cell>
          <cell r="EL243"/>
          <cell r="EM243">
            <v>0</v>
          </cell>
          <cell r="EN243">
            <v>0</v>
          </cell>
          <cell r="EO243">
            <v>0</v>
          </cell>
          <cell r="EP243">
            <v>141553.20000000001</v>
          </cell>
          <cell r="EQ243">
            <v>0</v>
          </cell>
          <cell r="ER243">
            <v>141553.20000000001</v>
          </cell>
          <cell r="ES243">
            <v>907011.101459119</v>
          </cell>
          <cell r="ET243">
            <v>0</v>
          </cell>
          <cell r="EU243">
            <v>907011.101459119</v>
          </cell>
          <cell r="EV243">
            <v>901390.90145911905</v>
          </cell>
          <cell r="EW243">
            <v>4123.7860531869719</v>
          </cell>
          <cell r="EX243">
            <v>4180</v>
          </cell>
          <cell r="EY243">
            <v>56.213946813028087</v>
          </cell>
          <cell r="EZ243">
            <v>913678.33333333337</v>
          </cell>
          <cell r="FA243">
            <v>12287.431874214322</v>
          </cell>
          <cell r="FB243">
            <v>919298.53333333333</v>
          </cell>
          <cell r="FC243">
            <v>928059.42740447819</v>
          </cell>
          <cell r="FD243">
            <v>8760.8940711448668</v>
          </cell>
          <cell r="FE243">
            <v>928059.42740447819</v>
          </cell>
        </row>
        <row r="244">
          <cell r="A244">
            <v>2750</v>
          </cell>
          <cell r="B244">
            <v>8812750</v>
          </cell>
          <cell r="C244">
            <v>3350</v>
          </cell>
          <cell r="D244" t="str">
            <v>RB053350</v>
          </cell>
          <cell r="E244" t="str">
            <v>Manuden Primary School</v>
          </cell>
          <cell r="F244" t="str">
            <v>P</v>
          </cell>
          <cell r="G244" t="str">
            <v>Y</v>
          </cell>
          <cell r="H244">
            <v>10041501</v>
          </cell>
          <cell r="I244" t="str">
            <v/>
          </cell>
          <cell r="J244"/>
          <cell r="K244">
            <v>2750</v>
          </cell>
          <cell r="L244">
            <v>114979</v>
          </cell>
          <cell r="M244"/>
          <cell r="N244"/>
          <cell r="O244">
            <v>7</v>
          </cell>
          <cell r="P244">
            <v>0</v>
          </cell>
          <cell r="Q244">
            <v>0</v>
          </cell>
          <cell r="R244">
            <v>0</v>
          </cell>
          <cell r="S244">
            <v>15</v>
          </cell>
          <cell r="T244">
            <v>70</v>
          </cell>
          <cell r="U244">
            <v>85</v>
          </cell>
          <cell r="V244">
            <v>85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85</v>
          </cell>
          <cell r="AF244">
            <v>268074.7</v>
          </cell>
          <cell r="AG244">
            <v>0</v>
          </cell>
          <cell r="AH244">
            <v>0</v>
          </cell>
          <cell r="AI244">
            <v>0</v>
          </cell>
          <cell r="AJ244">
            <v>268074.7</v>
          </cell>
          <cell r="AK244">
            <v>7.0000000000000009</v>
          </cell>
          <cell r="AL244">
            <v>3139.5000000000005</v>
          </cell>
          <cell r="AM244">
            <v>0</v>
          </cell>
          <cell r="AN244">
            <v>0</v>
          </cell>
          <cell r="AO244">
            <v>3139.5000000000005</v>
          </cell>
          <cell r="AP244">
            <v>8.2258064516129021</v>
          </cell>
          <cell r="AQ244">
            <v>2364.9193548387093</v>
          </cell>
          <cell r="AR244">
            <v>0</v>
          </cell>
          <cell r="AS244">
            <v>0</v>
          </cell>
          <cell r="AT244">
            <v>2364.9193548387093</v>
          </cell>
          <cell r="AU244">
            <v>85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5504.4193548387102</v>
          </cell>
          <cell r="CA244">
            <v>0</v>
          </cell>
          <cell r="CB244">
            <v>5504.4193548387102</v>
          </cell>
          <cell r="CC244">
            <v>13.169014084507042</v>
          </cell>
          <cell r="CD244">
            <v>10390.220422535211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10390.220422535211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1.2142857142857155</v>
          </cell>
          <cell r="CX244">
            <v>677.51071428571504</v>
          </cell>
          <cell r="CY244">
            <v>0</v>
          </cell>
          <cell r="CZ244">
            <v>0</v>
          </cell>
          <cell r="DA244">
            <v>677.51071428571504</v>
          </cell>
          <cell r="DB244">
            <v>284646.85049165966</v>
          </cell>
          <cell r="DC244">
            <v>0</v>
          </cell>
          <cell r="DD244">
            <v>284646.85049165966</v>
          </cell>
          <cell r="DE244">
            <v>135933</v>
          </cell>
          <cell r="DF244">
            <v>0</v>
          </cell>
          <cell r="DG244">
            <v>135933</v>
          </cell>
          <cell r="DH244">
            <v>12.142857142857142</v>
          </cell>
          <cell r="DI244">
            <v>1.34123907169811</v>
          </cell>
          <cell r="DJ244">
            <v>2.2702127659574467</v>
          </cell>
          <cell r="DK244">
            <v>2.2702127659574467</v>
          </cell>
          <cell r="DL244">
            <v>19465.95460614152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19465.95460614152</v>
          </cell>
          <cell r="DR244">
            <v>1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10556.5</v>
          </cell>
          <cell r="EB244">
            <v>10728.5</v>
          </cell>
          <cell r="EC244">
            <v>172</v>
          </cell>
          <cell r="ED244">
            <v>0</v>
          </cell>
          <cell r="EE244">
            <v>10900.5</v>
          </cell>
          <cell r="EF244">
            <v>10900.5</v>
          </cell>
          <cell r="EG244">
            <v>0</v>
          </cell>
          <cell r="EH244"/>
          <cell r="EI244">
            <v>0</v>
          </cell>
          <cell r="EJ244">
            <v>0</v>
          </cell>
          <cell r="EK244">
            <v>0</v>
          </cell>
          <cell r="EL244"/>
          <cell r="EM244">
            <v>0</v>
          </cell>
          <cell r="EN244">
            <v>0</v>
          </cell>
          <cell r="EO244">
            <v>0</v>
          </cell>
          <cell r="EP244">
            <v>166299.45460614152</v>
          </cell>
          <cell r="EQ244">
            <v>0</v>
          </cell>
          <cell r="ER244">
            <v>166299.45460614152</v>
          </cell>
          <cell r="ES244">
            <v>450946.30509780115</v>
          </cell>
          <cell r="ET244">
            <v>0</v>
          </cell>
          <cell r="EU244">
            <v>450946.30509780115</v>
          </cell>
          <cell r="EV244">
            <v>440045.8050978012</v>
          </cell>
          <cell r="EW244">
            <v>5177.0094717388374</v>
          </cell>
          <cell r="EX244">
            <v>4180</v>
          </cell>
          <cell r="EY244">
            <v>0</v>
          </cell>
          <cell r="EZ244">
            <v>355300</v>
          </cell>
          <cell r="FA244">
            <v>0</v>
          </cell>
          <cell r="FB244">
            <v>450946.30509780115</v>
          </cell>
          <cell r="FC244">
            <v>447690.12618547282</v>
          </cell>
          <cell r="FD244">
            <v>0</v>
          </cell>
          <cell r="FE244">
            <v>450946.30509780115</v>
          </cell>
        </row>
        <row r="245">
          <cell r="A245">
            <v>2157</v>
          </cell>
          <cell r="B245">
            <v>8812157</v>
          </cell>
          <cell r="C245"/>
          <cell r="D245"/>
          <cell r="E245" t="str">
            <v>Maple Grove Primary School</v>
          </cell>
          <cell r="F245" t="str">
            <v>P</v>
          </cell>
          <cell r="G245"/>
          <cell r="H245" t="str">
            <v/>
          </cell>
          <cell r="I245" t="str">
            <v>Y</v>
          </cell>
          <cell r="J245"/>
          <cell r="K245">
            <v>2157</v>
          </cell>
          <cell r="L245">
            <v>144349</v>
          </cell>
          <cell r="M245"/>
          <cell r="N245"/>
          <cell r="O245">
            <v>7</v>
          </cell>
          <cell r="P245">
            <v>0</v>
          </cell>
          <cell r="Q245">
            <v>0</v>
          </cell>
          <cell r="R245">
            <v>2</v>
          </cell>
          <cell r="S245">
            <v>33</v>
          </cell>
          <cell r="T245">
            <v>238</v>
          </cell>
          <cell r="U245">
            <v>271</v>
          </cell>
          <cell r="V245">
            <v>273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273</v>
          </cell>
          <cell r="AF245">
            <v>860992.8600000001</v>
          </cell>
          <cell r="AG245">
            <v>0</v>
          </cell>
          <cell r="AH245">
            <v>0</v>
          </cell>
          <cell r="AI245">
            <v>0</v>
          </cell>
          <cell r="AJ245">
            <v>860992.8600000001</v>
          </cell>
          <cell r="AK245">
            <v>83.612546125461165</v>
          </cell>
          <cell r="AL245">
            <v>37500.226937269334</v>
          </cell>
          <cell r="AM245">
            <v>0</v>
          </cell>
          <cell r="AN245">
            <v>0</v>
          </cell>
          <cell r="AO245">
            <v>37500.226937269334</v>
          </cell>
          <cell r="AP245">
            <v>115.31046931407943</v>
          </cell>
          <cell r="AQ245">
            <v>33151.759927797837</v>
          </cell>
          <cell r="AR245">
            <v>0</v>
          </cell>
          <cell r="AS245">
            <v>0</v>
          </cell>
          <cell r="AT245">
            <v>33151.759927797837</v>
          </cell>
          <cell r="AU245">
            <v>22.162361623616242</v>
          </cell>
          <cell r="AV245">
            <v>0</v>
          </cell>
          <cell r="AW245">
            <v>45.332103321033166</v>
          </cell>
          <cell r="AX245">
            <v>10275.881180811799</v>
          </cell>
          <cell r="AY245">
            <v>62.457564575645691</v>
          </cell>
          <cell r="AZ245">
            <v>17217.676826568248</v>
          </cell>
          <cell r="BA245">
            <v>20.147601476014767</v>
          </cell>
          <cell r="BB245">
            <v>7598.6678966789686</v>
          </cell>
          <cell r="BC245">
            <v>38.280442804428006</v>
          </cell>
          <cell r="BD245">
            <v>16121.425682656811</v>
          </cell>
          <cell r="BE245">
            <v>81.597785977859701</v>
          </cell>
          <cell r="BF245">
            <v>38829.122435424317</v>
          </cell>
          <cell r="BG245">
            <v>3.0221402214022111</v>
          </cell>
          <cell r="BH245">
            <v>2137.4691143911418</v>
          </cell>
          <cell r="BI245">
            <v>92180.24313653128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92180.24313653128</v>
          </cell>
          <cell r="BZ245">
            <v>162832.23000159845</v>
          </cell>
          <cell r="CA245">
            <v>0</v>
          </cell>
          <cell r="CB245">
            <v>162832.23000159845</v>
          </cell>
          <cell r="CC245">
            <v>87.834782608695647</v>
          </cell>
          <cell r="CD245">
            <v>69300.765130434782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69300.765130434782</v>
          </cell>
          <cell r="CR245">
            <v>8.8045018450184536</v>
          </cell>
          <cell r="CS245">
            <v>3962.0258302583043</v>
          </cell>
          <cell r="CT245">
            <v>0</v>
          </cell>
          <cell r="CU245">
            <v>0</v>
          </cell>
          <cell r="CV245">
            <v>3962.0258302583043</v>
          </cell>
          <cell r="CW245">
            <v>33.264705882352857</v>
          </cell>
          <cell r="CX245">
            <v>18560.042647058777</v>
          </cell>
          <cell r="CY245">
            <v>0</v>
          </cell>
          <cell r="CZ245">
            <v>0</v>
          </cell>
          <cell r="DA245">
            <v>18560.042647058777</v>
          </cell>
          <cell r="DB245">
            <v>1115647.9236093506</v>
          </cell>
          <cell r="DC245">
            <v>0</v>
          </cell>
          <cell r="DD245">
            <v>1115647.9236093506</v>
          </cell>
          <cell r="DE245">
            <v>135933</v>
          </cell>
          <cell r="DF245">
            <v>0</v>
          </cell>
          <cell r="DG245">
            <v>135933</v>
          </cell>
          <cell r="DH245">
            <v>39</v>
          </cell>
          <cell r="DI245">
            <v>0.423958487452471</v>
          </cell>
          <cell r="DJ245">
            <v>0</v>
          </cell>
          <cell r="DK245">
            <v>0.423958487452471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1.0156360164</v>
          </cell>
          <cell r="DS245">
            <v>19569.739847482964</v>
          </cell>
          <cell r="DT245">
            <v>0</v>
          </cell>
          <cell r="DU245">
            <v>19569.739847482964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31760.15</v>
          </cell>
          <cell r="EB245">
            <v>31760.15</v>
          </cell>
          <cell r="EC245">
            <v>0</v>
          </cell>
          <cell r="ED245">
            <v>0</v>
          </cell>
          <cell r="EE245">
            <v>31760.15</v>
          </cell>
          <cell r="EF245">
            <v>31760.150000000005</v>
          </cell>
          <cell r="EG245">
            <v>0</v>
          </cell>
          <cell r="EH245"/>
          <cell r="EI245">
            <v>0</v>
          </cell>
          <cell r="EJ245">
            <v>0</v>
          </cell>
          <cell r="EK245">
            <v>0</v>
          </cell>
          <cell r="EL245"/>
          <cell r="EM245">
            <v>0</v>
          </cell>
          <cell r="EN245">
            <v>0</v>
          </cell>
          <cell r="EO245">
            <v>0</v>
          </cell>
          <cell r="EP245">
            <v>187262.88984748296</v>
          </cell>
          <cell r="EQ245">
            <v>0</v>
          </cell>
          <cell r="ER245">
            <v>187262.88984748296</v>
          </cell>
          <cell r="ES245">
            <v>1302910.8134568336</v>
          </cell>
          <cell r="ET245">
            <v>0</v>
          </cell>
          <cell r="EU245">
            <v>1302910.8134568336</v>
          </cell>
          <cell r="EV245">
            <v>1271150.6634568335</v>
          </cell>
          <cell r="EW245">
            <v>4656.2295364719175</v>
          </cell>
          <cell r="EX245">
            <v>4180</v>
          </cell>
          <cell r="EY245">
            <v>0</v>
          </cell>
          <cell r="EZ245">
            <v>1141140</v>
          </cell>
          <cell r="FA245">
            <v>0</v>
          </cell>
          <cell r="FB245">
            <v>1302910.8134568336</v>
          </cell>
          <cell r="FC245">
            <v>1279184.8257476878</v>
          </cell>
          <cell r="FD245">
            <v>0</v>
          </cell>
          <cell r="FE245">
            <v>1302910.8134568336</v>
          </cell>
        </row>
        <row r="246">
          <cell r="A246">
            <v>3220</v>
          </cell>
          <cell r="B246">
            <v>8813220</v>
          </cell>
          <cell r="C246"/>
          <cell r="D246"/>
          <cell r="E246" t="str">
            <v>Margaretting Church of England Voluntary Controlled Primary School</v>
          </cell>
          <cell r="F246" t="str">
            <v>P</v>
          </cell>
          <cell r="G246"/>
          <cell r="H246" t="str">
            <v/>
          </cell>
          <cell r="I246" t="str">
            <v>Y</v>
          </cell>
          <cell r="J246"/>
          <cell r="K246">
            <v>3220</v>
          </cell>
          <cell r="L246">
            <v>146242</v>
          </cell>
          <cell r="M246">
            <v>2</v>
          </cell>
          <cell r="N246"/>
          <cell r="O246">
            <v>7</v>
          </cell>
          <cell r="P246">
            <v>0</v>
          </cell>
          <cell r="Q246">
            <v>0</v>
          </cell>
          <cell r="R246">
            <v>0</v>
          </cell>
          <cell r="S246">
            <v>14.166666666666666</v>
          </cell>
          <cell r="T246">
            <v>63</v>
          </cell>
          <cell r="U246">
            <v>77.166666666666671</v>
          </cell>
          <cell r="V246">
            <v>77.166666666666671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77.166666666666671</v>
          </cell>
          <cell r="AF246">
            <v>243369.7766666667</v>
          </cell>
          <cell r="AG246">
            <v>0</v>
          </cell>
          <cell r="AH246">
            <v>0</v>
          </cell>
          <cell r="AI246">
            <v>0</v>
          </cell>
          <cell r="AJ246">
            <v>243369.7766666667</v>
          </cell>
          <cell r="AK246">
            <v>16.245614035087744</v>
          </cell>
          <cell r="AL246">
            <v>7286.1578947368535</v>
          </cell>
          <cell r="AM246">
            <v>0</v>
          </cell>
          <cell r="AN246">
            <v>0</v>
          </cell>
          <cell r="AO246">
            <v>7286.1578947368535</v>
          </cell>
          <cell r="AP246">
            <v>17.148148148148149</v>
          </cell>
          <cell r="AQ246">
            <v>4930.0925925925931</v>
          </cell>
          <cell r="AR246">
            <v>0</v>
          </cell>
          <cell r="AS246">
            <v>0</v>
          </cell>
          <cell r="AT246">
            <v>4930.0925925925931</v>
          </cell>
          <cell r="AU246">
            <v>67.01315789473685</v>
          </cell>
          <cell r="AV246">
            <v>0</v>
          </cell>
          <cell r="AW246">
            <v>3.0460526315789465</v>
          </cell>
          <cell r="AX246">
            <v>690.47921052631557</v>
          </cell>
          <cell r="AY246">
            <v>2.030701754385964</v>
          </cell>
          <cell r="AZ246">
            <v>559.80355263157878</v>
          </cell>
          <cell r="BA246">
            <v>2.030701754385964</v>
          </cell>
          <cell r="BB246">
            <v>765.87916666666626</v>
          </cell>
          <cell r="BC246">
            <v>3.0460526315789465</v>
          </cell>
          <cell r="BD246">
            <v>1282.8146052631575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3298.9765350877178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3298.9765350877178</v>
          </cell>
          <cell r="BZ246">
            <v>15515.227022417163</v>
          </cell>
          <cell r="CA246">
            <v>0</v>
          </cell>
          <cell r="CB246">
            <v>15515.227022417163</v>
          </cell>
          <cell r="CC246">
            <v>23.851515151515152</v>
          </cell>
          <cell r="CD246">
            <v>18818.60693939394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18818.60693939394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277703.61062847776</v>
          </cell>
          <cell r="DC246">
            <v>0</v>
          </cell>
          <cell r="DD246">
            <v>277703.61062847776</v>
          </cell>
          <cell r="DE246">
            <v>135933</v>
          </cell>
          <cell r="DF246">
            <v>0</v>
          </cell>
          <cell r="DG246">
            <v>135933</v>
          </cell>
          <cell r="DH246">
            <v>11.023809523809524</v>
          </cell>
          <cell r="DI246">
            <v>1.7527952520000001</v>
          </cell>
          <cell r="DJ246">
            <v>2.85</v>
          </cell>
          <cell r="DK246">
            <v>2.85</v>
          </cell>
          <cell r="DL246">
            <v>21819.09212283044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21819.09212283044</v>
          </cell>
          <cell r="DR246">
            <v>1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4198.75</v>
          </cell>
          <cell r="EB246">
            <v>4198.75</v>
          </cell>
          <cell r="EC246">
            <v>0</v>
          </cell>
          <cell r="ED246">
            <v>0</v>
          </cell>
          <cell r="EE246">
            <v>4198.75</v>
          </cell>
          <cell r="EF246">
            <v>4198.75</v>
          </cell>
          <cell r="EG246">
            <v>0</v>
          </cell>
          <cell r="EH246"/>
          <cell r="EI246">
            <v>0</v>
          </cell>
          <cell r="EJ246">
            <v>0</v>
          </cell>
          <cell r="EK246">
            <v>0</v>
          </cell>
          <cell r="EL246"/>
          <cell r="EM246">
            <v>0</v>
          </cell>
          <cell r="EN246">
            <v>0</v>
          </cell>
          <cell r="EO246">
            <v>0</v>
          </cell>
          <cell r="EP246">
            <v>161950.84212283045</v>
          </cell>
          <cell r="EQ246">
            <v>0</v>
          </cell>
          <cell r="ER246">
            <v>161950.84212283045</v>
          </cell>
          <cell r="ES246">
            <v>439654.45275130821</v>
          </cell>
          <cell r="ET246">
            <v>0</v>
          </cell>
          <cell r="EU246">
            <v>439654.45275130821</v>
          </cell>
          <cell r="EV246">
            <v>435455.70275130821</v>
          </cell>
          <cell r="EW246">
            <v>5643.0544632998899</v>
          </cell>
          <cell r="EX246">
            <v>4180</v>
          </cell>
          <cell r="EY246">
            <v>0</v>
          </cell>
          <cell r="EZ246">
            <v>322556.66666666669</v>
          </cell>
          <cell r="FA246">
            <v>0</v>
          </cell>
          <cell r="FB246">
            <v>439654.45275130821</v>
          </cell>
          <cell r="FC246">
            <v>422617.15643616777</v>
          </cell>
          <cell r="FD246">
            <v>0</v>
          </cell>
          <cell r="FE246">
            <v>439654.45275130821</v>
          </cell>
        </row>
        <row r="247">
          <cell r="A247">
            <v>3239</v>
          </cell>
          <cell r="B247">
            <v>8813239</v>
          </cell>
          <cell r="C247">
            <v>3370</v>
          </cell>
          <cell r="D247" t="str">
            <v>RB053370</v>
          </cell>
          <cell r="E247" t="str">
            <v>Matching Green Church of England Voluntary Controlled Primary School</v>
          </cell>
          <cell r="F247" t="str">
            <v>P</v>
          </cell>
          <cell r="G247" t="str">
            <v>Y</v>
          </cell>
          <cell r="H247">
            <v>10018502</v>
          </cell>
          <cell r="I247" t="str">
            <v/>
          </cell>
          <cell r="J247"/>
          <cell r="K247">
            <v>3239</v>
          </cell>
          <cell r="L247">
            <v>115126</v>
          </cell>
          <cell r="M247"/>
          <cell r="N247"/>
          <cell r="O247">
            <v>7</v>
          </cell>
          <cell r="P247">
            <v>0</v>
          </cell>
          <cell r="Q247">
            <v>0</v>
          </cell>
          <cell r="R247">
            <v>0</v>
          </cell>
          <cell r="S247">
            <v>14</v>
          </cell>
          <cell r="T247">
            <v>74</v>
          </cell>
          <cell r="U247">
            <v>88</v>
          </cell>
          <cell r="V247">
            <v>88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88</v>
          </cell>
          <cell r="AF247">
            <v>277536.16000000003</v>
          </cell>
          <cell r="AG247">
            <v>0</v>
          </cell>
          <cell r="AH247">
            <v>0</v>
          </cell>
          <cell r="AI247">
            <v>0</v>
          </cell>
          <cell r="AJ247">
            <v>277536.16000000003</v>
          </cell>
          <cell r="AK247">
            <v>6.0000000000000018</v>
          </cell>
          <cell r="AL247">
            <v>2691.0000000000009</v>
          </cell>
          <cell r="AM247">
            <v>0</v>
          </cell>
          <cell r="AN247">
            <v>0</v>
          </cell>
          <cell r="AO247">
            <v>2691.0000000000009</v>
          </cell>
          <cell r="AP247">
            <v>7.4216867469879517</v>
          </cell>
          <cell r="AQ247">
            <v>2133.734939759036</v>
          </cell>
          <cell r="AR247">
            <v>0</v>
          </cell>
          <cell r="AS247">
            <v>0</v>
          </cell>
          <cell r="AT247">
            <v>2133.734939759036</v>
          </cell>
          <cell r="AU247">
            <v>79.999999999999986</v>
          </cell>
          <cell r="AV247">
            <v>0</v>
          </cell>
          <cell r="AW247">
            <v>6.0000000000000018</v>
          </cell>
          <cell r="AX247">
            <v>1360.0800000000004</v>
          </cell>
          <cell r="AY247">
            <v>1.9999999999999976</v>
          </cell>
          <cell r="AZ247">
            <v>551.33999999999935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1911.4199999999996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1911.4199999999996</v>
          </cell>
          <cell r="BZ247">
            <v>6736.154939759037</v>
          </cell>
          <cell r="CA247">
            <v>0</v>
          </cell>
          <cell r="CB247">
            <v>6736.154939759037</v>
          </cell>
          <cell r="CC247">
            <v>17.333333333333332</v>
          </cell>
          <cell r="CD247">
            <v>13675.826666666666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13675.826666666666</v>
          </cell>
          <cell r="CR247">
            <v>0.72000000000000242</v>
          </cell>
          <cell r="CS247">
            <v>324.00000000000108</v>
          </cell>
          <cell r="CT247">
            <v>0</v>
          </cell>
          <cell r="CU247">
            <v>0</v>
          </cell>
          <cell r="CV247">
            <v>324.00000000000108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298272.14160642569</v>
          </cell>
          <cell r="DC247">
            <v>0</v>
          </cell>
          <cell r="DD247">
            <v>298272.14160642569</v>
          </cell>
          <cell r="DE247">
            <v>135933</v>
          </cell>
          <cell r="DF247">
            <v>0</v>
          </cell>
          <cell r="DG247">
            <v>135933</v>
          </cell>
          <cell r="DH247">
            <v>12.571428571428571</v>
          </cell>
          <cell r="DI247">
            <v>2.1169108553571401</v>
          </cell>
          <cell r="DJ247">
            <v>0</v>
          </cell>
          <cell r="DK247">
            <v>2.1169108553571401</v>
          </cell>
          <cell r="DL247">
            <v>18564.753004005339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18564.753004005339</v>
          </cell>
          <cell r="DR247">
            <v>1.0156360164</v>
          </cell>
          <cell r="DS247">
            <v>7079.5174975549753</v>
          </cell>
          <cell r="DT247">
            <v>0</v>
          </cell>
          <cell r="DU247">
            <v>7079.5174975549753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9320</v>
          </cell>
          <cell r="EB247">
            <v>9320</v>
          </cell>
          <cell r="EC247">
            <v>0</v>
          </cell>
          <cell r="ED247">
            <v>0</v>
          </cell>
          <cell r="EE247">
            <v>9320</v>
          </cell>
          <cell r="EF247">
            <v>9320</v>
          </cell>
          <cell r="EG247">
            <v>0</v>
          </cell>
          <cell r="EH247"/>
          <cell r="EI247">
            <v>0</v>
          </cell>
          <cell r="EJ247">
            <v>0</v>
          </cell>
          <cell r="EK247">
            <v>0</v>
          </cell>
          <cell r="EL247"/>
          <cell r="EM247">
            <v>0</v>
          </cell>
          <cell r="EN247">
            <v>0</v>
          </cell>
          <cell r="EO247">
            <v>0</v>
          </cell>
          <cell r="EP247">
            <v>170897.2705015603</v>
          </cell>
          <cell r="EQ247">
            <v>0</v>
          </cell>
          <cell r="ER247">
            <v>170897.2705015603</v>
          </cell>
          <cell r="ES247">
            <v>469169.41210798599</v>
          </cell>
          <cell r="ET247">
            <v>0</v>
          </cell>
          <cell r="EU247">
            <v>469169.41210798599</v>
          </cell>
          <cell r="EV247">
            <v>459849.41210798605</v>
          </cell>
          <cell r="EW247">
            <v>5225.5615012271146</v>
          </cell>
          <cell r="EX247">
            <v>4180</v>
          </cell>
          <cell r="EY247">
            <v>0</v>
          </cell>
          <cell r="EZ247">
            <v>367840</v>
          </cell>
          <cell r="FA247">
            <v>0</v>
          </cell>
          <cell r="FB247">
            <v>469169.41210798599</v>
          </cell>
          <cell r="FC247">
            <v>466653.14831872308</v>
          </cell>
          <cell r="FD247">
            <v>0</v>
          </cell>
          <cell r="FE247">
            <v>469169.41210798599</v>
          </cell>
        </row>
        <row r="248">
          <cell r="A248">
            <v>2059</v>
          </cell>
          <cell r="B248">
            <v>8812059</v>
          </cell>
          <cell r="C248">
            <v>2856</v>
          </cell>
          <cell r="D248" t="str">
            <v>RB052856</v>
          </cell>
          <cell r="E248" t="str">
            <v>The Mayflower Primary School</v>
          </cell>
          <cell r="F248" t="str">
            <v>P</v>
          </cell>
          <cell r="G248" t="str">
            <v>Y</v>
          </cell>
          <cell r="H248">
            <v>10022490</v>
          </cell>
          <cell r="I248" t="str">
            <v/>
          </cell>
          <cell r="J248"/>
          <cell r="K248">
            <v>2059</v>
          </cell>
          <cell r="L248">
            <v>114747</v>
          </cell>
          <cell r="M248">
            <v>10</v>
          </cell>
          <cell r="N248"/>
          <cell r="O248">
            <v>7</v>
          </cell>
          <cell r="P248">
            <v>0</v>
          </cell>
          <cell r="Q248">
            <v>0</v>
          </cell>
          <cell r="R248">
            <v>1</v>
          </cell>
          <cell r="S248">
            <v>61.833333333333336</v>
          </cell>
          <cell r="T248">
            <v>272</v>
          </cell>
          <cell r="U248">
            <v>333.83333333333331</v>
          </cell>
          <cell r="V248">
            <v>334.83333333333331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334.83333333333331</v>
          </cell>
          <cell r="AF248">
            <v>1056004.0633333332</v>
          </cell>
          <cell r="AG248">
            <v>0</v>
          </cell>
          <cell r="AH248">
            <v>0</v>
          </cell>
          <cell r="AI248">
            <v>0</v>
          </cell>
          <cell r="AJ248">
            <v>1056004.0633333332</v>
          </cell>
          <cell r="AK248">
            <v>127.60416666666674</v>
          </cell>
          <cell r="AL248">
            <v>57230.468750000036</v>
          </cell>
          <cell r="AM248">
            <v>0</v>
          </cell>
          <cell r="AN248">
            <v>0</v>
          </cell>
          <cell r="AO248">
            <v>57230.468750000036</v>
          </cell>
          <cell r="AP248">
            <v>138.1691767068273</v>
          </cell>
          <cell r="AQ248">
            <v>39723.638303212851</v>
          </cell>
          <cell r="AR248">
            <v>0</v>
          </cell>
          <cell r="AS248">
            <v>0</v>
          </cell>
          <cell r="AT248">
            <v>39723.638303212851</v>
          </cell>
          <cell r="AU248">
            <v>66.354166666666643</v>
          </cell>
          <cell r="AV248">
            <v>0</v>
          </cell>
          <cell r="AW248">
            <v>7.1458333333333171</v>
          </cell>
          <cell r="AX248">
            <v>1619.8174999999965</v>
          </cell>
          <cell r="AY248">
            <v>0</v>
          </cell>
          <cell r="AZ248">
            <v>0</v>
          </cell>
          <cell r="BA248">
            <v>94.937500000000114</v>
          </cell>
          <cell r="BB248">
            <v>35805.678125000042</v>
          </cell>
          <cell r="BC248">
            <v>15.312500000000009</v>
          </cell>
          <cell r="BD248">
            <v>6448.7062500000038</v>
          </cell>
          <cell r="BE248">
            <v>151.08333333333334</v>
          </cell>
          <cell r="BF248">
            <v>71894.514999999999</v>
          </cell>
          <cell r="BG248">
            <v>0</v>
          </cell>
          <cell r="BH248">
            <v>0</v>
          </cell>
          <cell r="BI248">
            <v>115768.71687500004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115768.71687500004</v>
          </cell>
          <cell r="BZ248">
            <v>212722.82392821292</v>
          </cell>
          <cell r="CA248">
            <v>0</v>
          </cell>
          <cell r="CB248">
            <v>212722.82392821292</v>
          </cell>
          <cell r="CC248">
            <v>104.31346153846154</v>
          </cell>
          <cell r="CD248">
            <v>82302.278019230769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82302.278019230769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11.079044117647042</v>
          </cell>
          <cell r="CX248">
            <v>6181.5526654411678</v>
          </cell>
          <cell r="CY248">
            <v>0</v>
          </cell>
          <cell r="CZ248">
            <v>0</v>
          </cell>
          <cell r="DA248">
            <v>6181.5526654411678</v>
          </cell>
          <cell r="DB248">
            <v>1357210.7179462181</v>
          </cell>
          <cell r="DC248">
            <v>0</v>
          </cell>
          <cell r="DD248">
            <v>1357210.7179462181</v>
          </cell>
          <cell r="DE248">
            <v>135933</v>
          </cell>
          <cell r="DF248">
            <v>0</v>
          </cell>
          <cell r="DG248">
            <v>135933</v>
          </cell>
          <cell r="DH248">
            <v>47.833333333333329</v>
          </cell>
          <cell r="DI248">
            <v>0.40254039879807701</v>
          </cell>
          <cell r="DJ248">
            <v>0</v>
          </cell>
          <cell r="DK248">
            <v>0.40254039879807701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28616.44</v>
          </cell>
          <cell r="EB248">
            <v>29634.44</v>
          </cell>
          <cell r="EC248">
            <v>1018</v>
          </cell>
          <cell r="ED248">
            <v>615.56000000000131</v>
          </cell>
          <cell r="EE248">
            <v>31268</v>
          </cell>
          <cell r="EF248">
            <v>31268</v>
          </cell>
          <cell r="EG248">
            <v>0</v>
          </cell>
          <cell r="EH248"/>
          <cell r="EI248">
            <v>0</v>
          </cell>
          <cell r="EJ248">
            <v>0</v>
          </cell>
          <cell r="EK248">
            <v>0</v>
          </cell>
          <cell r="EL248"/>
          <cell r="EM248">
            <v>0</v>
          </cell>
          <cell r="EN248">
            <v>0</v>
          </cell>
          <cell r="EO248">
            <v>0</v>
          </cell>
          <cell r="EP248">
            <v>167201</v>
          </cell>
          <cell r="EQ248">
            <v>0</v>
          </cell>
          <cell r="ER248">
            <v>167201</v>
          </cell>
          <cell r="ES248">
            <v>1524411.7179462181</v>
          </cell>
          <cell r="ET248">
            <v>0</v>
          </cell>
          <cell r="EU248">
            <v>1524411.7179462181</v>
          </cell>
          <cell r="EV248">
            <v>1493143.7179462181</v>
          </cell>
          <cell r="EW248">
            <v>4459.3640157677</v>
          </cell>
          <cell r="EX248">
            <v>4180</v>
          </cell>
          <cell r="EY248">
            <v>0</v>
          </cell>
          <cell r="EZ248">
            <v>1399603.3333333333</v>
          </cell>
          <cell r="FA248">
            <v>0</v>
          </cell>
          <cell r="FB248">
            <v>1524411.7179462181</v>
          </cell>
          <cell r="FC248">
            <v>1468563.1828383585</v>
          </cell>
          <cell r="FD248">
            <v>0</v>
          </cell>
          <cell r="FE248">
            <v>1524411.7179462181</v>
          </cell>
        </row>
        <row r="249">
          <cell r="A249">
            <v>2994</v>
          </cell>
          <cell r="B249">
            <v>8812994</v>
          </cell>
          <cell r="C249"/>
          <cell r="D249"/>
          <cell r="E249" t="str">
            <v>Maylandsea Primary School</v>
          </cell>
          <cell r="F249" t="str">
            <v>P</v>
          </cell>
          <cell r="G249"/>
          <cell r="H249" t="str">
            <v/>
          </cell>
          <cell r="I249" t="str">
            <v>Y</v>
          </cell>
          <cell r="J249"/>
          <cell r="K249">
            <v>2994</v>
          </cell>
          <cell r="L249">
            <v>142254</v>
          </cell>
          <cell r="M249"/>
          <cell r="N249"/>
          <cell r="O249">
            <v>7</v>
          </cell>
          <cell r="P249">
            <v>0</v>
          </cell>
          <cell r="Q249">
            <v>0</v>
          </cell>
          <cell r="R249">
            <v>1</v>
          </cell>
          <cell r="S249">
            <v>31</v>
          </cell>
          <cell r="T249">
            <v>230</v>
          </cell>
          <cell r="U249">
            <v>261</v>
          </cell>
          <cell r="V249">
            <v>262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262</v>
          </cell>
          <cell r="AF249">
            <v>826300.84000000008</v>
          </cell>
          <cell r="AG249">
            <v>0</v>
          </cell>
          <cell r="AH249">
            <v>0</v>
          </cell>
          <cell r="AI249">
            <v>0</v>
          </cell>
          <cell r="AJ249">
            <v>826300.84000000008</v>
          </cell>
          <cell r="AK249">
            <v>22.084291187739463</v>
          </cell>
          <cell r="AL249">
            <v>9904.8045977011498</v>
          </cell>
          <cell r="AM249">
            <v>0</v>
          </cell>
          <cell r="AN249">
            <v>0</v>
          </cell>
          <cell r="AO249">
            <v>9904.8045977011498</v>
          </cell>
          <cell r="AP249">
            <v>23.731884057971016</v>
          </cell>
          <cell r="AQ249">
            <v>6822.916666666667</v>
          </cell>
          <cell r="AR249">
            <v>0</v>
          </cell>
          <cell r="AS249">
            <v>0</v>
          </cell>
          <cell r="AT249">
            <v>6822.916666666667</v>
          </cell>
          <cell r="AU249">
            <v>245.93869731800771</v>
          </cell>
          <cell r="AV249">
            <v>0</v>
          </cell>
          <cell r="AW249">
            <v>13.049808429118762</v>
          </cell>
          <cell r="AX249">
            <v>2958.1305747126412</v>
          </cell>
          <cell r="AY249">
            <v>3.011494252873558</v>
          </cell>
          <cell r="AZ249">
            <v>830.17862068965383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3788.3091954022948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3788.3091954022948</v>
          </cell>
          <cell r="BZ249">
            <v>20516.030459770111</v>
          </cell>
          <cell r="CA249">
            <v>0</v>
          </cell>
          <cell r="CB249">
            <v>20516.030459770111</v>
          </cell>
          <cell r="CC249">
            <v>66.591666666666669</v>
          </cell>
          <cell r="CD249">
            <v>52540.159083333332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52540.159083333332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1.1391304347826083</v>
          </cell>
          <cell r="CX249">
            <v>635.57782608695641</v>
          </cell>
          <cell r="CY249">
            <v>0</v>
          </cell>
          <cell r="CZ249">
            <v>0</v>
          </cell>
          <cell r="DA249">
            <v>635.57782608695641</v>
          </cell>
          <cell r="DB249">
            <v>899992.60736919055</v>
          </cell>
          <cell r="DC249">
            <v>0</v>
          </cell>
          <cell r="DD249">
            <v>899992.60736919055</v>
          </cell>
          <cell r="DE249">
            <v>135933</v>
          </cell>
          <cell r="DF249">
            <v>0</v>
          </cell>
          <cell r="DG249">
            <v>135933</v>
          </cell>
          <cell r="DH249">
            <v>37.428571428571431</v>
          </cell>
          <cell r="DI249">
            <v>1.9373360536231901</v>
          </cell>
          <cell r="DJ249">
            <v>0</v>
          </cell>
          <cell r="DK249">
            <v>1.9373360536231901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5472.3</v>
          </cell>
          <cell r="EB249">
            <v>5472.3</v>
          </cell>
          <cell r="EC249">
            <v>0</v>
          </cell>
          <cell r="ED249">
            <v>0</v>
          </cell>
          <cell r="EE249">
            <v>5472.3</v>
          </cell>
          <cell r="EF249">
            <v>5472.3</v>
          </cell>
          <cell r="EG249">
            <v>0</v>
          </cell>
          <cell r="EH249"/>
          <cell r="EI249">
            <v>0</v>
          </cell>
          <cell r="EJ249">
            <v>0</v>
          </cell>
          <cell r="EK249">
            <v>0</v>
          </cell>
          <cell r="EL249"/>
          <cell r="EM249">
            <v>0</v>
          </cell>
          <cell r="EN249">
            <v>0</v>
          </cell>
          <cell r="EO249">
            <v>0</v>
          </cell>
          <cell r="EP249">
            <v>141405.29999999999</v>
          </cell>
          <cell r="EQ249">
            <v>0</v>
          </cell>
          <cell r="ER249">
            <v>141405.29999999999</v>
          </cell>
          <cell r="ES249">
            <v>1041397.9073691906</v>
          </cell>
          <cell r="ET249">
            <v>0</v>
          </cell>
          <cell r="EU249">
            <v>1041397.9073691906</v>
          </cell>
          <cell r="EV249">
            <v>1035925.6073691905</v>
          </cell>
          <cell r="EW249">
            <v>3953.9145319434756</v>
          </cell>
          <cell r="EX249">
            <v>4180</v>
          </cell>
          <cell r="EY249">
            <v>226.08546805652441</v>
          </cell>
          <cell r="EZ249">
            <v>1095160</v>
          </cell>
          <cell r="FA249">
            <v>59234.392630809452</v>
          </cell>
          <cell r="FB249">
            <v>1100632.3</v>
          </cell>
          <cell r="FC249">
            <v>1046151.5213454543</v>
          </cell>
          <cell r="FD249">
            <v>0</v>
          </cell>
          <cell r="FE249">
            <v>1100632.3</v>
          </cell>
        </row>
        <row r="250">
          <cell r="A250">
            <v>2098</v>
          </cell>
          <cell r="B250">
            <v>8812098</v>
          </cell>
          <cell r="C250"/>
          <cell r="D250"/>
          <cell r="E250" t="str">
            <v>Meadgate Primary School</v>
          </cell>
          <cell r="F250" t="str">
            <v>P</v>
          </cell>
          <cell r="G250"/>
          <cell r="H250" t="str">
            <v/>
          </cell>
          <cell r="I250" t="str">
            <v>Y</v>
          </cell>
          <cell r="J250"/>
          <cell r="K250">
            <v>2098</v>
          </cell>
          <cell r="L250">
            <v>140375</v>
          </cell>
          <cell r="M250"/>
          <cell r="N250"/>
          <cell r="O250">
            <v>7</v>
          </cell>
          <cell r="P250">
            <v>0</v>
          </cell>
          <cell r="Q250">
            <v>0</v>
          </cell>
          <cell r="R250">
            <v>2</v>
          </cell>
          <cell r="S250">
            <v>30</v>
          </cell>
          <cell r="T250">
            <v>166</v>
          </cell>
          <cell r="U250">
            <v>196</v>
          </cell>
          <cell r="V250">
            <v>198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198</v>
          </cell>
          <cell r="AF250">
            <v>624456.36</v>
          </cell>
          <cell r="AG250">
            <v>0</v>
          </cell>
          <cell r="AH250">
            <v>0</v>
          </cell>
          <cell r="AI250">
            <v>0</v>
          </cell>
          <cell r="AJ250">
            <v>624456.36</v>
          </cell>
          <cell r="AK250">
            <v>34.346938775510196</v>
          </cell>
          <cell r="AL250">
            <v>15404.602040816322</v>
          </cell>
          <cell r="AM250">
            <v>0</v>
          </cell>
          <cell r="AN250">
            <v>0</v>
          </cell>
          <cell r="AO250">
            <v>15404.602040816322</v>
          </cell>
          <cell r="AP250">
            <v>47.049504950495049</v>
          </cell>
          <cell r="AQ250">
            <v>13526.732673267326</v>
          </cell>
          <cell r="AR250">
            <v>0</v>
          </cell>
          <cell r="AS250">
            <v>0</v>
          </cell>
          <cell r="AT250">
            <v>13526.732673267326</v>
          </cell>
          <cell r="AU250">
            <v>164.66326530612236</v>
          </cell>
          <cell r="AV250">
            <v>0</v>
          </cell>
          <cell r="AW250">
            <v>20.204081632653139</v>
          </cell>
          <cell r="AX250">
            <v>4579.861224489814</v>
          </cell>
          <cell r="AY250">
            <v>3.0306122448979607</v>
          </cell>
          <cell r="AZ250">
            <v>835.44887755102081</v>
          </cell>
          <cell r="BA250">
            <v>1.010204081632653</v>
          </cell>
          <cell r="BB250">
            <v>380.99846938775505</v>
          </cell>
          <cell r="BC250">
            <v>9.0918367346938815</v>
          </cell>
          <cell r="BD250">
            <v>3828.9361224489812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9625.244693877572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9625.244693877572</v>
          </cell>
          <cell r="BZ250">
            <v>38556.579407961224</v>
          </cell>
          <cell r="CA250">
            <v>0</v>
          </cell>
          <cell r="CB250">
            <v>38556.579407961224</v>
          </cell>
          <cell r="CC250">
            <v>51.534246575342465</v>
          </cell>
          <cell r="CD250">
            <v>40660.005205479451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40660.005205479451</v>
          </cell>
          <cell r="CR250">
            <v>1.2526530612244908</v>
          </cell>
          <cell r="CS250">
            <v>563.69387755102082</v>
          </cell>
          <cell r="CT250">
            <v>0</v>
          </cell>
          <cell r="CU250">
            <v>0</v>
          </cell>
          <cell r="CV250">
            <v>563.69387755102082</v>
          </cell>
          <cell r="CW250">
            <v>16.6987951807229</v>
          </cell>
          <cell r="CX250">
            <v>9317.0927710843425</v>
          </cell>
          <cell r="CY250">
            <v>0</v>
          </cell>
          <cell r="CZ250">
            <v>0</v>
          </cell>
          <cell r="DA250">
            <v>9317.0927710843425</v>
          </cell>
          <cell r="DB250">
            <v>713553.73126207606</v>
          </cell>
          <cell r="DC250">
            <v>0</v>
          </cell>
          <cell r="DD250">
            <v>713553.73126207606</v>
          </cell>
          <cell r="DE250">
            <v>135933</v>
          </cell>
          <cell r="DF250">
            <v>0</v>
          </cell>
          <cell r="DG250">
            <v>135933</v>
          </cell>
          <cell r="DH250">
            <v>28.285714285714285</v>
          </cell>
          <cell r="DI250">
            <v>0.52324303126935001</v>
          </cell>
          <cell r="DJ250">
            <v>0</v>
          </cell>
          <cell r="DK250">
            <v>0.52324303126935001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5817.4</v>
          </cell>
          <cell r="EB250">
            <v>5817.4</v>
          </cell>
          <cell r="EC250">
            <v>0</v>
          </cell>
          <cell r="ED250">
            <v>0</v>
          </cell>
          <cell r="EE250">
            <v>5817.4</v>
          </cell>
          <cell r="EF250">
            <v>5817.4</v>
          </cell>
          <cell r="EG250">
            <v>0</v>
          </cell>
          <cell r="EH250"/>
          <cell r="EI250">
            <v>0</v>
          </cell>
          <cell r="EJ250">
            <v>0</v>
          </cell>
          <cell r="EK250">
            <v>0</v>
          </cell>
          <cell r="EL250"/>
          <cell r="EM250">
            <v>0</v>
          </cell>
          <cell r="EN250">
            <v>0</v>
          </cell>
          <cell r="EO250">
            <v>0</v>
          </cell>
          <cell r="EP250">
            <v>141750.39999999999</v>
          </cell>
          <cell r="EQ250">
            <v>0</v>
          </cell>
          <cell r="ER250">
            <v>141750.39999999999</v>
          </cell>
          <cell r="ES250">
            <v>855304.13126207609</v>
          </cell>
          <cell r="ET250">
            <v>0</v>
          </cell>
          <cell r="EU250">
            <v>855304.13126207609</v>
          </cell>
          <cell r="EV250">
            <v>849486.73126207606</v>
          </cell>
          <cell r="EW250">
            <v>4290.3370265761414</v>
          </cell>
          <cell r="EX250">
            <v>4180</v>
          </cell>
          <cell r="EY250">
            <v>0</v>
          </cell>
          <cell r="EZ250">
            <v>827640</v>
          </cell>
          <cell r="FA250">
            <v>0</v>
          </cell>
          <cell r="FB250">
            <v>855304.13126207609</v>
          </cell>
          <cell r="FC250">
            <v>859376.67950933508</v>
          </cell>
          <cell r="FD250">
            <v>4072.5482472589938</v>
          </cell>
          <cell r="FE250">
            <v>859376.67950933508</v>
          </cell>
        </row>
        <row r="251">
          <cell r="A251">
            <v>3252</v>
          </cell>
          <cell r="B251">
            <v>8813252</v>
          </cell>
          <cell r="C251"/>
          <cell r="D251"/>
          <cell r="E251" t="str">
            <v>Merrylands Primary School</v>
          </cell>
          <cell r="F251" t="str">
            <v>P</v>
          </cell>
          <cell r="G251"/>
          <cell r="H251">
            <v>10019112</v>
          </cell>
          <cell r="I251" t="str">
            <v>Y</v>
          </cell>
          <cell r="J251"/>
          <cell r="K251">
            <v>3252</v>
          </cell>
          <cell r="L251">
            <v>143205</v>
          </cell>
          <cell r="M251">
            <v>25</v>
          </cell>
          <cell r="N251"/>
          <cell r="O251">
            <v>7</v>
          </cell>
          <cell r="P251">
            <v>0</v>
          </cell>
          <cell r="Q251">
            <v>0</v>
          </cell>
          <cell r="R251">
            <v>1</v>
          </cell>
          <cell r="S251">
            <v>89.583333333333329</v>
          </cell>
          <cell r="T251">
            <v>373</v>
          </cell>
          <cell r="U251">
            <v>462.58333333333331</v>
          </cell>
          <cell r="V251">
            <v>463.58333333333331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463.58333333333331</v>
          </cell>
          <cell r="AF251">
            <v>1462058.3883333334</v>
          </cell>
          <cell r="AG251">
            <v>0</v>
          </cell>
          <cell r="AH251">
            <v>0</v>
          </cell>
          <cell r="AI251">
            <v>0</v>
          </cell>
          <cell r="AJ251">
            <v>1462058.3883333334</v>
          </cell>
          <cell r="AK251">
            <v>97.269717261904958</v>
          </cell>
          <cell r="AL251">
            <v>43625.468191964377</v>
          </cell>
          <cell r="AM251">
            <v>0</v>
          </cell>
          <cell r="AN251">
            <v>0</v>
          </cell>
          <cell r="AO251">
            <v>43625.468191964377</v>
          </cell>
          <cell r="AP251">
            <v>131.8448012232416</v>
          </cell>
          <cell r="AQ251">
            <v>37905.380351681961</v>
          </cell>
          <cell r="AR251">
            <v>0</v>
          </cell>
          <cell r="AS251">
            <v>0</v>
          </cell>
          <cell r="AT251">
            <v>37905.380351681961</v>
          </cell>
          <cell r="AU251">
            <v>109.93251304996281</v>
          </cell>
          <cell r="AV251">
            <v>0</v>
          </cell>
          <cell r="AW251">
            <v>53.92915734526472</v>
          </cell>
          <cell r="AX251">
            <v>12224.661387024607</v>
          </cell>
          <cell r="AY251">
            <v>160.75037285607772</v>
          </cell>
          <cell r="AZ251">
            <v>44314.05528523495</v>
          </cell>
          <cell r="BA251">
            <v>86.079231916480268</v>
          </cell>
          <cell r="BB251">
            <v>32464.782317300531</v>
          </cell>
          <cell r="BC251">
            <v>19.704884414615954</v>
          </cell>
          <cell r="BD251">
            <v>8298.5150223713626</v>
          </cell>
          <cell r="BE251">
            <v>28.001677852348998</v>
          </cell>
          <cell r="BF251">
            <v>13324.878422818794</v>
          </cell>
          <cell r="BG251">
            <v>5.1854958985831354</v>
          </cell>
          <cell r="BH251">
            <v>3667.545684190894</v>
          </cell>
          <cell r="BI251">
            <v>114294.43811894114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114294.43811894114</v>
          </cell>
          <cell r="BZ251">
            <v>195825.28666258749</v>
          </cell>
          <cell r="CA251">
            <v>0</v>
          </cell>
          <cell r="CB251">
            <v>195825.28666258749</v>
          </cell>
          <cell r="CC251">
            <v>118.8012999071495</v>
          </cell>
          <cell r="CD251">
            <v>93733.037613741879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93733.037613741879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24.857015192135851</v>
          </cell>
          <cell r="CX251">
            <v>13868.971626452199</v>
          </cell>
          <cell r="CY251">
            <v>0</v>
          </cell>
          <cell r="CZ251">
            <v>0</v>
          </cell>
          <cell r="DA251">
            <v>13868.971626452199</v>
          </cell>
          <cell r="DB251">
            <v>1765485.6842361148</v>
          </cell>
          <cell r="DC251">
            <v>0</v>
          </cell>
          <cell r="DD251">
            <v>1765485.6842361148</v>
          </cell>
          <cell r="DE251">
            <v>135933</v>
          </cell>
          <cell r="DF251">
            <v>0</v>
          </cell>
          <cell r="DG251">
            <v>135933</v>
          </cell>
          <cell r="DH251">
            <v>66.226190476190467</v>
          </cell>
          <cell r="DI251">
            <v>0.52794227908902702</v>
          </cell>
          <cell r="DJ251">
            <v>0</v>
          </cell>
          <cell r="DK251">
            <v>0.52794227908902702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1.0156360164</v>
          </cell>
          <cell r="DS251">
            <v>29730.613729982328</v>
          </cell>
          <cell r="DT251">
            <v>0</v>
          </cell>
          <cell r="DU251">
            <v>29730.613729982328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8528.9</v>
          </cell>
          <cell r="EB251">
            <v>8528.9</v>
          </cell>
          <cell r="EC251">
            <v>0</v>
          </cell>
          <cell r="ED251">
            <v>0</v>
          </cell>
          <cell r="EE251">
            <v>8528.9</v>
          </cell>
          <cell r="EF251">
            <v>8528.9</v>
          </cell>
          <cell r="EG251">
            <v>0</v>
          </cell>
          <cell r="EH251"/>
          <cell r="EI251">
            <v>0</v>
          </cell>
          <cell r="EJ251">
            <v>0</v>
          </cell>
          <cell r="EK251">
            <v>0</v>
          </cell>
          <cell r="EL251"/>
          <cell r="EM251">
            <v>0</v>
          </cell>
          <cell r="EN251">
            <v>0</v>
          </cell>
          <cell r="EO251">
            <v>0</v>
          </cell>
          <cell r="EP251">
            <v>174192.51372998231</v>
          </cell>
          <cell r="EQ251">
            <v>0</v>
          </cell>
          <cell r="ER251">
            <v>174192.51372998231</v>
          </cell>
          <cell r="ES251">
            <v>1939678.1979660972</v>
          </cell>
          <cell r="ET251">
            <v>0</v>
          </cell>
          <cell r="EU251">
            <v>1939678.1979660972</v>
          </cell>
          <cell r="EV251">
            <v>1931149.2979660972</v>
          </cell>
          <cell r="EW251">
            <v>4165.700445010456</v>
          </cell>
          <cell r="EX251">
            <v>4180</v>
          </cell>
          <cell r="EY251">
            <v>14.299554989544049</v>
          </cell>
          <cell r="EZ251">
            <v>1937778.3333333333</v>
          </cell>
          <cell r="FA251">
            <v>6629.035367236007</v>
          </cell>
          <cell r="FB251">
            <v>1946307.2333333332</v>
          </cell>
          <cell r="FC251">
            <v>1937311.7309114721</v>
          </cell>
          <cell r="FD251">
            <v>0</v>
          </cell>
          <cell r="FE251">
            <v>1946307.2333333332</v>
          </cell>
        </row>
        <row r="252">
          <cell r="A252">
            <v>5271</v>
          </cell>
          <cell r="B252">
            <v>8815271</v>
          </cell>
          <cell r="C252">
            <v>4714</v>
          </cell>
          <cell r="D252" t="str">
            <v>GMPS4714</v>
          </cell>
          <cell r="E252" t="str">
            <v>Mersea Island School</v>
          </cell>
          <cell r="F252" t="str">
            <v>P</v>
          </cell>
          <cell r="G252" t="str">
            <v>Y</v>
          </cell>
          <cell r="H252">
            <v>10019116</v>
          </cell>
          <cell r="I252" t="str">
            <v/>
          </cell>
          <cell r="J252"/>
          <cell r="K252">
            <v>5271</v>
          </cell>
          <cell r="L252">
            <v>115311</v>
          </cell>
          <cell r="M252"/>
          <cell r="N252"/>
          <cell r="O252">
            <v>7</v>
          </cell>
          <cell r="P252">
            <v>0</v>
          </cell>
          <cell r="Q252">
            <v>0</v>
          </cell>
          <cell r="R252">
            <v>0</v>
          </cell>
          <cell r="S252">
            <v>37</v>
          </cell>
          <cell r="T252">
            <v>325</v>
          </cell>
          <cell r="U252">
            <v>362</v>
          </cell>
          <cell r="V252">
            <v>362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362</v>
          </cell>
          <cell r="AF252">
            <v>1141682.8400000001</v>
          </cell>
          <cell r="AG252">
            <v>0</v>
          </cell>
          <cell r="AH252">
            <v>0</v>
          </cell>
          <cell r="AI252">
            <v>0</v>
          </cell>
          <cell r="AJ252">
            <v>1141682.8400000001</v>
          </cell>
          <cell r="AK252">
            <v>44.999999999999865</v>
          </cell>
          <cell r="AL252">
            <v>20182.499999999938</v>
          </cell>
          <cell r="AM252">
            <v>0</v>
          </cell>
          <cell r="AN252">
            <v>0</v>
          </cell>
          <cell r="AO252">
            <v>20182.499999999938</v>
          </cell>
          <cell r="AP252">
            <v>48.943877551020414</v>
          </cell>
          <cell r="AQ252">
            <v>14071.364795918369</v>
          </cell>
          <cell r="AR252">
            <v>0</v>
          </cell>
          <cell r="AS252">
            <v>0</v>
          </cell>
          <cell r="AT252">
            <v>14071.364795918369</v>
          </cell>
          <cell r="AU252">
            <v>352.00000000000006</v>
          </cell>
          <cell r="AV252">
            <v>0</v>
          </cell>
          <cell r="AW252">
            <v>2.0000000000000004</v>
          </cell>
          <cell r="AX252">
            <v>453.36000000000013</v>
          </cell>
          <cell r="AY252">
            <v>3.0000000000000004</v>
          </cell>
          <cell r="AZ252">
            <v>827.01000000000022</v>
          </cell>
          <cell r="BA252">
            <v>4.000000000000008</v>
          </cell>
          <cell r="BB252">
            <v>1508.6000000000029</v>
          </cell>
          <cell r="BC252">
            <v>0</v>
          </cell>
          <cell r="BD252">
            <v>0</v>
          </cell>
          <cell r="BE252">
            <v>1.0000000000000002</v>
          </cell>
          <cell r="BF252">
            <v>475.86000000000013</v>
          </cell>
          <cell r="BG252">
            <v>0</v>
          </cell>
          <cell r="BH252">
            <v>0</v>
          </cell>
          <cell r="BI252">
            <v>3264.8300000000031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3264.8300000000031</v>
          </cell>
          <cell r="BZ252">
            <v>37518.694795918309</v>
          </cell>
          <cell r="CA252">
            <v>0</v>
          </cell>
          <cell r="CB252">
            <v>37518.694795918309</v>
          </cell>
          <cell r="CC252">
            <v>95.446945337620576</v>
          </cell>
          <cell r="CD252">
            <v>75306.685401929266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75306.685401929266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1.113846153846155</v>
          </cell>
          <cell r="CX252">
            <v>621.47046153846225</v>
          </cell>
          <cell r="CY252">
            <v>0</v>
          </cell>
          <cell r="CZ252">
            <v>0</v>
          </cell>
          <cell r="DA252">
            <v>621.47046153846225</v>
          </cell>
          <cell r="DB252">
            <v>1255129.6906593863</v>
          </cell>
          <cell r="DC252">
            <v>0</v>
          </cell>
          <cell r="DD252">
            <v>1255129.6906593863</v>
          </cell>
          <cell r="DE252">
            <v>135933</v>
          </cell>
          <cell r="DF252">
            <v>0</v>
          </cell>
          <cell r="DG252">
            <v>135933</v>
          </cell>
          <cell r="DH252">
            <v>51.714285714285715</v>
          </cell>
          <cell r="DI252">
            <v>3.5166177622282602</v>
          </cell>
          <cell r="DJ252">
            <v>0</v>
          </cell>
          <cell r="DK252">
            <v>3.5166177622282602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9072</v>
          </cell>
          <cell r="EB252">
            <v>9216</v>
          </cell>
          <cell r="EC252">
            <v>144</v>
          </cell>
          <cell r="ED252">
            <v>0</v>
          </cell>
          <cell r="EE252">
            <v>9360</v>
          </cell>
          <cell r="EF252">
            <v>9360</v>
          </cell>
          <cell r="EG252">
            <v>0</v>
          </cell>
          <cell r="EH252"/>
          <cell r="EI252">
            <v>0</v>
          </cell>
          <cell r="EJ252">
            <v>0</v>
          </cell>
          <cell r="EK252">
            <v>0</v>
          </cell>
          <cell r="EL252"/>
          <cell r="EM252">
            <v>0</v>
          </cell>
          <cell r="EN252">
            <v>0</v>
          </cell>
          <cell r="EO252">
            <v>0</v>
          </cell>
          <cell r="EP252">
            <v>145293</v>
          </cell>
          <cell r="EQ252">
            <v>0</v>
          </cell>
          <cell r="ER252">
            <v>145293</v>
          </cell>
          <cell r="ES252">
            <v>1400422.6906593863</v>
          </cell>
          <cell r="ET252">
            <v>0</v>
          </cell>
          <cell r="EU252">
            <v>1400422.6906593863</v>
          </cell>
          <cell r="EV252">
            <v>1391062.6906593863</v>
          </cell>
          <cell r="EW252">
            <v>3842.7146150811777</v>
          </cell>
          <cell r="EX252">
            <v>4180</v>
          </cell>
          <cell r="EY252">
            <v>337.28538491882227</v>
          </cell>
          <cell r="EZ252">
            <v>1513160</v>
          </cell>
          <cell r="FA252">
            <v>122097.30934061366</v>
          </cell>
          <cell r="FB252">
            <v>1522520</v>
          </cell>
          <cell r="FC252">
            <v>1452031.6012910483</v>
          </cell>
          <cell r="FD252">
            <v>0</v>
          </cell>
          <cell r="FE252">
            <v>1522520</v>
          </cell>
        </row>
        <row r="253">
          <cell r="A253">
            <v>2032</v>
          </cell>
          <cell r="B253">
            <v>8812032</v>
          </cell>
          <cell r="C253"/>
          <cell r="D253"/>
          <cell r="E253" t="str">
            <v>Messing Primary School</v>
          </cell>
          <cell r="F253" t="str">
            <v>P</v>
          </cell>
          <cell r="G253"/>
          <cell r="H253" t="str">
            <v/>
          </cell>
          <cell r="I253" t="str">
            <v>Y</v>
          </cell>
          <cell r="J253"/>
          <cell r="K253">
            <v>2032</v>
          </cell>
          <cell r="L253">
            <v>139252</v>
          </cell>
          <cell r="M253"/>
          <cell r="N253"/>
          <cell r="O253">
            <v>7</v>
          </cell>
          <cell r="P253">
            <v>0</v>
          </cell>
          <cell r="Q253">
            <v>0</v>
          </cell>
          <cell r="R253">
            <v>0</v>
          </cell>
          <cell r="S253">
            <v>12</v>
          </cell>
          <cell r="T253">
            <v>76</v>
          </cell>
          <cell r="U253">
            <v>88</v>
          </cell>
          <cell r="V253">
            <v>88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88</v>
          </cell>
          <cell r="AF253">
            <v>277536.16000000003</v>
          </cell>
          <cell r="AG253">
            <v>0</v>
          </cell>
          <cell r="AH253">
            <v>0</v>
          </cell>
          <cell r="AI253">
            <v>0</v>
          </cell>
          <cell r="AJ253">
            <v>277536.16000000003</v>
          </cell>
          <cell r="AK253">
            <v>19.000000000000007</v>
          </cell>
          <cell r="AL253">
            <v>8521.5000000000036</v>
          </cell>
          <cell r="AM253">
            <v>0</v>
          </cell>
          <cell r="AN253">
            <v>0</v>
          </cell>
          <cell r="AO253">
            <v>8521.5000000000036</v>
          </cell>
          <cell r="AP253">
            <v>20.229885057471265</v>
          </cell>
          <cell r="AQ253">
            <v>5816.0919540229888</v>
          </cell>
          <cell r="AR253">
            <v>0</v>
          </cell>
          <cell r="AS253">
            <v>0</v>
          </cell>
          <cell r="AT253">
            <v>5816.0919540229888</v>
          </cell>
          <cell r="AU253">
            <v>76.000000000000028</v>
          </cell>
          <cell r="AV253">
            <v>0</v>
          </cell>
          <cell r="AW253">
            <v>7.9999999999999991</v>
          </cell>
          <cell r="AX253">
            <v>1813.4399999999998</v>
          </cell>
          <cell r="AY253">
            <v>0</v>
          </cell>
          <cell r="AZ253">
            <v>0</v>
          </cell>
          <cell r="BA253">
            <v>1.9999999999999976</v>
          </cell>
          <cell r="BB253">
            <v>754.29999999999905</v>
          </cell>
          <cell r="BC253">
            <v>0</v>
          </cell>
          <cell r="BD253">
            <v>0</v>
          </cell>
          <cell r="BE253">
            <v>1.9999999999999976</v>
          </cell>
          <cell r="BF253">
            <v>951.71999999999889</v>
          </cell>
          <cell r="BG253">
            <v>0</v>
          </cell>
          <cell r="BH253">
            <v>0</v>
          </cell>
          <cell r="BI253">
            <v>3519.4599999999978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3519.4599999999978</v>
          </cell>
          <cell r="BZ253">
            <v>17857.051954022991</v>
          </cell>
          <cell r="CA253">
            <v>0</v>
          </cell>
          <cell r="CB253">
            <v>17857.051954022991</v>
          </cell>
          <cell r="CC253">
            <v>30.555555555555554</v>
          </cell>
          <cell r="CD253">
            <v>24108.027777777777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24108.027777777777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319501.2397318008</v>
          </cell>
          <cell r="DC253">
            <v>0</v>
          </cell>
          <cell r="DD253">
            <v>319501.2397318008</v>
          </cell>
          <cell r="DE253">
            <v>135933</v>
          </cell>
          <cell r="DF253">
            <v>0</v>
          </cell>
          <cell r="DG253">
            <v>135933</v>
          </cell>
          <cell r="DH253">
            <v>12.571428571428571</v>
          </cell>
          <cell r="DI253">
            <v>1.24945681315789</v>
          </cell>
          <cell r="DJ253">
            <v>1.3555555555555554</v>
          </cell>
          <cell r="DK253">
            <v>1.24945681315789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1207.8499999999999</v>
          </cell>
          <cell r="EB253">
            <v>1207.8499999999999</v>
          </cell>
          <cell r="EC253">
            <v>0</v>
          </cell>
          <cell r="ED253">
            <v>0</v>
          </cell>
          <cell r="EE253">
            <v>1207.8499999999999</v>
          </cell>
          <cell r="EF253">
            <v>1207.8499999999999</v>
          </cell>
          <cell r="EG253">
            <v>0</v>
          </cell>
          <cell r="EH253"/>
          <cell r="EI253">
            <v>0</v>
          </cell>
          <cell r="EJ253">
            <v>0</v>
          </cell>
          <cell r="EK253">
            <v>0</v>
          </cell>
          <cell r="EL253"/>
          <cell r="EM253">
            <v>0</v>
          </cell>
          <cell r="EN253">
            <v>0</v>
          </cell>
          <cell r="EO253">
            <v>0</v>
          </cell>
          <cell r="EP253">
            <v>137140.85</v>
          </cell>
          <cell r="EQ253">
            <v>0</v>
          </cell>
          <cell r="ER253">
            <v>137140.85</v>
          </cell>
          <cell r="ES253">
            <v>456642.08973180084</v>
          </cell>
          <cell r="ET253">
            <v>0</v>
          </cell>
          <cell r="EU253">
            <v>456642.08973180084</v>
          </cell>
          <cell r="EV253">
            <v>455434.2397318008</v>
          </cell>
          <cell r="EW253">
            <v>5175.3890878613729</v>
          </cell>
          <cell r="EX253">
            <v>4180</v>
          </cell>
          <cell r="EY253">
            <v>0</v>
          </cell>
          <cell r="EZ253">
            <v>367840</v>
          </cell>
          <cell r="FA253">
            <v>0</v>
          </cell>
          <cell r="FB253">
            <v>456642.08973180084</v>
          </cell>
          <cell r="FC253">
            <v>465939.95482027042</v>
          </cell>
          <cell r="FD253">
            <v>9297.8650884695817</v>
          </cell>
          <cell r="FE253">
            <v>465939.95482027042</v>
          </cell>
        </row>
        <row r="254">
          <cell r="A254">
            <v>2569</v>
          </cell>
          <cell r="B254">
            <v>8812569</v>
          </cell>
          <cell r="C254"/>
          <cell r="D254"/>
          <cell r="E254" t="str">
            <v>Mildmay Infant and Nursery School</v>
          </cell>
          <cell r="F254" t="str">
            <v>P</v>
          </cell>
          <cell r="G254"/>
          <cell r="H254">
            <v>10036492</v>
          </cell>
          <cell r="I254" t="str">
            <v>Y</v>
          </cell>
          <cell r="J254"/>
          <cell r="K254">
            <v>2569</v>
          </cell>
          <cell r="L254">
            <v>146980</v>
          </cell>
          <cell r="M254"/>
          <cell r="N254"/>
          <cell r="O254">
            <v>3</v>
          </cell>
          <cell r="P254">
            <v>0</v>
          </cell>
          <cell r="Q254">
            <v>0</v>
          </cell>
          <cell r="R254">
            <v>3</v>
          </cell>
          <cell r="S254">
            <v>91</v>
          </cell>
          <cell r="T254">
            <v>171</v>
          </cell>
          <cell r="U254">
            <v>262</v>
          </cell>
          <cell r="V254">
            <v>265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265</v>
          </cell>
          <cell r="AF254">
            <v>835762.3</v>
          </cell>
          <cell r="AG254">
            <v>0</v>
          </cell>
          <cell r="AH254">
            <v>0</v>
          </cell>
          <cell r="AI254">
            <v>0</v>
          </cell>
          <cell r="AJ254">
            <v>835762.3</v>
          </cell>
          <cell r="AK254">
            <v>12.137404580152685</v>
          </cell>
          <cell r="AL254">
            <v>5443.6259541984791</v>
          </cell>
          <cell r="AM254">
            <v>0</v>
          </cell>
          <cell r="AN254">
            <v>0</v>
          </cell>
          <cell r="AO254">
            <v>5443.6259541984791</v>
          </cell>
          <cell r="AP254">
            <v>17.666666666666668</v>
          </cell>
          <cell r="AQ254">
            <v>5079.166666666667</v>
          </cell>
          <cell r="AR254">
            <v>0</v>
          </cell>
          <cell r="AS254">
            <v>0</v>
          </cell>
          <cell r="AT254">
            <v>5079.166666666667</v>
          </cell>
          <cell r="AU254">
            <v>220.49618320610685</v>
          </cell>
          <cell r="AV254">
            <v>0</v>
          </cell>
          <cell r="AW254">
            <v>20.229007633587781</v>
          </cell>
          <cell r="AX254">
            <v>4585.5114503816785</v>
          </cell>
          <cell r="AY254">
            <v>1.0114503816793889</v>
          </cell>
          <cell r="AZ254">
            <v>278.82652671755716</v>
          </cell>
          <cell r="BA254">
            <v>2.0229007633587779</v>
          </cell>
          <cell r="BB254">
            <v>762.93702290076305</v>
          </cell>
          <cell r="BC254">
            <v>21.240458015267176</v>
          </cell>
          <cell r="BD254">
            <v>8945.2064885496184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14572.481488549616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14572.481488549616</v>
          </cell>
          <cell r="BZ254">
            <v>25095.274109414764</v>
          </cell>
          <cell r="CA254">
            <v>0</v>
          </cell>
          <cell r="CB254">
            <v>25095.274109414764</v>
          </cell>
          <cell r="CC254">
            <v>71.705882352941174</v>
          </cell>
          <cell r="CD254">
            <v>56575.224117647056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56575.224117647056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26.345029239766088</v>
          </cell>
          <cell r="CX254">
            <v>14699.20906432749</v>
          </cell>
          <cell r="CY254">
            <v>0</v>
          </cell>
          <cell r="CZ254">
            <v>0</v>
          </cell>
          <cell r="DA254">
            <v>14699.20906432749</v>
          </cell>
          <cell r="DB254">
            <v>932132.0072913894</v>
          </cell>
          <cell r="DC254">
            <v>0</v>
          </cell>
          <cell r="DD254">
            <v>932132.0072913894</v>
          </cell>
          <cell r="DE254">
            <v>135933</v>
          </cell>
          <cell r="DF254">
            <v>0</v>
          </cell>
          <cell r="DG254">
            <v>135933</v>
          </cell>
          <cell r="DH254">
            <v>88.333333333333329</v>
          </cell>
          <cell r="DI254">
            <v>0.55699416375838895</v>
          </cell>
          <cell r="DJ254">
            <v>0</v>
          </cell>
          <cell r="DK254">
            <v>0.55699416375838895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4084.4660000000003</v>
          </cell>
          <cell r="EB254">
            <v>4084.4660000000003</v>
          </cell>
          <cell r="EC254">
            <v>0</v>
          </cell>
          <cell r="ED254">
            <v>0</v>
          </cell>
          <cell r="EE254">
            <v>4084.4660000000003</v>
          </cell>
          <cell r="EF254">
            <v>4084.4659999999999</v>
          </cell>
          <cell r="EG254">
            <v>0</v>
          </cell>
          <cell r="EH254"/>
          <cell r="EI254">
            <v>0</v>
          </cell>
          <cell r="EJ254">
            <v>0</v>
          </cell>
          <cell r="EK254">
            <v>0</v>
          </cell>
          <cell r="EL254"/>
          <cell r="EM254">
            <v>0</v>
          </cell>
          <cell r="EN254">
            <v>0</v>
          </cell>
          <cell r="EO254">
            <v>0</v>
          </cell>
          <cell r="EP254">
            <v>140017.46599999999</v>
          </cell>
          <cell r="EQ254">
            <v>0</v>
          </cell>
          <cell r="ER254">
            <v>140017.46599999999</v>
          </cell>
          <cell r="ES254">
            <v>1072149.4732913894</v>
          </cell>
          <cell r="ET254">
            <v>0</v>
          </cell>
          <cell r="EU254">
            <v>1072149.4732913894</v>
          </cell>
          <cell r="EV254">
            <v>1068065.0072913894</v>
          </cell>
          <cell r="EW254">
            <v>4030.4339897788277</v>
          </cell>
          <cell r="EX254">
            <v>4180</v>
          </cell>
          <cell r="EY254">
            <v>149.56601022117229</v>
          </cell>
          <cell r="EZ254">
            <v>1107700</v>
          </cell>
          <cell r="FA254">
            <v>39634.992708610604</v>
          </cell>
          <cell r="FB254">
            <v>1111784.466</v>
          </cell>
          <cell r="FC254">
            <v>1074380.7785289793</v>
          </cell>
          <cell r="FD254">
            <v>0</v>
          </cell>
          <cell r="FE254">
            <v>1111784.466</v>
          </cell>
        </row>
        <row r="255">
          <cell r="A255">
            <v>2559</v>
          </cell>
          <cell r="B255">
            <v>8812559</v>
          </cell>
          <cell r="C255"/>
          <cell r="D255"/>
          <cell r="E255" t="str">
            <v>Mildmay Junior School</v>
          </cell>
          <cell r="F255" t="str">
            <v>P</v>
          </cell>
          <cell r="G255"/>
          <cell r="H255">
            <v>10018174</v>
          </cell>
          <cell r="I255" t="str">
            <v>Y</v>
          </cell>
          <cell r="J255"/>
          <cell r="K255">
            <v>2559</v>
          </cell>
          <cell r="L255">
            <v>141573</v>
          </cell>
          <cell r="M255"/>
          <cell r="N255"/>
          <cell r="O255">
            <v>4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347</v>
          </cell>
          <cell r="U255">
            <v>347</v>
          </cell>
          <cell r="V255">
            <v>347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347</v>
          </cell>
          <cell r="AF255">
            <v>1094375.54</v>
          </cell>
          <cell r="AG255">
            <v>0</v>
          </cell>
          <cell r="AH255">
            <v>0</v>
          </cell>
          <cell r="AI255">
            <v>0</v>
          </cell>
          <cell r="AJ255">
            <v>1094375.54</v>
          </cell>
          <cell r="AK255">
            <v>20.999999999999993</v>
          </cell>
          <cell r="AL255">
            <v>9418.4999999999964</v>
          </cell>
          <cell r="AM255">
            <v>0</v>
          </cell>
          <cell r="AN255">
            <v>0</v>
          </cell>
          <cell r="AO255">
            <v>9418.4999999999964</v>
          </cell>
          <cell r="AP255">
            <v>34.899425287356323</v>
          </cell>
          <cell r="AQ255">
            <v>10033.584770114943</v>
          </cell>
          <cell r="AR255">
            <v>0</v>
          </cell>
          <cell r="AS255">
            <v>0</v>
          </cell>
          <cell r="AT255">
            <v>10033.584770114943</v>
          </cell>
          <cell r="AU255">
            <v>301.99999999999989</v>
          </cell>
          <cell r="AV255">
            <v>0</v>
          </cell>
          <cell r="AW255">
            <v>24.000000000000004</v>
          </cell>
          <cell r="AX255">
            <v>5440.3200000000006</v>
          </cell>
          <cell r="AY255">
            <v>1.0000000000000007</v>
          </cell>
          <cell r="AZ255">
            <v>275.67000000000019</v>
          </cell>
          <cell r="BA255">
            <v>3.0000000000000022</v>
          </cell>
          <cell r="BB255">
            <v>1131.4500000000007</v>
          </cell>
          <cell r="BC255">
            <v>17.000000000000004</v>
          </cell>
          <cell r="BD255">
            <v>7159.380000000001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14006.820000000003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14006.820000000003</v>
          </cell>
          <cell r="BZ255">
            <v>33458.904770114939</v>
          </cell>
          <cell r="CA255">
            <v>0</v>
          </cell>
          <cell r="CB255">
            <v>33458.904770114939</v>
          </cell>
          <cell r="CC255">
            <v>109.20294117647059</v>
          </cell>
          <cell r="CD255">
            <v>86160.028558823527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86160.028558823527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1213994.4733289385</v>
          </cell>
          <cell r="DC255">
            <v>0</v>
          </cell>
          <cell r="DD255">
            <v>1213994.4733289385</v>
          </cell>
          <cell r="DE255">
            <v>135933</v>
          </cell>
          <cell r="DF255">
            <v>0</v>
          </cell>
          <cell r="DG255">
            <v>135933</v>
          </cell>
          <cell r="DH255">
            <v>86.75</v>
          </cell>
          <cell r="DI255">
            <v>0.52762385728643202</v>
          </cell>
          <cell r="DJ255">
            <v>0</v>
          </cell>
          <cell r="DK255">
            <v>0.52762385728643202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4342.7060000000001</v>
          </cell>
          <cell r="EB255">
            <v>4342.7060000000001</v>
          </cell>
          <cell r="EC255">
            <v>0</v>
          </cell>
          <cell r="ED255">
            <v>0</v>
          </cell>
          <cell r="EE255">
            <v>4342.7060000000001</v>
          </cell>
          <cell r="EF255">
            <v>4342.7060000000001</v>
          </cell>
          <cell r="EG255">
            <v>0</v>
          </cell>
          <cell r="EH255"/>
          <cell r="EI255">
            <v>0</v>
          </cell>
          <cell r="EJ255">
            <v>0</v>
          </cell>
          <cell r="EK255">
            <v>0</v>
          </cell>
          <cell r="EL255"/>
          <cell r="EM255">
            <v>0</v>
          </cell>
          <cell r="EN255">
            <v>0</v>
          </cell>
          <cell r="EO255">
            <v>0</v>
          </cell>
          <cell r="EP255">
            <v>140275.70600000001</v>
          </cell>
          <cell r="EQ255">
            <v>0</v>
          </cell>
          <cell r="ER255">
            <v>140275.70600000001</v>
          </cell>
          <cell r="ES255">
            <v>1354270.1793289385</v>
          </cell>
          <cell r="ET255">
            <v>0</v>
          </cell>
          <cell r="EU255">
            <v>1354270.1793289385</v>
          </cell>
          <cell r="EV255">
            <v>1349927.4733289385</v>
          </cell>
          <cell r="EW255">
            <v>3890.2809029652408</v>
          </cell>
          <cell r="EX255">
            <v>4180</v>
          </cell>
          <cell r="EY255">
            <v>289.71909703475922</v>
          </cell>
          <cell r="EZ255">
            <v>1450460</v>
          </cell>
          <cell r="FA255">
            <v>100532.52667106153</v>
          </cell>
          <cell r="FB255">
            <v>1454802.706</v>
          </cell>
          <cell r="FC255">
            <v>1377044.2399986917</v>
          </cell>
          <cell r="FD255">
            <v>0</v>
          </cell>
          <cell r="FE255">
            <v>1454802.706</v>
          </cell>
        </row>
        <row r="256">
          <cell r="A256">
            <v>2074</v>
          </cell>
          <cell r="B256">
            <v>8812074</v>
          </cell>
          <cell r="C256">
            <v>4438</v>
          </cell>
          <cell r="D256" t="str">
            <v>RB054438</v>
          </cell>
          <cell r="E256" t="str">
            <v>Milldene Primary School</v>
          </cell>
          <cell r="F256" t="str">
            <v>P</v>
          </cell>
          <cell r="G256" t="str">
            <v>Y</v>
          </cell>
          <cell r="H256">
            <v>10018254</v>
          </cell>
          <cell r="I256" t="str">
            <v/>
          </cell>
          <cell r="J256"/>
          <cell r="K256">
            <v>2074</v>
          </cell>
          <cell r="L256">
            <v>114760</v>
          </cell>
          <cell r="M256"/>
          <cell r="N256"/>
          <cell r="O256">
            <v>7</v>
          </cell>
          <cell r="P256">
            <v>0</v>
          </cell>
          <cell r="Q256">
            <v>0</v>
          </cell>
          <cell r="R256">
            <v>0</v>
          </cell>
          <cell r="S256">
            <v>23</v>
          </cell>
          <cell r="T256">
            <v>159</v>
          </cell>
          <cell r="U256">
            <v>182</v>
          </cell>
          <cell r="V256">
            <v>182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182</v>
          </cell>
          <cell r="AF256">
            <v>573995.24</v>
          </cell>
          <cell r="AG256">
            <v>0</v>
          </cell>
          <cell r="AH256">
            <v>0</v>
          </cell>
          <cell r="AI256">
            <v>0</v>
          </cell>
          <cell r="AJ256">
            <v>573995.24</v>
          </cell>
          <cell r="AK256">
            <v>26.000000000000025</v>
          </cell>
          <cell r="AL256">
            <v>11661.000000000011</v>
          </cell>
          <cell r="AM256">
            <v>0</v>
          </cell>
          <cell r="AN256">
            <v>0</v>
          </cell>
          <cell r="AO256">
            <v>11661.000000000011</v>
          </cell>
          <cell r="AP256">
            <v>26.000000000000025</v>
          </cell>
          <cell r="AQ256">
            <v>7475.0000000000073</v>
          </cell>
          <cell r="AR256">
            <v>0</v>
          </cell>
          <cell r="AS256">
            <v>0</v>
          </cell>
          <cell r="AT256">
            <v>7475.0000000000073</v>
          </cell>
          <cell r="AU256">
            <v>139.99999999999997</v>
          </cell>
          <cell r="AV256">
            <v>0</v>
          </cell>
          <cell r="AW256">
            <v>38.000000000000036</v>
          </cell>
          <cell r="AX256">
            <v>8613.8400000000074</v>
          </cell>
          <cell r="AY256">
            <v>2.0000000000000022</v>
          </cell>
          <cell r="AZ256">
            <v>551.3400000000006</v>
          </cell>
          <cell r="BA256">
            <v>2.0000000000000022</v>
          </cell>
          <cell r="BB256">
            <v>754.30000000000075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9919.4800000000087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9919.4800000000087</v>
          </cell>
          <cell r="BZ256">
            <v>29055.480000000025</v>
          </cell>
          <cell r="CA256">
            <v>0</v>
          </cell>
          <cell r="CB256">
            <v>29055.480000000025</v>
          </cell>
          <cell r="CC256">
            <v>42.185430463576154</v>
          </cell>
          <cell r="CD256">
            <v>33283.882781456952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33283.882781456952</v>
          </cell>
          <cell r="CR256">
            <v>3.0799999999999965</v>
          </cell>
          <cell r="CS256">
            <v>1385.9999999999984</v>
          </cell>
          <cell r="CT256">
            <v>0</v>
          </cell>
          <cell r="CU256">
            <v>0</v>
          </cell>
          <cell r="CV256">
            <v>1385.9999999999984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637720.6027814569</v>
          </cell>
          <cell r="DC256">
            <v>0</v>
          </cell>
          <cell r="DD256">
            <v>637720.6027814569</v>
          </cell>
          <cell r="DE256">
            <v>135933</v>
          </cell>
          <cell r="DF256">
            <v>0</v>
          </cell>
          <cell r="DG256">
            <v>135933</v>
          </cell>
          <cell r="DH256">
            <v>26</v>
          </cell>
          <cell r="DI256">
            <v>0.34613035199999997</v>
          </cell>
          <cell r="DJ256">
            <v>0</v>
          </cell>
          <cell r="DK256">
            <v>0.34613035199999997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1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13611.26</v>
          </cell>
          <cell r="EB256">
            <v>20833.25</v>
          </cell>
          <cell r="EC256">
            <v>7221.99</v>
          </cell>
          <cell r="ED256">
            <v>3097.92</v>
          </cell>
          <cell r="EE256">
            <v>31153.159999999996</v>
          </cell>
          <cell r="EF256">
            <v>31153.159999999996</v>
          </cell>
          <cell r="EG256">
            <v>0</v>
          </cell>
          <cell r="EH256"/>
          <cell r="EI256">
            <v>0</v>
          </cell>
          <cell r="EJ256">
            <v>0</v>
          </cell>
          <cell r="EK256">
            <v>0</v>
          </cell>
          <cell r="EL256"/>
          <cell r="EM256">
            <v>0</v>
          </cell>
          <cell r="EN256">
            <v>0</v>
          </cell>
          <cell r="EO256">
            <v>0</v>
          </cell>
          <cell r="EP256">
            <v>167086.16</v>
          </cell>
          <cell r="EQ256">
            <v>0</v>
          </cell>
          <cell r="ER256">
            <v>167086.16</v>
          </cell>
          <cell r="ES256">
            <v>804806.76278145693</v>
          </cell>
          <cell r="ET256">
            <v>0</v>
          </cell>
          <cell r="EU256">
            <v>804806.76278145693</v>
          </cell>
          <cell r="EV256">
            <v>773653.6027814569</v>
          </cell>
          <cell r="EW256">
            <v>4250.8439713266862</v>
          </cell>
          <cell r="EX256">
            <v>4180</v>
          </cell>
          <cell r="EY256">
            <v>0</v>
          </cell>
          <cell r="EZ256">
            <v>760760</v>
          </cell>
          <cell r="FA256">
            <v>0</v>
          </cell>
          <cell r="FB256">
            <v>804806.76278145693</v>
          </cell>
          <cell r="FC256">
            <v>812033.88692014432</v>
          </cell>
          <cell r="FD256">
            <v>7227.124138687388</v>
          </cell>
          <cell r="FE256">
            <v>812033.88692014432</v>
          </cell>
        </row>
        <row r="257">
          <cell r="A257">
            <v>5221</v>
          </cell>
          <cell r="B257">
            <v>8815221</v>
          </cell>
          <cell r="C257">
            <v>4852</v>
          </cell>
          <cell r="D257" t="str">
            <v>GMPS4852</v>
          </cell>
          <cell r="E257" t="str">
            <v>Millfields Primary School</v>
          </cell>
          <cell r="F257" t="str">
            <v>P</v>
          </cell>
          <cell r="G257" t="str">
            <v>Y</v>
          </cell>
          <cell r="H257">
            <v>10018261</v>
          </cell>
          <cell r="I257" t="str">
            <v/>
          </cell>
          <cell r="J257"/>
          <cell r="K257">
            <v>5221</v>
          </cell>
          <cell r="L257">
            <v>115261</v>
          </cell>
          <cell r="M257"/>
          <cell r="N257"/>
          <cell r="O257">
            <v>7</v>
          </cell>
          <cell r="P257">
            <v>0</v>
          </cell>
          <cell r="Q257">
            <v>0</v>
          </cell>
          <cell r="R257">
            <v>0</v>
          </cell>
          <cell r="S257">
            <v>30</v>
          </cell>
          <cell r="T257">
            <v>218</v>
          </cell>
          <cell r="U257">
            <v>248</v>
          </cell>
          <cell r="V257">
            <v>248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248</v>
          </cell>
          <cell r="AF257">
            <v>782147.36</v>
          </cell>
          <cell r="AG257">
            <v>0</v>
          </cell>
          <cell r="AH257">
            <v>0</v>
          </cell>
          <cell r="AI257">
            <v>0</v>
          </cell>
          <cell r="AJ257">
            <v>782147.36</v>
          </cell>
          <cell r="AK257">
            <v>17.999999999999993</v>
          </cell>
          <cell r="AL257">
            <v>8072.9999999999964</v>
          </cell>
          <cell r="AM257">
            <v>0</v>
          </cell>
          <cell r="AN257">
            <v>0</v>
          </cell>
          <cell r="AO257">
            <v>8072.9999999999964</v>
          </cell>
          <cell r="AP257">
            <v>17.999999999999993</v>
          </cell>
          <cell r="AQ257">
            <v>5174.9999999999982</v>
          </cell>
          <cell r="AR257">
            <v>0</v>
          </cell>
          <cell r="AS257">
            <v>0</v>
          </cell>
          <cell r="AT257">
            <v>5174.9999999999982</v>
          </cell>
          <cell r="AU257">
            <v>240.99999999999997</v>
          </cell>
          <cell r="AV257">
            <v>0</v>
          </cell>
          <cell r="AW257">
            <v>1.0000000000000002</v>
          </cell>
          <cell r="AX257">
            <v>226.68000000000006</v>
          </cell>
          <cell r="AY257">
            <v>3.0000000000000036</v>
          </cell>
          <cell r="AZ257">
            <v>827.01000000000101</v>
          </cell>
          <cell r="BA257">
            <v>1.0000000000000002</v>
          </cell>
          <cell r="BB257">
            <v>377.15000000000003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2.0000000000000004</v>
          </cell>
          <cell r="BH257">
            <v>1414.5400000000002</v>
          </cell>
          <cell r="BI257">
            <v>2845.380000000001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2845.380000000001</v>
          </cell>
          <cell r="BZ257">
            <v>16093.379999999996</v>
          </cell>
          <cell r="CA257">
            <v>0</v>
          </cell>
          <cell r="CB257">
            <v>16093.379999999996</v>
          </cell>
          <cell r="CC257">
            <v>57.866666666666667</v>
          </cell>
          <cell r="CD257">
            <v>45656.221333333335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45656.221333333335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7.9633027522935871</v>
          </cell>
          <cell r="CX257">
            <v>4443.1247706422073</v>
          </cell>
          <cell r="CY257">
            <v>0</v>
          </cell>
          <cell r="CZ257">
            <v>0</v>
          </cell>
          <cell r="DA257">
            <v>4443.1247706422073</v>
          </cell>
          <cell r="DB257">
            <v>848340.08610397554</v>
          </cell>
          <cell r="DC257">
            <v>0</v>
          </cell>
          <cell r="DD257">
            <v>848340.08610397554</v>
          </cell>
          <cell r="DE257">
            <v>135933</v>
          </cell>
          <cell r="DF257">
            <v>0</v>
          </cell>
          <cell r="DG257">
            <v>135933</v>
          </cell>
          <cell r="DH257">
            <v>35.428571428571431</v>
          </cell>
          <cell r="DI257">
            <v>0.70255283944954094</v>
          </cell>
          <cell r="DJ257">
            <v>0</v>
          </cell>
          <cell r="DK257">
            <v>0.70255283944954094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1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1751.4</v>
          </cell>
          <cell r="EB257">
            <v>4044.8</v>
          </cell>
          <cell r="EC257">
            <v>2293.4</v>
          </cell>
          <cell r="ED257">
            <v>0</v>
          </cell>
          <cell r="EE257">
            <v>6338.2000000000007</v>
          </cell>
          <cell r="EF257">
            <v>6338.2000000000007</v>
          </cell>
          <cell r="EG257">
            <v>0</v>
          </cell>
          <cell r="EH257"/>
          <cell r="EI257">
            <v>0</v>
          </cell>
          <cell r="EJ257">
            <v>0</v>
          </cell>
          <cell r="EK257">
            <v>0</v>
          </cell>
          <cell r="EL257"/>
          <cell r="EM257">
            <v>0</v>
          </cell>
          <cell r="EN257">
            <v>0</v>
          </cell>
          <cell r="EO257">
            <v>0</v>
          </cell>
          <cell r="EP257">
            <v>142271.20000000001</v>
          </cell>
          <cell r="EQ257">
            <v>0</v>
          </cell>
          <cell r="ER257">
            <v>142271.20000000001</v>
          </cell>
          <cell r="ES257">
            <v>990611.28610397549</v>
          </cell>
          <cell r="ET257">
            <v>0</v>
          </cell>
          <cell r="EU257">
            <v>990611.28610397549</v>
          </cell>
          <cell r="EV257">
            <v>984273.08610397554</v>
          </cell>
          <cell r="EW257">
            <v>3968.8430891289336</v>
          </cell>
          <cell r="EX257">
            <v>4180</v>
          </cell>
          <cell r="EY257">
            <v>211.15691087106643</v>
          </cell>
          <cell r="EZ257">
            <v>1036640</v>
          </cell>
          <cell r="FA257">
            <v>52366.91389602446</v>
          </cell>
          <cell r="FB257">
            <v>1042978.2</v>
          </cell>
          <cell r="FC257">
            <v>993252.40045345412</v>
          </cell>
          <cell r="FD257">
            <v>0</v>
          </cell>
          <cell r="FE257">
            <v>1042978.2</v>
          </cell>
        </row>
        <row r="258">
          <cell r="A258">
            <v>2606</v>
          </cell>
          <cell r="B258">
            <v>8812606</v>
          </cell>
          <cell r="C258">
            <v>3176</v>
          </cell>
          <cell r="D258" t="str">
            <v>RB053176</v>
          </cell>
          <cell r="E258" t="str">
            <v>Millhouse Primary School</v>
          </cell>
          <cell r="F258" t="str">
            <v>P</v>
          </cell>
          <cell r="G258" t="str">
            <v>Y</v>
          </cell>
          <cell r="H258">
            <v>10018330</v>
          </cell>
          <cell r="I258" t="str">
            <v/>
          </cell>
          <cell r="J258"/>
          <cell r="K258">
            <v>2606</v>
          </cell>
          <cell r="L258">
            <v>114912</v>
          </cell>
          <cell r="M258"/>
          <cell r="N258"/>
          <cell r="O258">
            <v>7</v>
          </cell>
          <cell r="P258">
            <v>0</v>
          </cell>
          <cell r="Q258">
            <v>0</v>
          </cell>
          <cell r="R258">
            <v>0</v>
          </cell>
          <cell r="S258">
            <v>89</v>
          </cell>
          <cell r="T258">
            <v>518</v>
          </cell>
          <cell r="U258">
            <v>607</v>
          </cell>
          <cell r="V258">
            <v>607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607</v>
          </cell>
          <cell r="AF258">
            <v>1914368.74</v>
          </cell>
          <cell r="AG258">
            <v>0</v>
          </cell>
          <cell r="AH258">
            <v>0</v>
          </cell>
          <cell r="AI258">
            <v>0</v>
          </cell>
          <cell r="AJ258">
            <v>1914368.74</v>
          </cell>
          <cell r="AK258">
            <v>175.99999999999983</v>
          </cell>
          <cell r="AL258">
            <v>78935.999999999927</v>
          </cell>
          <cell r="AM258">
            <v>0</v>
          </cell>
          <cell r="AN258">
            <v>0</v>
          </cell>
          <cell r="AO258">
            <v>78935.999999999927</v>
          </cell>
          <cell r="AP258">
            <v>185.69407894736841</v>
          </cell>
          <cell r="AQ258">
            <v>53387.04769736842</v>
          </cell>
          <cell r="AR258">
            <v>0</v>
          </cell>
          <cell r="AS258">
            <v>0</v>
          </cell>
          <cell r="AT258">
            <v>53387.04769736842</v>
          </cell>
          <cell r="AU258">
            <v>185.91887417218553</v>
          </cell>
          <cell r="AV258">
            <v>0</v>
          </cell>
          <cell r="AW258">
            <v>28.139072847682097</v>
          </cell>
          <cell r="AX258">
            <v>6378.565033112578</v>
          </cell>
          <cell r="AY258">
            <v>235.16225165562892</v>
          </cell>
          <cell r="AZ258">
            <v>64827.177913907231</v>
          </cell>
          <cell r="BA258">
            <v>96.476821192052753</v>
          </cell>
          <cell r="BB258">
            <v>36386.233112582697</v>
          </cell>
          <cell r="BC258">
            <v>15.074503311258269</v>
          </cell>
          <cell r="BD258">
            <v>6348.4763245033073</v>
          </cell>
          <cell r="BE258">
            <v>40.198675496688736</v>
          </cell>
          <cell r="BF258">
            <v>19128.941721854302</v>
          </cell>
          <cell r="BG258">
            <v>6.029801324503314</v>
          </cell>
          <cell r="BH258">
            <v>4264.6975827814586</v>
          </cell>
          <cell r="BI258">
            <v>137334.09168874158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137334.09168874158</v>
          </cell>
          <cell r="BZ258">
            <v>269657.13938610989</v>
          </cell>
          <cell r="CA258">
            <v>0</v>
          </cell>
          <cell r="CB258">
            <v>269657.13938610989</v>
          </cell>
          <cell r="CC258">
            <v>186.4015748031496</v>
          </cell>
          <cell r="CD258">
            <v>147068.97850393702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147068.97850393702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24.847953216374279</v>
          </cell>
          <cell r="CX258">
            <v>13863.91549707603</v>
          </cell>
          <cell r="CY258">
            <v>0</v>
          </cell>
          <cell r="CZ258">
            <v>0</v>
          </cell>
          <cell r="DA258">
            <v>13863.91549707603</v>
          </cell>
          <cell r="DB258">
            <v>2344958.7733871229</v>
          </cell>
          <cell r="DC258">
            <v>0</v>
          </cell>
          <cell r="DD258">
            <v>2344958.7733871229</v>
          </cell>
          <cell r="DE258">
            <v>135933</v>
          </cell>
          <cell r="DF258">
            <v>0</v>
          </cell>
          <cell r="DG258">
            <v>135933</v>
          </cell>
          <cell r="DH258">
            <v>86.714285714285708</v>
          </cell>
          <cell r="DI258">
            <v>0.61120945551684103</v>
          </cell>
          <cell r="DJ258">
            <v>0</v>
          </cell>
          <cell r="DK258">
            <v>0.61120945551684103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1.0156360164</v>
          </cell>
          <cell r="DS258">
            <v>38791.264455306155</v>
          </cell>
          <cell r="DT258">
            <v>0</v>
          </cell>
          <cell r="DU258">
            <v>38791.264455306155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59653</v>
          </cell>
          <cell r="EB258">
            <v>60416</v>
          </cell>
          <cell r="EC258">
            <v>763</v>
          </cell>
          <cell r="ED258">
            <v>1331</v>
          </cell>
          <cell r="EE258">
            <v>62510</v>
          </cell>
          <cell r="EF258">
            <v>62510</v>
          </cell>
          <cell r="EG258">
            <v>0</v>
          </cell>
          <cell r="EH258"/>
          <cell r="EI258">
            <v>0</v>
          </cell>
          <cell r="EJ258">
            <v>0</v>
          </cell>
          <cell r="EK258">
            <v>0</v>
          </cell>
          <cell r="EL258"/>
          <cell r="EM258">
            <v>0</v>
          </cell>
          <cell r="EN258">
            <v>0</v>
          </cell>
          <cell r="EO258">
            <v>0</v>
          </cell>
          <cell r="EP258">
            <v>237234.26445530617</v>
          </cell>
          <cell r="EQ258">
            <v>0</v>
          </cell>
          <cell r="ER258">
            <v>237234.26445530617</v>
          </cell>
          <cell r="ES258">
            <v>2582193.0378424292</v>
          </cell>
          <cell r="ET258">
            <v>0</v>
          </cell>
          <cell r="EU258">
            <v>2582193.0378424292</v>
          </cell>
          <cell r="EV258">
            <v>2519683.0378424292</v>
          </cell>
          <cell r="EW258">
            <v>4151.0428959512838</v>
          </cell>
          <cell r="EX258">
            <v>4180</v>
          </cell>
          <cell r="EY258">
            <v>28.957104048716246</v>
          </cell>
          <cell r="EZ258">
            <v>2537260</v>
          </cell>
          <cell r="FA258">
            <v>17576.962157570757</v>
          </cell>
          <cell r="FB258">
            <v>2599770</v>
          </cell>
          <cell r="FC258">
            <v>2606433.7560883933</v>
          </cell>
          <cell r="FD258">
            <v>6663.7560883932747</v>
          </cell>
          <cell r="FE258">
            <v>2606433.7560883933</v>
          </cell>
        </row>
        <row r="259">
          <cell r="A259">
            <v>2160</v>
          </cell>
          <cell r="B259">
            <v>8812160</v>
          </cell>
          <cell r="C259"/>
          <cell r="D259"/>
          <cell r="E259" t="str">
            <v>Milwards Primary School and Nursery</v>
          </cell>
          <cell r="F259" t="str">
            <v>P</v>
          </cell>
          <cell r="G259"/>
          <cell r="H259">
            <v>10029544</v>
          </cell>
          <cell r="I259" t="str">
            <v>Y</v>
          </cell>
          <cell r="J259"/>
          <cell r="K259">
            <v>2160</v>
          </cell>
          <cell r="L259">
            <v>144631</v>
          </cell>
          <cell r="M259"/>
          <cell r="N259"/>
          <cell r="O259">
            <v>7</v>
          </cell>
          <cell r="P259">
            <v>0</v>
          </cell>
          <cell r="Q259">
            <v>0</v>
          </cell>
          <cell r="R259">
            <v>0</v>
          </cell>
          <cell r="S259">
            <v>19</v>
          </cell>
          <cell r="T259">
            <v>158</v>
          </cell>
          <cell r="U259">
            <v>177</v>
          </cell>
          <cell r="V259">
            <v>177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177</v>
          </cell>
          <cell r="AF259">
            <v>558226.14</v>
          </cell>
          <cell r="AG259">
            <v>0</v>
          </cell>
          <cell r="AH259">
            <v>0</v>
          </cell>
          <cell r="AI259">
            <v>0</v>
          </cell>
          <cell r="AJ259">
            <v>558226.14</v>
          </cell>
          <cell r="AK259">
            <v>30.000000000000032</v>
          </cell>
          <cell r="AL259">
            <v>13455.000000000015</v>
          </cell>
          <cell r="AM259">
            <v>0</v>
          </cell>
          <cell r="AN259">
            <v>0</v>
          </cell>
          <cell r="AO259">
            <v>13455.000000000015</v>
          </cell>
          <cell r="AP259">
            <v>41.96907216494845</v>
          </cell>
          <cell r="AQ259">
            <v>12066.108247422679</v>
          </cell>
          <cell r="AR259">
            <v>0</v>
          </cell>
          <cell r="AS259">
            <v>0</v>
          </cell>
          <cell r="AT259">
            <v>12066.108247422679</v>
          </cell>
          <cell r="AU259">
            <v>58.329545454545531</v>
          </cell>
          <cell r="AV259">
            <v>0</v>
          </cell>
          <cell r="AW259">
            <v>79.448863636363569</v>
          </cell>
          <cell r="AX259">
            <v>18009.468409090896</v>
          </cell>
          <cell r="AY259">
            <v>28.159090909090892</v>
          </cell>
          <cell r="AZ259">
            <v>7762.6165909090869</v>
          </cell>
          <cell r="BA259">
            <v>9.0511363636363562</v>
          </cell>
          <cell r="BB259">
            <v>3413.6360795454516</v>
          </cell>
          <cell r="BC259">
            <v>2.0113636363636429</v>
          </cell>
          <cell r="BD259">
            <v>847.06568181818454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30032.786761363623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30032.786761363623</v>
          </cell>
          <cell r="BZ259">
            <v>55553.89500878632</v>
          </cell>
          <cell r="CA259">
            <v>0</v>
          </cell>
          <cell r="CB259">
            <v>55553.89500878632</v>
          </cell>
          <cell r="CC259">
            <v>45.755102040816325</v>
          </cell>
          <cell r="CD259">
            <v>36100.317959183674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36100.317959183674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11.202531645569616</v>
          </cell>
          <cell r="CX259">
            <v>6250.4525316455674</v>
          </cell>
          <cell r="CY259">
            <v>0</v>
          </cell>
          <cell r="CZ259">
            <v>0</v>
          </cell>
          <cell r="DA259">
            <v>6250.4525316455674</v>
          </cell>
          <cell r="DB259">
            <v>656130.80549961561</v>
          </cell>
          <cell r="DC259">
            <v>0</v>
          </cell>
          <cell r="DD259">
            <v>656130.80549961561</v>
          </cell>
          <cell r="DE259">
            <v>135933</v>
          </cell>
          <cell r="DF259">
            <v>0</v>
          </cell>
          <cell r="DG259">
            <v>135933</v>
          </cell>
          <cell r="DH259">
            <v>25.285714285714285</v>
          </cell>
          <cell r="DI259">
            <v>0.31830339551820702</v>
          </cell>
          <cell r="DJ259">
            <v>0</v>
          </cell>
          <cell r="DK259">
            <v>0.31830339551820702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1.0156360164</v>
          </cell>
          <cell r="DS259">
            <v>12384.722652638406</v>
          </cell>
          <cell r="DT259">
            <v>0</v>
          </cell>
          <cell r="DU259">
            <v>12384.722652638406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4665.79</v>
          </cell>
          <cell r="EB259">
            <v>4665.79</v>
          </cell>
          <cell r="EC259">
            <v>0</v>
          </cell>
          <cell r="ED259">
            <v>0</v>
          </cell>
          <cell r="EE259">
            <v>4665.79</v>
          </cell>
          <cell r="EF259">
            <v>4665.79</v>
          </cell>
          <cell r="EG259">
            <v>0</v>
          </cell>
          <cell r="EH259"/>
          <cell r="EI259">
            <v>0</v>
          </cell>
          <cell r="EJ259">
            <v>0</v>
          </cell>
          <cell r="EK259">
            <v>0</v>
          </cell>
          <cell r="EL259"/>
          <cell r="EM259">
            <v>0</v>
          </cell>
          <cell r="EN259">
            <v>0</v>
          </cell>
          <cell r="EO259">
            <v>0</v>
          </cell>
          <cell r="EP259">
            <v>152983.51265263843</v>
          </cell>
          <cell r="EQ259">
            <v>0</v>
          </cell>
          <cell r="ER259">
            <v>152983.51265263843</v>
          </cell>
          <cell r="ES259">
            <v>809114.31815225398</v>
          </cell>
          <cell r="ET259">
            <v>0</v>
          </cell>
          <cell r="EU259">
            <v>809114.31815225398</v>
          </cell>
          <cell r="EV259">
            <v>804448.52815225406</v>
          </cell>
          <cell r="EW259">
            <v>4544.9069387132995</v>
          </cell>
          <cell r="EX259">
            <v>4180</v>
          </cell>
          <cell r="EY259">
            <v>0</v>
          </cell>
          <cell r="EZ259">
            <v>739860</v>
          </cell>
          <cell r="FA259">
            <v>0</v>
          </cell>
          <cell r="FB259">
            <v>809114.31815225398</v>
          </cell>
          <cell r="FC259">
            <v>821738.48615036788</v>
          </cell>
          <cell r="FD259">
            <v>12624.167998113902</v>
          </cell>
          <cell r="FE259">
            <v>821738.48615036788</v>
          </cell>
        </row>
        <row r="260">
          <cell r="A260">
            <v>2123</v>
          </cell>
          <cell r="B260">
            <v>8812123</v>
          </cell>
          <cell r="C260"/>
          <cell r="D260"/>
          <cell r="E260" t="str">
            <v>Mistley Norman Church of England Primary School</v>
          </cell>
          <cell r="F260" t="str">
            <v>P</v>
          </cell>
          <cell r="G260"/>
          <cell r="H260" t="str">
            <v/>
          </cell>
          <cell r="I260" t="str">
            <v>Y</v>
          </cell>
          <cell r="J260"/>
          <cell r="K260">
            <v>2123</v>
          </cell>
          <cell r="L260">
            <v>141658</v>
          </cell>
          <cell r="M260"/>
          <cell r="N260"/>
          <cell r="O260">
            <v>7</v>
          </cell>
          <cell r="P260">
            <v>0</v>
          </cell>
          <cell r="Q260">
            <v>0</v>
          </cell>
          <cell r="R260">
            <v>0</v>
          </cell>
          <cell r="S260">
            <v>13</v>
          </cell>
          <cell r="T260">
            <v>57</v>
          </cell>
          <cell r="U260">
            <v>70</v>
          </cell>
          <cell r="V260">
            <v>70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70</v>
          </cell>
          <cell r="AF260">
            <v>220767.40000000002</v>
          </cell>
          <cell r="AG260">
            <v>0</v>
          </cell>
          <cell r="AH260">
            <v>0</v>
          </cell>
          <cell r="AI260">
            <v>0</v>
          </cell>
          <cell r="AJ260">
            <v>220767.40000000002</v>
          </cell>
          <cell r="AK260">
            <v>24.000000000000011</v>
          </cell>
          <cell r="AL260">
            <v>10764.000000000005</v>
          </cell>
          <cell r="AM260">
            <v>0</v>
          </cell>
          <cell r="AN260">
            <v>0</v>
          </cell>
          <cell r="AO260">
            <v>10764.000000000005</v>
          </cell>
          <cell r="AP260">
            <v>27</v>
          </cell>
          <cell r="AQ260">
            <v>7762.5</v>
          </cell>
          <cell r="AR260">
            <v>0</v>
          </cell>
          <cell r="AS260">
            <v>0</v>
          </cell>
          <cell r="AT260">
            <v>7762.5</v>
          </cell>
          <cell r="AU260">
            <v>20.000000000000018</v>
          </cell>
          <cell r="AV260">
            <v>0</v>
          </cell>
          <cell r="AW260">
            <v>44.000000000000028</v>
          </cell>
          <cell r="AX260">
            <v>9973.9200000000073</v>
          </cell>
          <cell r="AY260">
            <v>0</v>
          </cell>
          <cell r="AZ260">
            <v>0</v>
          </cell>
          <cell r="BA260">
            <v>2.0000000000000018</v>
          </cell>
          <cell r="BB260">
            <v>754.30000000000064</v>
          </cell>
          <cell r="BC260">
            <v>3.9999999999999969</v>
          </cell>
          <cell r="BD260">
            <v>1684.5599999999986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12412.780000000006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12412.780000000006</v>
          </cell>
          <cell r="BZ260">
            <v>30939.280000000013</v>
          </cell>
          <cell r="CA260">
            <v>0</v>
          </cell>
          <cell r="CB260">
            <v>30939.280000000013</v>
          </cell>
          <cell r="CC260">
            <v>22.909090909090914</v>
          </cell>
          <cell r="CD260">
            <v>18075.04363636364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18075.04363636364</v>
          </cell>
          <cell r="CR260">
            <v>2.8</v>
          </cell>
          <cell r="CS260">
            <v>1260</v>
          </cell>
          <cell r="CT260">
            <v>0</v>
          </cell>
          <cell r="CU260">
            <v>0</v>
          </cell>
          <cell r="CV260">
            <v>1260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271041.72363636363</v>
          </cell>
          <cell r="DC260">
            <v>0</v>
          </cell>
          <cell r="DD260">
            <v>271041.72363636363</v>
          </cell>
          <cell r="DE260">
            <v>135933</v>
          </cell>
          <cell r="DF260">
            <v>0</v>
          </cell>
          <cell r="DG260">
            <v>135933</v>
          </cell>
          <cell r="DH260">
            <v>10</v>
          </cell>
          <cell r="DI260">
            <v>1.2958288172131101</v>
          </cell>
          <cell r="DJ260">
            <v>2.0906250000000011</v>
          </cell>
          <cell r="DK260">
            <v>2.0906250000000011</v>
          </cell>
          <cell r="DL260">
            <v>22500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22500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1405.05</v>
          </cell>
          <cell r="EB260">
            <v>1405.05</v>
          </cell>
          <cell r="EC260">
            <v>0</v>
          </cell>
          <cell r="ED260">
            <v>0</v>
          </cell>
          <cell r="EE260">
            <v>1405.05</v>
          </cell>
          <cell r="EF260">
            <v>1405.05</v>
          </cell>
          <cell r="EG260">
            <v>0</v>
          </cell>
          <cell r="EH260"/>
          <cell r="EI260">
            <v>0</v>
          </cell>
          <cell r="EJ260">
            <v>0</v>
          </cell>
          <cell r="EK260">
            <v>0</v>
          </cell>
          <cell r="EL260"/>
          <cell r="EM260">
            <v>0</v>
          </cell>
          <cell r="EN260">
            <v>0</v>
          </cell>
          <cell r="EO260">
            <v>0</v>
          </cell>
          <cell r="EP260">
            <v>159838.04999999999</v>
          </cell>
          <cell r="EQ260">
            <v>0</v>
          </cell>
          <cell r="ER260">
            <v>159838.04999999999</v>
          </cell>
          <cell r="ES260">
            <v>430879.77363636362</v>
          </cell>
          <cell r="ET260">
            <v>0</v>
          </cell>
          <cell r="EU260">
            <v>430879.77363636362</v>
          </cell>
          <cell r="EV260">
            <v>429474.72363636363</v>
          </cell>
          <cell r="EW260">
            <v>6135.353194805195</v>
          </cell>
          <cell r="EX260">
            <v>4180</v>
          </cell>
          <cell r="EY260">
            <v>0</v>
          </cell>
          <cell r="EZ260">
            <v>292600</v>
          </cell>
          <cell r="FA260">
            <v>0</v>
          </cell>
          <cell r="FB260">
            <v>430879.77363636362</v>
          </cell>
          <cell r="FC260">
            <v>403925.75993097166</v>
          </cell>
          <cell r="FD260">
            <v>0</v>
          </cell>
          <cell r="FE260">
            <v>430879.77363636362</v>
          </cell>
        </row>
        <row r="261">
          <cell r="A261">
            <v>2053</v>
          </cell>
          <cell r="B261">
            <v>8812053</v>
          </cell>
          <cell r="C261"/>
          <cell r="D261"/>
          <cell r="E261" t="str">
            <v>Monkwick Infant and Nursery School</v>
          </cell>
          <cell r="F261" t="str">
            <v>P</v>
          </cell>
          <cell r="G261"/>
          <cell r="H261" t="str">
            <v/>
          </cell>
          <cell r="I261" t="str">
            <v>Y</v>
          </cell>
          <cell r="J261"/>
          <cell r="K261">
            <v>2053</v>
          </cell>
          <cell r="L261">
            <v>140735</v>
          </cell>
          <cell r="M261"/>
          <cell r="N261"/>
          <cell r="O261">
            <v>3</v>
          </cell>
          <cell r="P261">
            <v>0</v>
          </cell>
          <cell r="Q261">
            <v>0</v>
          </cell>
          <cell r="R261">
            <v>2</v>
          </cell>
          <cell r="S261">
            <v>50</v>
          </cell>
          <cell r="T261">
            <v>144</v>
          </cell>
          <cell r="U261">
            <v>194</v>
          </cell>
          <cell r="V261">
            <v>196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196</v>
          </cell>
          <cell r="AF261">
            <v>618148.72000000009</v>
          </cell>
          <cell r="AG261">
            <v>0</v>
          </cell>
          <cell r="AH261">
            <v>0</v>
          </cell>
          <cell r="AI261">
            <v>0</v>
          </cell>
          <cell r="AJ261">
            <v>618148.72000000009</v>
          </cell>
          <cell r="AK261">
            <v>64.659793814433016</v>
          </cell>
          <cell r="AL261">
            <v>28999.917525773206</v>
          </cell>
          <cell r="AM261">
            <v>0</v>
          </cell>
          <cell r="AN261">
            <v>0</v>
          </cell>
          <cell r="AO261">
            <v>28999.917525773206</v>
          </cell>
          <cell r="AP261">
            <v>64.659793814433016</v>
          </cell>
          <cell r="AQ261">
            <v>18589.690721649491</v>
          </cell>
          <cell r="AR261">
            <v>0</v>
          </cell>
          <cell r="AS261">
            <v>0</v>
          </cell>
          <cell r="AT261">
            <v>18589.690721649491</v>
          </cell>
          <cell r="AU261">
            <v>29.450777202072544</v>
          </cell>
          <cell r="AV261">
            <v>0</v>
          </cell>
          <cell r="AW261">
            <v>60.932642487046621</v>
          </cell>
          <cell r="AX261">
            <v>13812.211398963729</v>
          </cell>
          <cell r="AY261">
            <v>62.963730569948147</v>
          </cell>
          <cell r="AZ261">
            <v>17357.211606217606</v>
          </cell>
          <cell r="BA261">
            <v>35.544041450777129</v>
          </cell>
          <cell r="BB261">
            <v>13405.435233160593</v>
          </cell>
          <cell r="BC261">
            <v>3.0466321243523313</v>
          </cell>
          <cell r="BD261">
            <v>1283.0586528497408</v>
          </cell>
          <cell r="BE261">
            <v>3.0466321243523313</v>
          </cell>
          <cell r="BF261">
            <v>1449.7703626943005</v>
          </cell>
          <cell r="BG261">
            <v>1.0155440414507777</v>
          </cell>
          <cell r="BH261">
            <v>718.26383419689148</v>
          </cell>
          <cell r="BI261">
            <v>48025.951088082867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48025.951088082867</v>
          </cell>
          <cell r="BZ261">
            <v>95615.559335505561</v>
          </cell>
          <cell r="CA261">
            <v>0</v>
          </cell>
          <cell r="CB261">
            <v>95615.559335505561</v>
          </cell>
          <cell r="CC261">
            <v>66.21621621621621</v>
          </cell>
          <cell r="CD261">
            <v>52243.932432432426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52243.932432432426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19.323943661971821</v>
          </cell>
          <cell r="CX261">
            <v>10781.794366197179</v>
          </cell>
          <cell r="CY261">
            <v>0</v>
          </cell>
          <cell r="CZ261">
            <v>0</v>
          </cell>
          <cell r="DA261">
            <v>10781.794366197179</v>
          </cell>
          <cell r="DB261">
            <v>776790.00613413518</v>
          </cell>
          <cell r="DC261">
            <v>0</v>
          </cell>
          <cell r="DD261">
            <v>776790.00613413518</v>
          </cell>
          <cell r="DE261">
            <v>135933</v>
          </cell>
          <cell r="DF261">
            <v>0</v>
          </cell>
          <cell r="DG261">
            <v>135933</v>
          </cell>
          <cell r="DH261">
            <v>65.333333333333329</v>
          </cell>
          <cell r="DI261">
            <v>0.61460405438596499</v>
          </cell>
          <cell r="DJ261">
            <v>0</v>
          </cell>
          <cell r="DK261">
            <v>0.61460405438596499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3648.2</v>
          </cell>
          <cell r="EB261">
            <v>3648.2</v>
          </cell>
          <cell r="EC261">
            <v>0</v>
          </cell>
          <cell r="ED261">
            <v>0</v>
          </cell>
          <cell r="EE261">
            <v>3648.2</v>
          </cell>
          <cell r="EF261">
            <v>3648.2</v>
          </cell>
          <cell r="EG261">
            <v>0</v>
          </cell>
          <cell r="EH261"/>
          <cell r="EI261">
            <v>0</v>
          </cell>
          <cell r="EJ261">
            <v>0</v>
          </cell>
          <cell r="EK261">
            <v>0</v>
          </cell>
          <cell r="EL261"/>
          <cell r="EM261">
            <v>0</v>
          </cell>
          <cell r="EN261">
            <v>0</v>
          </cell>
          <cell r="EO261">
            <v>0</v>
          </cell>
          <cell r="EP261">
            <v>139581.20000000001</v>
          </cell>
          <cell r="EQ261">
            <v>0</v>
          </cell>
          <cell r="ER261">
            <v>139581.20000000001</v>
          </cell>
          <cell r="ES261">
            <v>916371.20613413514</v>
          </cell>
          <cell r="ET261">
            <v>0</v>
          </cell>
          <cell r="EU261">
            <v>916371.20613413514</v>
          </cell>
          <cell r="EV261">
            <v>912723.00613413518</v>
          </cell>
          <cell r="EW261">
            <v>4656.7500312966076</v>
          </cell>
          <cell r="EX261">
            <v>4180</v>
          </cell>
          <cell r="EY261">
            <v>0</v>
          </cell>
          <cell r="EZ261">
            <v>819280</v>
          </cell>
          <cell r="FA261">
            <v>0</v>
          </cell>
          <cell r="FB261">
            <v>916371.20613413514</v>
          </cell>
          <cell r="FC261">
            <v>916026.66244519781</v>
          </cell>
          <cell r="FD261">
            <v>0</v>
          </cell>
          <cell r="FE261">
            <v>916371.20613413514</v>
          </cell>
        </row>
        <row r="262">
          <cell r="A262">
            <v>2165</v>
          </cell>
          <cell r="B262">
            <v>8812165</v>
          </cell>
          <cell r="C262"/>
          <cell r="D262"/>
          <cell r="E262" t="str">
            <v>Monkwick Junior School</v>
          </cell>
          <cell r="F262" t="str">
            <v>P</v>
          </cell>
          <cell r="G262"/>
          <cell r="H262" t="str">
            <v/>
          </cell>
          <cell r="I262" t="str">
            <v>Y</v>
          </cell>
          <cell r="J262"/>
          <cell r="K262">
            <v>2165</v>
          </cell>
          <cell r="L262">
            <v>145020</v>
          </cell>
          <cell r="M262"/>
          <cell r="N262"/>
          <cell r="O262">
            <v>4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235</v>
          </cell>
          <cell r="U262">
            <v>235</v>
          </cell>
          <cell r="V262">
            <v>235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235</v>
          </cell>
          <cell r="AF262">
            <v>741147.70000000007</v>
          </cell>
          <cell r="AG262">
            <v>0</v>
          </cell>
          <cell r="AH262">
            <v>0</v>
          </cell>
          <cell r="AI262">
            <v>0</v>
          </cell>
          <cell r="AJ262">
            <v>741147.70000000007</v>
          </cell>
          <cell r="AK262">
            <v>78.999999999999886</v>
          </cell>
          <cell r="AL262">
            <v>35431.499999999949</v>
          </cell>
          <cell r="AM262">
            <v>0</v>
          </cell>
          <cell r="AN262">
            <v>0</v>
          </cell>
          <cell r="AO262">
            <v>35431.499999999949</v>
          </cell>
          <cell r="AP262">
            <v>95.973282442748101</v>
          </cell>
          <cell r="AQ262">
            <v>27592.318702290078</v>
          </cell>
          <cell r="AR262">
            <v>0</v>
          </cell>
          <cell r="AS262">
            <v>0</v>
          </cell>
          <cell r="AT262">
            <v>27592.318702290078</v>
          </cell>
          <cell r="AU262">
            <v>35.000000000000014</v>
          </cell>
          <cell r="AV262">
            <v>0</v>
          </cell>
          <cell r="AW262">
            <v>64.000000000000028</v>
          </cell>
          <cell r="AX262">
            <v>14507.520000000008</v>
          </cell>
          <cell r="AY262">
            <v>66.999999999999901</v>
          </cell>
          <cell r="AZ262">
            <v>18469.889999999974</v>
          </cell>
          <cell r="BA262">
            <v>62.000000000000099</v>
          </cell>
          <cell r="BB262">
            <v>23383.300000000036</v>
          </cell>
          <cell r="BC262">
            <v>2.9999999999999973</v>
          </cell>
          <cell r="BD262">
            <v>1263.4199999999989</v>
          </cell>
          <cell r="BE262">
            <v>4.0000000000000044</v>
          </cell>
          <cell r="BF262">
            <v>1903.4400000000021</v>
          </cell>
          <cell r="BG262">
            <v>0</v>
          </cell>
          <cell r="BH262">
            <v>0</v>
          </cell>
          <cell r="BI262">
            <v>59527.570000000022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59527.570000000022</v>
          </cell>
          <cell r="BZ262">
            <v>122551.38870229005</v>
          </cell>
          <cell r="CA262">
            <v>0</v>
          </cell>
          <cell r="CB262">
            <v>122551.38870229005</v>
          </cell>
          <cell r="CC262">
            <v>96.328828828828819</v>
          </cell>
          <cell r="CD262">
            <v>76002.482657657645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76002.482657657645</v>
          </cell>
          <cell r="CR262">
            <v>2.9000000000000004</v>
          </cell>
          <cell r="CS262">
            <v>1305.0000000000002</v>
          </cell>
          <cell r="CT262">
            <v>0</v>
          </cell>
          <cell r="CU262">
            <v>0</v>
          </cell>
          <cell r="CV262">
            <v>1305.0000000000002</v>
          </cell>
          <cell r="CW262">
            <v>4.0000000000000044</v>
          </cell>
          <cell r="CX262">
            <v>2231.8000000000025</v>
          </cell>
          <cell r="CY262">
            <v>0</v>
          </cell>
          <cell r="CZ262">
            <v>0</v>
          </cell>
          <cell r="DA262">
            <v>2231.8000000000025</v>
          </cell>
          <cell r="DB262">
            <v>943238.37135994784</v>
          </cell>
          <cell r="DC262">
            <v>0</v>
          </cell>
          <cell r="DD262">
            <v>943238.37135994784</v>
          </cell>
          <cell r="DE262">
            <v>135933</v>
          </cell>
          <cell r="DF262">
            <v>0</v>
          </cell>
          <cell r="DG262">
            <v>135933</v>
          </cell>
          <cell r="DH262">
            <v>58.75</v>
          </cell>
          <cell r="DI262">
            <v>0.62311107705882296</v>
          </cell>
          <cell r="DJ262">
            <v>0</v>
          </cell>
          <cell r="DK262">
            <v>0.62311107705882296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4007.732</v>
          </cell>
          <cell r="EB262">
            <v>4007.732</v>
          </cell>
          <cell r="EC262">
            <v>0</v>
          </cell>
          <cell r="ED262">
            <v>0</v>
          </cell>
          <cell r="EE262">
            <v>4007.732</v>
          </cell>
          <cell r="EF262">
            <v>4007.732</v>
          </cell>
          <cell r="EG262">
            <v>0</v>
          </cell>
          <cell r="EH262"/>
          <cell r="EI262">
            <v>0</v>
          </cell>
          <cell r="EJ262">
            <v>0</v>
          </cell>
          <cell r="EK262">
            <v>0</v>
          </cell>
          <cell r="EL262"/>
          <cell r="EM262">
            <v>0</v>
          </cell>
          <cell r="EN262">
            <v>0</v>
          </cell>
          <cell r="EO262">
            <v>0</v>
          </cell>
          <cell r="EP262">
            <v>139940.73199999999</v>
          </cell>
          <cell r="EQ262">
            <v>0</v>
          </cell>
          <cell r="ER262">
            <v>139940.73199999999</v>
          </cell>
          <cell r="ES262">
            <v>1083179.1033599479</v>
          </cell>
          <cell r="ET262">
            <v>0</v>
          </cell>
          <cell r="EU262">
            <v>1083179.1033599479</v>
          </cell>
          <cell r="EV262">
            <v>1079171.3713599478</v>
          </cell>
          <cell r="EW262">
            <v>4592.2186015316929</v>
          </cell>
          <cell r="EX262">
            <v>4180</v>
          </cell>
          <cell r="EY262">
            <v>0</v>
          </cell>
          <cell r="EZ262">
            <v>982300</v>
          </cell>
          <cell r="FA262">
            <v>0</v>
          </cell>
          <cell r="FB262">
            <v>1083179.1033599479</v>
          </cell>
          <cell r="FC262">
            <v>1045818.8641946245</v>
          </cell>
          <cell r="FD262">
            <v>0</v>
          </cell>
          <cell r="FE262">
            <v>1083179.1033599479</v>
          </cell>
        </row>
        <row r="263">
          <cell r="A263">
            <v>2109</v>
          </cell>
          <cell r="B263">
            <v>8812109</v>
          </cell>
          <cell r="C263"/>
          <cell r="D263"/>
          <cell r="E263" t="str">
            <v>Montgomerie Primary School</v>
          </cell>
          <cell r="F263" t="str">
            <v>P</v>
          </cell>
          <cell r="G263"/>
          <cell r="H263" t="str">
            <v/>
          </cell>
          <cell r="I263" t="str">
            <v>Y</v>
          </cell>
          <cell r="J263"/>
          <cell r="K263">
            <v>2109</v>
          </cell>
          <cell r="L263">
            <v>141182</v>
          </cell>
          <cell r="M263"/>
          <cell r="N263"/>
          <cell r="O263">
            <v>7</v>
          </cell>
          <cell r="P263">
            <v>0</v>
          </cell>
          <cell r="Q263">
            <v>0</v>
          </cell>
          <cell r="R263">
            <v>1</v>
          </cell>
          <cell r="S263">
            <v>30</v>
          </cell>
          <cell r="T263">
            <v>165</v>
          </cell>
          <cell r="U263">
            <v>195</v>
          </cell>
          <cell r="V263">
            <v>196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196</v>
          </cell>
          <cell r="AF263">
            <v>618148.72000000009</v>
          </cell>
          <cell r="AG263">
            <v>0</v>
          </cell>
          <cell r="AH263">
            <v>0</v>
          </cell>
          <cell r="AI263">
            <v>0</v>
          </cell>
          <cell r="AJ263">
            <v>618148.72000000009</v>
          </cell>
          <cell r="AK263">
            <v>38.194871794871823</v>
          </cell>
          <cell r="AL263">
            <v>17130.400000000012</v>
          </cell>
          <cell r="AM263">
            <v>0</v>
          </cell>
          <cell r="AN263">
            <v>0</v>
          </cell>
          <cell r="AO263">
            <v>17130.400000000012</v>
          </cell>
          <cell r="AP263">
            <v>42.294736842105266</v>
          </cell>
          <cell r="AQ263">
            <v>12159.736842105263</v>
          </cell>
          <cell r="AR263">
            <v>0</v>
          </cell>
          <cell r="AS263">
            <v>0</v>
          </cell>
          <cell r="AT263">
            <v>12159.736842105263</v>
          </cell>
          <cell r="AU263">
            <v>148.75897435897437</v>
          </cell>
          <cell r="AV263">
            <v>0</v>
          </cell>
          <cell r="AW263">
            <v>23.117948717948728</v>
          </cell>
          <cell r="AX263">
            <v>5240.3766153846182</v>
          </cell>
          <cell r="AY263">
            <v>20.102564102564187</v>
          </cell>
          <cell r="AZ263">
            <v>5541.6738461538698</v>
          </cell>
          <cell r="BA263">
            <v>0</v>
          </cell>
          <cell r="BB263">
            <v>0</v>
          </cell>
          <cell r="BC263">
            <v>1.0051282051282056</v>
          </cell>
          <cell r="BD263">
            <v>423.29969230769245</v>
          </cell>
          <cell r="BE263">
            <v>2.0102564102564187</v>
          </cell>
          <cell r="BF263">
            <v>956.60061538461946</v>
          </cell>
          <cell r="BG263">
            <v>1.0051282051282056</v>
          </cell>
          <cell r="BH263">
            <v>710.89702564102595</v>
          </cell>
          <cell r="BI263">
            <v>12872.847794871826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12872.847794871826</v>
          </cell>
          <cell r="BZ263">
            <v>42162.984636977104</v>
          </cell>
          <cell r="CA263">
            <v>0</v>
          </cell>
          <cell r="CB263">
            <v>42162.984636977104</v>
          </cell>
          <cell r="CC263">
            <v>52.189349112426044</v>
          </cell>
          <cell r="CD263">
            <v>41176.874556213028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41176.874556213028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2.3757575757575715</v>
          </cell>
          <cell r="CX263">
            <v>1325.5539393939371</v>
          </cell>
          <cell r="CY263">
            <v>0</v>
          </cell>
          <cell r="CZ263">
            <v>0</v>
          </cell>
          <cell r="DA263">
            <v>1325.5539393939371</v>
          </cell>
          <cell r="DB263">
            <v>702814.13313258416</v>
          </cell>
          <cell r="DC263">
            <v>0</v>
          </cell>
          <cell r="DD263">
            <v>702814.13313258416</v>
          </cell>
          <cell r="DE263">
            <v>135933</v>
          </cell>
          <cell r="DF263">
            <v>0</v>
          </cell>
          <cell r="DG263">
            <v>135933</v>
          </cell>
          <cell r="DH263">
            <v>28</v>
          </cell>
          <cell r="DI263">
            <v>0.46331480208333298</v>
          </cell>
          <cell r="DJ263">
            <v>0</v>
          </cell>
          <cell r="DK263">
            <v>0.46331480208333298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4264.45</v>
          </cell>
          <cell r="EB263">
            <v>4264.45</v>
          </cell>
          <cell r="EC263">
            <v>0</v>
          </cell>
          <cell r="ED263">
            <v>0</v>
          </cell>
          <cell r="EE263">
            <v>4264.45</v>
          </cell>
          <cell r="EF263">
            <v>4264.45</v>
          </cell>
          <cell r="EG263">
            <v>0</v>
          </cell>
          <cell r="EH263"/>
          <cell r="EI263">
            <v>0</v>
          </cell>
          <cell r="EJ263">
            <v>0</v>
          </cell>
          <cell r="EK263">
            <v>0</v>
          </cell>
          <cell r="EL263"/>
          <cell r="EM263">
            <v>0</v>
          </cell>
          <cell r="EN263">
            <v>0</v>
          </cell>
          <cell r="EO263">
            <v>0</v>
          </cell>
          <cell r="EP263">
            <v>140197.45000000001</v>
          </cell>
          <cell r="EQ263">
            <v>0</v>
          </cell>
          <cell r="ER263">
            <v>140197.45000000001</v>
          </cell>
          <cell r="ES263">
            <v>843011.58313258411</v>
          </cell>
          <cell r="ET263">
            <v>0</v>
          </cell>
          <cell r="EU263">
            <v>843011.58313258411</v>
          </cell>
          <cell r="EV263">
            <v>838747.13313258416</v>
          </cell>
          <cell r="EW263">
            <v>4279.3221078193073</v>
          </cell>
          <cell r="EX263">
            <v>4180</v>
          </cell>
          <cell r="EY263">
            <v>0</v>
          </cell>
          <cell r="EZ263">
            <v>819280</v>
          </cell>
          <cell r="FA263">
            <v>0</v>
          </cell>
          <cell r="FB263">
            <v>843011.58313258411</v>
          </cell>
          <cell r="FC263">
            <v>842190.30197201786</v>
          </cell>
          <cell r="FD263">
            <v>0</v>
          </cell>
          <cell r="FE263">
            <v>843011.58313258411</v>
          </cell>
        </row>
        <row r="264">
          <cell r="A264">
            <v>2063</v>
          </cell>
          <cell r="B264">
            <v>8812063</v>
          </cell>
          <cell r="C264">
            <v>1846</v>
          </cell>
          <cell r="D264" t="str">
            <v>RB051846</v>
          </cell>
          <cell r="E264" t="str">
            <v>Montgomery Infant School and Nursery, Colchester</v>
          </cell>
          <cell r="F264" t="str">
            <v>P</v>
          </cell>
          <cell r="G264" t="str">
            <v>Y</v>
          </cell>
          <cell r="H264">
            <v>10018689</v>
          </cell>
          <cell r="I264" t="str">
            <v/>
          </cell>
          <cell r="J264"/>
          <cell r="K264">
            <v>2063</v>
          </cell>
          <cell r="L264">
            <v>114751</v>
          </cell>
          <cell r="M264"/>
          <cell r="N264"/>
          <cell r="O264">
            <v>3</v>
          </cell>
          <cell r="P264">
            <v>0</v>
          </cell>
          <cell r="Q264">
            <v>0</v>
          </cell>
          <cell r="R264">
            <v>1</v>
          </cell>
          <cell r="S264">
            <v>89</v>
          </cell>
          <cell r="T264">
            <v>176</v>
          </cell>
          <cell r="U264">
            <v>265</v>
          </cell>
          <cell r="V264">
            <v>266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266</v>
          </cell>
          <cell r="AF264">
            <v>838916.12</v>
          </cell>
          <cell r="AG264">
            <v>0</v>
          </cell>
          <cell r="AH264">
            <v>0</v>
          </cell>
          <cell r="AI264">
            <v>0</v>
          </cell>
          <cell r="AJ264">
            <v>838916.12</v>
          </cell>
          <cell r="AK264">
            <v>55.207547169811384</v>
          </cell>
          <cell r="AL264">
            <v>24760.584905660406</v>
          </cell>
          <cell r="AM264">
            <v>0</v>
          </cell>
          <cell r="AN264">
            <v>0</v>
          </cell>
          <cell r="AO264">
            <v>24760.584905660406</v>
          </cell>
          <cell r="AP264">
            <v>55.207547169811384</v>
          </cell>
          <cell r="AQ264">
            <v>15872.169811320773</v>
          </cell>
          <cell r="AR264">
            <v>0</v>
          </cell>
          <cell r="AS264">
            <v>0</v>
          </cell>
          <cell r="AT264">
            <v>15872.169811320773</v>
          </cell>
          <cell r="AU264">
            <v>206.77735849056612</v>
          </cell>
          <cell r="AV264">
            <v>0</v>
          </cell>
          <cell r="AW264">
            <v>12.045283018867917</v>
          </cell>
          <cell r="AX264">
            <v>2730.4247547169794</v>
          </cell>
          <cell r="AY264">
            <v>31.116981132075555</v>
          </cell>
          <cell r="AZ264">
            <v>8578.0181886792689</v>
          </cell>
          <cell r="BA264">
            <v>14.05283018867925</v>
          </cell>
          <cell r="BB264">
            <v>5300.0249056603789</v>
          </cell>
          <cell r="BC264">
            <v>2.0075471698113194</v>
          </cell>
          <cell r="BD264">
            <v>845.45841509433899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17453.926264150967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17453.926264150967</v>
          </cell>
          <cell r="BZ264">
            <v>58086.680981132144</v>
          </cell>
          <cell r="CA264">
            <v>0</v>
          </cell>
          <cell r="CB264">
            <v>58086.680981132144</v>
          </cell>
          <cell r="CC264">
            <v>86.53012048192771</v>
          </cell>
          <cell r="CD264">
            <v>68271.39975903614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68271.39975903614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48.363636363636409</v>
          </cell>
          <cell r="CX264">
            <v>26984.490909090939</v>
          </cell>
          <cell r="CY264">
            <v>0</v>
          </cell>
          <cell r="CZ264">
            <v>0</v>
          </cell>
          <cell r="DA264">
            <v>26984.490909090939</v>
          </cell>
          <cell r="DB264">
            <v>992258.69164925918</v>
          </cell>
          <cell r="DC264">
            <v>0</v>
          </cell>
          <cell r="DD264">
            <v>992258.69164925918</v>
          </cell>
          <cell r="DE264">
            <v>135933</v>
          </cell>
          <cell r="DF264">
            <v>0</v>
          </cell>
          <cell r="DG264">
            <v>135933</v>
          </cell>
          <cell r="DH264">
            <v>88.666666666666671</v>
          </cell>
          <cell r="DI264">
            <v>0.420492980866426</v>
          </cell>
          <cell r="DJ264">
            <v>0</v>
          </cell>
          <cell r="DK264">
            <v>0.420492980866426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1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28224</v>
          </cell>
          <cell r="EB264">
            <v>28672</v>
          </cell>
          <cell r="EC264">
            <v>448</v>
          </cell>
          <cell r="ED264">
            <v>0</v>
          </cell>
          <cell r="EE264">
            <v>29120</v>
          </cell>
          <cell r="EF264">
            <v>29120</v>
          </cell>
          <cell r="EG264">
            <v>0</v>
          </cell>
          <cell r="EH264"/>
          <cell r="EI264">
            <v>0</v>
          </cell>
          <cell r="EJ264">
            <v>0</v>
          </cell>
          <cell r="EK264">
            <v>0</v>
          </cell>
          <cell r="EL264"/>
          <cell r="EM264">
            <v>0</v>
          </cell>
          <cell r="EN264">
            <v>0</v>
          </cell>
          <cell r="EO264">
            <v>0</v>
          </cell>
          <cell r="EP264">
            <v>165053</v>
          </cell>
          <cell r="EQ264">
            <v>0</v>
          </cell>
          <cell r="ER264">
            <v>165053</v>
          </cell>
          <cell r="ES264">
            <v>1157311.6916492591</v>
          </cell>
          <cell r="ET264">
            <v>0</v>
          </cell>
          <cell r="EU264">
            <v>1157311.6916492591</v>
          </cell>
          <cell r="EV264">
            <v>1128191.6916492591</v>
          </cell>
          <cell r="EW264">
            <v>4241.3221490573651</v>
          </cell>
          <cell r="EX264">
            <v>4180</v>
          </cell>
          <cell r="EY264">
            <v>0</v>
          </cell>
          <cell r="EZ264">
            <v>1111880</v>
          </cell>
          <cell r="FA264">
            <v>0</v>
          </cell>
          <cell r="FB264">
            <v>1157311.6916492591</v>
          </cell>
          <cell r="FC264">
            <v>1128644.532079791</v>
          </cell>
          <cell r="FD264">
            <v>0</v>
          </cell>
          <cell r="FE264">
            <v>1157311.6916492591</v>
          </cell>
        </row>
        <row r="265">
          <cell r="A265">
            <v>2062</v>
          </cell>
          <cell r="B265">
            <v>8812062</v>
          </cell>
          <cell r="C265">
            <v>1844</v>
          </cell>
          <cell r="D265" t="str">
            <v>RB051844</v>
          </cell>
          <cell r="E265" t="str">
            <v>Montgomery Junior School, Colchester</v>
          </cell>
          <cell r="F265" t="str">
            <v>P</v>
          </cell>
          <cell r="G265" t="str">
            <v>Y</v>
          </cell>
          <cell r="H265">
            <v>10018690</v>
          </cell>
          <cell r="I265" t="str">
            <v/>
          </cell>
          <cell r="J265"/>
          <cell r="K265">
            <v>2062</v>
          </cell>
          <cell r="L265">
            <v>114750</v>
          </cell>
          <cell r="M265"/>
          <cell r="N265"/>
          <cell r="O265">
            <v>4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330</v>
          </cell>
          <cell r="U265">
            <v>330</v>
          </cell>
          <cell r="V265">
            <v>330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330</v>
          </cell>
          <cell r="AF265">
            <v>1040760.6000000001</v>
          </cell>
          <cell r="AG265">
            <v>0</v>
          </cell>
          <cell r="AH265">
            <v>0</v>
          </cell>
          <cell r="AI265">
            <v>0</v>
          </cell>
          <cell r="AJ265">
            <v>1040760.6000000001</v>
          </cell>
          <cell r="AK265">
            <v>56.000000000000107</v>
          </cell>
          <cell r="AL265">
            <v>25116.000000000047</v>
          </cell>
          <cell r="AM265">
            <v>0</v>
          </cell>
          <cell r="AN265">
            <v>0</v>
          </cell>
          <cell r="AO265">
            <v>25116.000000000047</v>
          </cell>
          <cell r="AP265">
            <v>88.5131195335277</v>
          </cell>
          <cell r="AQ265">
            <v>25447.521865889215</v>
          </cell>
          <cell r="AR265">
            <v>0</v>
          </cell>
          <cell r="AS265">
            <v>0</v>
          </cell>
          <cell r="AT265">
            <v>25447.521865889215</v>
          </cell>
          <cell r="AU265">
            <v>245.99999999999986</v>
          </cell>
          <cell r="AV265">
            <v>0</v>
          </cell>
          <cell r="AW265">
            <v>17.999999999999986</v>
          </cell>
          <cell r="AX265">
            <v>4080.2399999999971</v>
          </cell>
          <cell r="AY265">
            <v>37.99999999999995</v>
          </cell>
          <cell r="AZ265">
            <v>10475.459999999986</v>
          </cell>
          <cell r="BA265">
            <v>23.999999999999989</v>
          </cell>
          <cell r="BB265">
            <v>9051.5999999999949</v>
          </cell>
          <cell r="BC265">
            <v>1.9999999999999998</v>
          </cell>
          <cell r="BD265">
            <v>842.27999999999986</v>
          </cell>
          <cell r="BE265">
            <v>1.9999999999999998</v>
          </cell>
          <cell r="BF265">
            <v>951.71999999999991</v>
          </cell>
          <cell r="BG265">
            <v>0</v>
          </cell>
          <cell r="BH265">
            <v>0</v>
          </cell>
          <cell r="BI265">
            <v>25401.299999999977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25401.299999999977</v>
          </cell>
          <cell r="BZ265">
            <v>75964.821865889244</v>
          </cell>
          <cell r="CA265">
            <v>0</v>
          </cell>
          <cell r="CB265">
            <v>75964.821865889244</v>
          </cell>
          <cell r="CC265">
            <v>88.150684931506859</v>
          </cell>
          <cell r="CD265">
            <v>69550.008904109593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69550.008904109593</v>
          </cell>
          <cell r="CR265">
            <v>3.1999999999999993</v>
          </cell>
          <cell r="CS265">
            <v>1439.9999999999998</v>
          </cell>
          <cell r="CT265">
            <v>0</v>
          </cell>
          <cell r="CU265">
            <v>0</v>
          </cell>
          <cell r="CV265">
            <v>1439.9999999999998</v>
          </cell>
          <cell r="CW265">
            <v>8.0243161094224931</v>
          </cell>
          <cell r="CX265">
            <v>4477.16717325228</v>
          </cell>
          <cell r="CY265">
            <v>0</v>
          </cell>
          <cell r="CZ265">
            <v>0</v>
          </cell>
          <cell r="DA265">
            <v>4477.16717325228</v>
          </cell>
          <cell r="DB265">
            <v>1192192.5979432513</v>
          </cell>
          <cell r="DC265">
            <v>0</v>
          </cell>
          <cell r="DD265">
            <v>1192192.5979432513</v>
          </cell>
          <cell r="DE265">
            <v>135933</v>
          </cell>
          <cell r="DF265">
            <v>0</v>
          </cell>
          <cell r="DG265">
            <v>135933</v>
          </cell>
          <cell r="DH265">
            <v>82.5</v>
          </cell>
          <cell r="DI265">
            <v>0.42535969933333301</v>
          </cell>
          <cell r="DJ265">
            <v>0</v>
          </cell>
          <cell r="DK265">
            <v>0.42535969933333301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30492</v>
          </cell>
          <cell r="EB265">
            <v>30492</v>
          </cell>
          <cell r="EC265">
            <v>0</v>
          </cell>
          <cell r="ED265">
            <v>0</v>
          </cell>
          <cell r="EE265">
            <v>30492</v>
          </cell>
          <cell r="EF265">
            <v>30492</v>
          </cell>
          <cell r="EG265">
            <v>0</v>
          </cell>
          <cell r="EH265"/>
          <cell r="EI265">
            <v>0</v>
          </cell>
          <cell r="EJ265">
            <v>0</v>
          </cell>
          <cell r="EK265">
            <v>0</v>
          </cell>
          <cell r="EL265"/>
          <cell r="EM265">
            <v>0</v>
          </cell>
          <cell r="EN265">
            <v>0</v>
          </cell>
          <cell r="EO265">
            <v>0</v>
          </cell>
          <cell r="EP265">
            <v>166425</v>
          </cell>
          <cell r="EQ265">
            <v>0</v>
          </cell>
          <cell r="ER265">
            <v>166425</v>
          </cell>
          <cell r="ES265">
            <v>1358617.5979432513</v>
          </cell>
          <cell r="ET265">
            <v>0</v>
          </cell>
          <cell r="EU265">
            <v>1358617.5979432513</v>
          </cell>
          <cell r="EV265">
            <v>1328125.5979432513</v>
          </cell>
          <cell r="EW265">
            <v>4024.6230240704585</v>
          </cell>
          <cell r="EX265">
            <v>4180</v>
          </cell>
          <cell r="EY265">
            <v>155.37697592954146</v>
          </cell>
          <cell r="EZ265">
            <v>1379400</v>
          </cell>
          <cell r="FA265">
            <v>51274.402056748746</v>
          </cell>
          <cell r="FB265">
            <v>1409892</v>
          </cell>
          <cell r="FC265">
            <v>1347566.1503609782</v>
          </cell>
          <cell r="FD265">
            <v>0</v>
          </cell>
          <cell r="FE265">
            <v>1409892</v>
          </cell>
        </row>
        <row r="266">
          <cell r="A266">
            <v>3670</v>
          </cell>
          <cell r="B266">
            <v>8813670</v>
          </cell>
          <cell r="C266">
            <v>3402</v>
          </cell>
          <cell r="D266" t="str">
            <v>RB053402</v>
          </cell>
          <cell r="E266" t="str">
            <v>Moreton Church of England Voluntary Aided Primary School</v>
          </cell>
          <cell r="F266" t="str">
            <v>P</v>
          </cell>
          <cell r="G266" t="str">
            <v>Y</v>
          </cell>
          <cell r="H266">
            <v>10018774</v>
          </cell>
          <cell r="I266" t="str">
            <v/>
          </cell>
          <cell r="J266"/>
          <cell r="K266">
            <v>3670</v>
          </cell>
          <cell r="L266">
            <v>115188</v>
          </cell>
          <cell r="M266"/>
          <cell r="N266"/>
          <cell r="O266">
            <v>7</v>
          </cell>
          <cell r="P266">
            <v>0</v>
          </cell>
          <cell r="Q266">
            <v>0</v>
          </cell>
          <cell r="R266">
            <v>1</v>
          </cell>
          <cell r="S266">
            <v>23</v>
          </cell>
          <cell r="T266">
            <v>158</v>
          </cell>
          <cell r="U266">
            <v>181</v>
          </cell>
          <cell r="V266">
            <v>182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182</v>
          </cell>
          <cell r="AF266">
            <v>573995.24</v>
          </cell>
          <cell r="AG266">
            <v>0</v>
          </cell>
          <cell r="AH266">
            <v>0</v>
          </cell>
          <cell r="AI266">
            <v>0</v>
          </cell>
          <cell r="AJ266">
            <v>573995.24</v>
          </cell>
          <cell r="AK266">
            <v>17.09392265193371</v>
          </cell>
          <cell r="AL266">
            <v>7666.6243093922685</v>
          </cell>
          <cell r="AM266">
            <v>0</v>
          </cell>
          <cell r="AN266">
            <v>0</v>
          </cell>
          <cell r="AO266">
            <v>7666.6243093922685</v>
          </cell>
          <cell r="AP266">
            <v>18.393617021276594</v>
          </cell>
          <cell r="AQ266">
            <v>5288.1648936170204</v>
          </cell>
          <cell r="AR266">
            <v>0</v>
          </cell>
          <cell r="AS266">
            <v>0</v>
          </cell>
          <cell r="AT266">
            <v>5288.1648936170204</v>
          </cell>
          <cell r="AU266">
            <v>113.62430939226513</v>
          </cell>
          <cell r="AV266">
            <v>0</v>
          </cell>
          <cell r="AW266">
            <v>49.270718232044217</v>
          </cell>
          <cell r="AX266">
            <v>11168.686408839783</v>
          </cell>
          <cell r="AY266">
            <v>19.104972375690654</v>
          </cell>
          <cell r="AZ266">
            <v>5266.6677348066432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16435.354143646426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16435.354143646426</v>
          </cell>
          <cell r="BZ266">
            <v>29390.143346655714</v>
          </cell>
          <cell r="CA266">
            <v>0</v>
          </cell>
          <cell r="CB266">
            <v>29390.143346655714</v>
          </cell>
          <cell r="CC266">
            <v>53.324840764331206</v>
          </cell>
          <cell r="CD266">
            <v>42072.766114649676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42072.766114649676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2.3037974683544364</v>
          </cell>
          <cell r="CX266">
            <v>1285.4037974683579</v>
          </cell>
          <cell r="CY266">
            <v>0</v>
          </cell>
          <cell r="CZ266">
            <v>0</v>
          </cell>
          <cell r="DA266">
            <v>1285.4037974683579</v>
          </cell>
          <cell r="DB266">
            <v>646743.55325877387</v>
          </cell>
          <cell r="DC266">
            <v>0</v>
          </cell>
          <cell r="DD266">
            <v>646743.55325877387</v>
          </cell>
          <cell r="DE266">
            <v>135933</v>
          </cell>
          <cell r="DF266">
            <v>0</v>
          </cell>
          <cell r="DG266">
            <v>135933</v>
          </cell>
          <cell r="DH266">
            <v>26</v>
          </cell>
          <cell r="DI266">
            <v>1.8161348159999999</v>
          </cell>
          <cell r="DJ266">
            <v>0</v>
          </cell>
          <cell r="DK266">
            <v>1.8161348159999999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1.0156360164</v>
          </cell>
          <cell r="DS266">
            <v>12237.943422649669</v>
          </cell>
          <cell r="DT266">
            <v>0</v>
          </cell>
          <cell r="DU266">
            <v>12237.943422649669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2520</v>
          </cell>
          <cell r="EB266">
            <v>2560</v>
          </cell>
          <cell r="EC266">
            <v>40</v>
          </cell>
          <cell r="ED266">
            <v>0</v>
          </cell>
          <cell r="EE266">
            <v>2600</v>
          </cell>
          <cell r="EF266">
            <v>2600</v>
          </cell>
          <cell r="EG266">
            <v>0</v>
          </cell>
          <cell r="EH266"/>
          <cell r="EI266">
            <v>0</v>
          </cell>
          <cell r="EJ266">
            <v>0</v>
          </cell>
          <cell r="EK266">
            <v>0</v>
          </cell>
          <cell r="EL266"/>
          <cell r="EM266">
            <v>0</v>
          </cell>
          <cell r="EN266">
            <v>0</v>
          </cell>
          <cell r="EO266">
            <v>0</v>
          </cell>
          <cell r="EP266">
            <v>150770.94342264967</v>
          </cell>
          <cell r="EQ266">
            <v>0</v>
          </cell>
          <cell r="ER266">
            <v>150770.94342264967</v>
          </cell>
          <cell r="ES266">
            <v>797514.49668142351</v>
          </cell>
          <cell r="ET266">
            <v>0</v>
          </cell>
          <cell r="EU266">
            <v>797514.49668142351</v>
          </cell>
          <cell r="EV266">
            <v>794914.49668142351</v>
          </cell>
          <cell r="EW266">
            <v>4367.6620696781511</v>
          </cell>
          <cell r="EX266">
            <v>4180</v>
          </cell>
          <cell r="EY266">
            <v>0</v>
          </cell>
          <cell r="EZ266">
            <v>760760</v>
          </cell>
          <cell r="FA266">
            <v>0</v>
          </cell>
          <cell r="FB266">
            <v>797514.49668142351</v>
          </cell>
          <cell r="FC266">
            <v>802546.41712055844</v>
          </cell>
          <cell r="FD266">
            <v>5031.920439134934</v>
          </cell>
          <cell r="FE266">
            <v>802546.41712055844</v>
          </cell>
        </row>
        <row r="267">
          <cell r="A267">
            <v>2200</v>
          </cell>
          <cell r="B267">
            <v>8812200</v>
          </cell>
          <cell r="C267"/>
          <cell r="D267"/>
          <cell r="E267" t="str">
            <v>Moulsham Infant School</v>
          </cell>
          <cell r="F267" t="str">
            <v>P</v>
          </cell>
          <cell r="G267"/>
          <cell r="H267" t="str">
            <v/>
          </cell>
          <cell r="I267" t="str">
            <v>Y</v>
          </cell>
          <cell r="J267"/>
          <cell r="K267">
            <v>2200</v>
          </cell>
          <cell r="L267">
            <v>136855</v>
          </cell>
          <cell r="M267"/>
          <cell r="N267"/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90</v>
          </cell>
          <cell r="T267">
            <v>178</v>
          </cell>
          <cell r="U267">
            <v>268</v>
          </cell>
          <cell r="V267">
            <v>268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268</v>
          </cell>
          <cell r="AF267">
            <v>845223.76</v>
          </cell>
          <cell r="AG267">
            <v>0</v>
          </cell>
          <cell r="AH267">
            <v>0</v>
          </cell>
          <cell r="AI267">
            <v>0</v>
          </cell>
          <cell r="AJ267">
            <v>845223.76</v>
          </cell>
          <cell r="AK267">
            <v>25.999999999999993</v>
          </cell>
          <cell r="AL267">
            <v>11660.999999999996</v>
          </cell>
          <cell r="AM267">
            <v>0</v>
          </cell>
          <cell r="AN267">
            <v>0</v>
          </cell>
          <cell r="AO267">
            <v>11660.999999999996</v>
          </cell>
          <cell r="AP267">
            <v>25.999999999999993</v>
          </cell>
          <cell r="AQ267">
            <v>7474.9999999999982</v>
          </cell>
          <cell r="AR267">
            <v>0</v>
          </cell>
          <cell r="AS267">
            <v>0</v>
          </cell>
          <cell r="AT267">
            <v>7474.9999999999982</v>
          </cell>
          <cell r="AU267">
            <v>245</v>
          </cell>
          <cell r="AV267">
            <v>0</v>
          </cell>
          <cell r="AW267">
            <v>14.000000000000012</v>
          </cell>
          <cell r="AX267">
            <v>3173.5200000000027</v>
          </cell>
          <cell r="AY267">
            <v>4.9999999999999876</v>
          </cell>
          <cell r="AZ267">
            <v>1378.3499999999967</v>
          </cell>
          <cell r="BA267">
            <v>0</v>
          </cell>
          <cell r="BB267">
            <v>0</v>
          </cell>
          <cell r="BC267">
            <v>4.0000000000000107</v>
          </cell>
          <cell r="BD267">
            <v>1684.5600000000045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6236.4300000000039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6236.4300000000039</v>
          </cell>
          <cell r="BZ267">
            <v>25372.429999999997</v>
          </cell>
          <cell r="CA267">
            <v>0</v>
          </cell>
          <cell r="CB267">
            <v>25372.429999999997</v>
          </cell>
          <cell r="CC267">
            <v>75.670588235294119</v>
          </cell>
          <cell r="CD267">
            <v>59703.337411764711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59703.337411764711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64.741573033707823</v>
          </cell>
          <cell r="CX267">
            <v>36122.560674157285</v>
          </cell>
          <cell r="CY267">
            <v>0</v>
          </cell>
          <cell r="CZ267">
            <v>0</v>
          </cell>
          <cell r="DA267">
            <v>36122.560674157285</v>
          </cell>
          <cell r="DB267">
            <v>966422.08808592195</v>
          </cell>
          <cell r="DC267">
            <v>0</v>
          </cell>
          <cell r="DD267">
            <v>966422.08808592195</v>
          </cell>
          <cell r="DE267">
            <v>135933</v>
          </cell>
          <cell r="DF267">
            <v>0</v>
          </cell>
          <cell r="DG267">
            <v>135933</v>
          </cell>
          <cell r="DH267">
            <v>89.333333333333329</v>
          </cell>
          <cell r="DI267">
            <v>0.429334523580786</v>
          </cell>
          <cell r="DJ267">
            <v>0</v>
          </cell>
          <cell r="DK267">
            <v>0.429334523580786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1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7296.4</v>
          </cell>
          <cell r="EB267">
            <v>7296.4</v>
          </cell>
          <cell r="EC267">
            <v>0</v>
          </cell>
          <cell r="ED267">
            <v>0</v>
          </cell>
          <cell r="EE267">
            <v>7296.4</v>
          </cell>
          <cell r="EF267">
            <v>7296.4</v>
          </cell>
          <cell r="EG267">
            <v>0</v>
          </cell>
          <cell r="EH267"/>
          <cell r="EI267">
            <v>0</v>
          </cell>
          <cell r="EJ267">
            <v>0</v>
          </cell>
          <cell r="EK267">
            <v>0</v>
          </cell>
          <cell r="EL267"/>
          <cell r="EM267">
            <v>0</v>
          </cell>
          <cell r="EN267">
            <v>0</v>
          </cell>
          <cell r="EO267">
            <v>0</v>
          </cell>
          <cell r="EP267">
            <v>143229.4</v>
          </cell>
          <cell r="EQ267">
            <v>0</v>
          </cell>
          <cell r="ER267">
            <v>143229.4</v>
          </cell>
          <cell r="ES267">
            <v>1109651.4880859219</v>
          </cell>
          <cell r="ET267">
            <v>0</v>
          </cell>
          <cell r="EU267">
            <v>1109651.4880859219</v>
          </cell>
          <cell r="EV267">
            <v>1102355.0880859219</v>
          </cell>
          <cell r="EW267">
            <v>4113.2652540519475</v>
          </cell>
          <cell r="EX267">
            <v>4180</v>
          </cell>
          <cell r="EY267">
            <v>66.734745948052478</v>
          </cell>
          <cell r="EZ267">
            <v>1120240</v>
          </cell>
          <cell r="FA267">
            <v>17884.911914078053</v>
          </cell>
          <cell r="FB267">
            <v>1127536.3999999999</v>
          </cell>
          <cell r="FC267">
            <v>1090658.426181945</v>
          </cell>
          <cell r="FD267">
            <v>0</v>
          </cell>
          <cell r="FE267">
            <v>1127536.3999999999</v>
          </cell>
        </row>
        <row r="268">
          <cell r="A268">
            <v>2180</v>
          </cell>
          <cell r="B268">
            <v>8812180</v>
          </cell>
          <cell r="C268"/>
          <cell r="D268"/>
          <cell r="E268" t="str">
            <v>Moulsham Junior School</v>
          </cell>
          <cell r="F268" t="str">
            <v>P</v>
          </cell>
          <cell r="G268"/>
          <cell r="H268" t="str">
            <v/>
          </cell>
          <cell r="I268" t="str">
            <v>Y</v>
          </cell>
          <cell r="J268"/>
          <cell r="K268">
            <v>2180</v>
          </cell>
          <cell r="L268">
            <v>137971</v>
          </cell>
          <cell r="M268">
            <v>25</v>
          </cell>
          <cell r="N268"/>
          <cell r="O268">
            <v>4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674.58333333333337</v>
          </cell>
          <cell r="U268">
            <v>674.58333333333337</v>
          </cell>
          <cell r="V268">
            <v>674.58333333333337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674.58333333333337</v>
          </cell>
          <cell r="AF268">
            <v>2127514.4083333337</v>
          </cell>
          <cell r="AG268">
            <v>0</v>
          </cell>
          <cell r="AH268">
            <v>0</v>
          </cell>
          <cell r="AI268">
            <v>0</v>
          </cell>
          <cell r="AJ268">
            <v>2127514.4083333337</v>
          </cell>
          <cell r="AK268">
            <v>67.458333333333343</v>
          </cell>
          <cell r="AL268">
            <v>30255.062500000004</v>
          </cell>
          <cell r="AM268">
            <v>0</v>
          </cell>
          <cell r="AN268">
            <v>0</v>
          </cell>
          <cell r="AO268">
            <v>30255.062500000004</v>
          </cell>
          <cell r="AP268">
            <v>87.043010752688176</v>
          </cell>
          <cell r="AQ268">
            <v>25024.865591397851</v>
          </cell>
          <cell r="AR268">
            <v>0</v>
          </cell>
          <cell r="AS268">
            <v>0</v>
          </cell>
          <cell r="AT268">
            <v>25024.865591397851</v>
          </cell>
          <cell r="AU268">
            <v>588.72727272727298</v>
          </cell>
          <cell r="AV268">
            <v>0</v>
          </cell>
          <cell r="AW268">
            <v>37.817550505050534</v>
          </cell>
          <cell r="AX268">
            <v>8572.4823484848548</v>
          </cell>
          <cell r="AY268">
            <v>28.618686868686854</v>
          </cell>
          <cell r="AZ268">
            <v>7889.3134090909052</v>
          </cell>
          <cell r="BA268">
            <v>3.0662878787878816</v>
          </cell>
          <cell r="BB268">
            <v>1156.4504734848495</v>
          </cell>
          <cell r="BC268">
            <v>16.353535353535328</v>
          </cell>
          <cell r="BD268">
            <v>6887.1278787878682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24505.374109848479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24505.374109848479</v>
          </cell>
          <cell r="BZ268">
            <v>79785.302201246333</v>
          </cell>
          <cell r="CA268">
            <v>0</v>
          </cell>
          <cell r="CB268">
            <v>79785.302201246333</v>
          </cell>
          <cell r="CC268">
            <v>163.79659211927583</v>
          </cell>
          <cell r="CD268">
            <v>129233.87321618744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129233.87321618744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7.1546717171717136</v>
          </cell>
          <cell r="CX268">
            <v>3991.9490845959581</v>
          </cell>
          <cell r="CY268">
            <v>0</v>
          </cell>
          <cell r="CZ268">
            <v>0</v>
          </cell>
          <cell r="DA268">
            <v>3991.9490845959581</v>
          </cell>
          <cell r="DB268">
            <v>2340525.5328353634</v>
          </cell>
          <cell r="DC268">
            <v>0</v>
          </cell>
          <cell r="DD268">
            <v>2340525.5328353634</v>
          </cell>
          <cell r="DE268">
            <v>135933</v>
          </cell>
          <cell r="DF268">
            <v>0</v>
          </cell>
          <cell r="DG268">
            <v>135933</v>
          </cell>
          <cell r="DH268">
            <v>168.64583333333334</v>
          </cell>
          <cell r="DI268">
            <v>0.52715541192214099</v>
          </cell>
          <cell r="DJ268">
            <v>0</v>
          </cell>
          <cell r="DK268">
            <v>0.52715541192214099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8508.01</v>
          </cell>
          <cell r="EB268">
            <v>8508.01</v>
          </cell>
          <cell r="EC268">
            <v>0</v>
          </cell>
          <cell r="ED268">
            <v>0</v>
          </cell>
          <cell r="EE268">
            <v>8508.01</v>
          </cell>
          <cell r="EF268">
            <v>8508.01</v>
          </cell>
          <cell r="EG268">
            <v>0</v>
          </cell>
          <cell r="EH268"/>
          <cell r="EI268">
            <v>0</v>
          </cell>
          <cell r="EJ268">
            <v>0</v>
          </cell>
          <cell r="EK268">
            <v>0</v>
          </cell>
          <cell r="EL268"/>
          <cell r="EM268">
            <v>0</v>
          </cell>
          <cell r="EN268">
            <v>0</v>
          </cell>
          <cell r="EO268">
            <v>0</v>
          </cell>
          <cell r="EP268">
            <v>144441.01</v>
          </cell>
          <cell r="EQ268">
            <v>0</v>
          </cell>
          <cell r="ER268">
            <v>144441.01</v>
          </cell>
          <cell r="ES268">
            <v>2484966.5428353632</v>
          </cell>
          <cell r="ET268">
            <v>0</v>
          </cell>
          <cell r="EU268">
            <v>2484966.5428353632</v>
          </cell>
          <cell r="EV268">
            <v>2476458.5328353634</v>
          </cell>
          <cell r="EW268">
            <v>3671.0935631901616</v>
          </cell>
          <cell r="EX268">
            <v>4180</v>
          </cell>
          <cell r="EY268">
            <v>508.9064368098384</v>
          </cell>
          <cell r="EZ268">
            <v>2819758.3333333335</v>
          </cell>
          <cell r="FA268">
            <v>343299.80049797008</v>
          </cell>
          <cell r="FB268">
            <v>2828266.3433333333</v>
          </cell>
          <cell r="FC268">
            <v>2666956.7571200477</v>
          </cell>
          <cell r="FD268">
            <v>0</v>
          </cell>
          <cell r="FE268">
            <v>2828266.3433333333</v>
          </cell>
        </row>
        <row r="269">
          <cell r="A269">
            <v>3221</v>
          </cell>
          <cell r="B269">
            <v>8813221</v>
          </cell>
          <cell r="C269"/>
          <cell r="D269"/>
          <cell r="E269" t="str">
            <v>Mountnessing Church of England Primary School</v>
          </cell>
          <cell r="F269" t="str">
            <v>P</v>
          </cell>
          <cell r="G269"/>
          <cell r="H269" t="str">
            <v/>
          </cell>
          <cell r="I269" t="str">
            <v>Y</v>
          </cell>
          <cell r="J269"/>
          <cell r="K269">
            <v>3221</v>
          </cell>
          <cell r="L269">
            <v>145773</v>
          </cell>
          <cell r="M269">
            <v>15</v>
          </cell>
          <cell r="N269"/>
          <cell r="O269">
            <v>7</v>
          </cell>
          <cell r="P269">
            <v>0</v>
          </cell>
          <cell r="Q269">
            <v>0</v>
          </cell>
          <cell r="R269">
            <v>0</v>
          </cell>
          <cell r="S269">
            <v>38.75</v>
          </cell>
          <cell r="T269">
            <v>89</v>
          </cell>
          <cell r="U269">
            <v>127.75</v>
          </cell>
          <cell r="V269">
            <v>127.75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127.75</v>
          </cell>
          <cell r="AF269">
            <v>402900.505</v>
          </cell>
          <cell r="AG269">
            <v>0</v>
          </cell>
          <cell r="AH269">
            <v>0</v>
          </cell>
          <cell r="AI269">
            <v>0</v>
          </cell>
          <cell r="AJ269">
            <v>402900.505</v>
          </cell>
          <cell r="AK269">
            <v>11.808823529411768</v>
          </cell>
          <cell r="AL269">
            <v>5296.2573529411784</v>
          </cell>
          <cell r="AM269">
            <v>0</v>
          </cell>
          <cell r="AN269">
            <v>0</v>
          </cell>
          <cell r="AO269">
            <v>5296.2573529411784</v>
          </cell>
          <cell r="AP269">
            <v>14.0525</v>
          </cell>
          <cell r="AQ269">
            <v>4040.09375</v>
          </cell>
          <cell r="AR269">
            <v>0</v>
          </cell>
          <cell r="AS269">
            <v>0</v>
          </cell>
          <cell r="AT269">
            <v>4040.09375</v>
          </cell>
          <cell r="AU269">
            <v>115.84110169491522</v>
          </cell>
          <cell r="AV269">
            <v>0</v>
          </cell>
          <cell r="AW269">
            <v>7.5783898305084767</v>
          </cell>
          <cell r="AX269">
            <v>1717.8694067796616</v>
          </cell>
          <cell r="AY269">
            <v>4.3305084745762752</v>
          </cell>
          <cell r="AZ269">
            <v>1193.7912711864419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2911.6606779661033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2911.6606779661033</v>
          </cell>
          <cell r="BZ269">
            <v>12248.011780907282</v>
          </cell>
          <cell r="CA269">
            <v>0</v>
          </cell>
          <cell r="CB269">
            <v>12248.011780907282</v>
          </cell>
          <cell r="CC269">
            <v>20.009036144578314</v>
          </cell>
          <cell r="CD269">
            <v>15786.929427710844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15786.929427710844</v>
          </cell>
          <cell r="CR269">
            <v>1.9967647058823479</v>
          </cell>
          <cell r="CS269">
            <v>898.54411764705651</v>
          </cell>
          <cell r="CT269">
            <v>0</v>
          </cell>
          <cell r="CU269">
            <v>0</v>
          </cell>
          <cell r="CV269">
            <v>898.54411764705651</v>
          </cell>
          <cell r="CW269">
            <v>1.4353932584269693</v>
          </cell>
          <cell r="CX269">
            <v>800.8776685393276</v>
          </cell>
          <cell r="CY269">
            <v>0</v>
          </cell>
          <cell r="CZ269">
            <v>0</v>
          </cell>
          <cell r="DA269">
            <v>800.8776685393276</v>
          </cell>
          <cell r="DB269">
            <v>432634.86799480452</v>
          </cell>
          <cell r="DC269">
            <v>0</v>
          </cell>
          <cell r="DD269">
            <v>432634.86799480452</v>
          </cell>
          <cell r="DE269">
            <v>135933</v>
          </cell>
          <cell r="DF269">
            <v>0</v>
          </cell>
          <cell r="DG269">
            <v>135933</v>
          </cell>
          <cell r="DH269">
            <v>18.25</v>
          </cell>
          <cell r="DI269">
            <v>1.0865602039062501</v>
          </cell>
          <cell r="DJ269">
            <v>1.7130434782608694</v>
          </cell>
          <cell r="DK269">
            <v>1.0865602039062501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1.0156360164</v>
          </cell>
          <cell r="DS269">
            <v>8890.1365084798035</v>
          </cell>
          <cell r="DT269">
            <v>0</v>
          </cell>
          <cell r="DU269">
            <v>8890.1365084798035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1832.5418</v>
          </cell>
          <cell r="EB269">
            <v>1832.5418</v>
          </cell>
          <cell r="EC269">
            <v>0</v>
          </cell>
          <cell r="ED269">
            <v>0</v>
          </cell>
          <cell r="EE269">
            <v>1832.5418</v>
          </cell>
          <cell r="EF269">
            <v>1832.5418</v>
          </cell>
          <cell r="EG269">
            <v>0</v>
          </cell>
          <cell r="EH269"/>
          <cell r="EI269">
            <v>0</v>
          </cell>
          <cell r="EJ269">
            <v>0</v>
          </cell>
          <cell r="EK269">
            <v>0</v>
          </cell>
          <cell r="EL269"/>
          <cell r="EM269">
            <v>0</v>
          </cell>
          <cell r="EN269">
            <v>0</v>
          </cell>
          <cell r="EO269">
            <v>0</v>
          </cell>
          <cell r="EP269">
            <v>146655.67830847981</v>
          </cell>
          <cell r="EQ269">
            <v>0</v>
          </cell>
          <cell r="ER269">
            <v>146655.67830847981</v>
          </cell>
          <cell r="ES269">
            <v>579290.54630328435</v>
          </cell>
          <cell r="ET269">
            <v>0</v>
          </cell>
          <cell r="EU269">
            <v>579290.54630328435</v>
          </cell>
          <cell r="EV269">
            <v>577458.00450328435</v>
          </cell>
          <cell r="EW269">
            <v>4520.2192133329499</v>
          </cell>
          <cell r="EX269">
            <v>4180</v>
          </cell>
          <cell r="EY269">
            <v>0</v>
          </cell>
          <cell r="EZ269">
            <v>533995</v>
          </cell>
          <cell r="FA269">
            <v>0</v>
          </cell>
          <cell r="FB269">
            <v>579290.54630328435</v>
          </cell>
          <cell r="FC269">
            <v>589680.60410061898</v>
          </cell>
          <cell r="FD269">
            <v>10390.057797334623</v>
          </cell>
          <cell r="FE269">
            <v>589680.60410061898</v>
          </cell>
        </row>
        <row r="270">
          <cell r="A270">
            <v>2007</v>
          </cell>
          <cell r="B270">
            <v>8812007</v>
          </cell>
          <cell r="C270">
            <v>1848</v>
          </cell>
          <cell r="D270" t="str">
            <v>RB051848</v>
          </cell>
          <cell r="E270" t="str">
            <v>Myland Community Primary School</v>
          </cell>
          <cell r="F270" t="str">
            <v>P</v>
          </cell>
          <cell r="G270" t="str">
            <v>Y</v>
          </cell>
          <cell r="H270">
            <v>10019219</v>
          </cell>
          <cell r="I270" t="str">
            <v/>
          </cell>
          <cell r="J270"/>
          <cell r="K270">
            <v>2007</v>
          </cell>
          <cell r="L270">
            <v>114708</v>
          </cell>
          <cell r="M270"/>
          <cell r="N270"/>
          <cell r="O270">
            <v>7</v>
          </cell>
          <cell r="P270">
            <v>0</v>
          </cell>
          <cell r="Q270">
            <v>0</v>
          </cell>
          <cell r="R270">
            <v>1</v>
          </cell>
          <cell r="S270">
            <v>42</v>
          </cell>
          <cell r="T270">
            <v>251</v>
          </cell>
          <cell r="U270">
            <v>293</v>
          </cell>
          <cell r="V270">
            <v>294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294</v>
          </cell>
          <cell r="AF270">
            <v>927223.08000000007</v>
          </cell>
          <cell r="AG270">
            <v>0</v>
          </cell>
          <cell r="AH270">
            <v>0</v>
          </cell>
          <cell r="AI270">
            <v>0</v>
          </cell>
          <cell r="AJ270">
            <v>927223.08000000007</v>
          </cell>
          <cell r="AK270">
            <v>34.116040955631306</v>
          </cell>
          <cell r="AL270">
            <v>15301.04436860064</v>
          </cell>
          <cell r="AM270">
            <v>0</v>
          </cell>
          <cell r="AN270">
            <v>0</v>
          </cell>
          <cell r="AO270">
            <v>15301.04436860064</v>
          </cell>
          <cell r="AP270">
            <v>39.018518518518519</v>
          </cell>
          <cell r="AQ270">
            <v>11217.824074074075</v>
          </cell>
          <cell r="AR270">
            <v>0</v>
          </cell>
          <cell r="AS270">
            <v>0</v>
          </cell>
          <cell r="AT270">
            <v>11217.824074074075</v>
          </cell>
          <cell r="AU270">
            <v>284.93835616438361</v>
          </cell>
          <cell r="AV270">
            <v>0</v>
          </cell>
          <cell r="AW270">
            <v>6.0410958904109728</v>
          </cell>
          <cell r="AX270">
            <v>1369.3956164383594</v>
          </cell>
          <cell r="AY270">
            <v>3.0205479452054718</v>
          </cell>
          <cell r="AZ270">
            <v>832.67445205479248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2202.0700684931517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2202.0700684931517</v>
          </cell>
          <cell r="BZ270">
            <v>28720.938511167864</v>
          </cell>
          <cell r="CA270">
            <v>0</v>
          </cell>
          <cell r="CB270">
            <v>28720.938511167864</v>
          </cell>
          <cell r="CC270">
            <v>48.13274336283186</v>
          </cell>
          <cell r="CD270">
            <v>37976.253185840709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37976.253185840709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14.055776892430266</v>
          </cell>
          <cell r="CX270">
            <v>7842.4207171314674</v>
          </cell>
          <cell r="CY270">
            <v>0</v>
          </cell>
          <cell r="CZ270">
            <v>0</v>
          </cell>
          <cell r="DA270">
            <v>7842.4207171314674</v>
          </cell>
          <cell r="DB270">
            <v>1001762.69241414</v>
          </cell>
          <cell r="DC270">
            <v>0</v>
          </cell>
          <cell r="DD270">
            <v>1001762.69241414</v>
          </cell>
          <cell r="DE270">
            <v>135933</v>
          </cell>
          <cell r="DF270">
            <v>0</v>
          </cell>
          <cell r="DG270">
            <v>135933</v>
          </cell>
          <cell r="DH270">
            <v>42</v>
          </cell>
          <cell r="DI270">
            <v>0.47727191842818401</v>
          </cell>
          <cell r="DJ270">
            <v>0</v>
          </cell>
          <cell r="DK270">
            <v>0.47727191842818401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1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24550</v>
          </cell>
          <cell r="EB270">
            <v>24950</v>
          </cell>
          <cell r="EC270">
            <v>400</v>
          </cell>
          <cell r="ED270">
            <v>0</v>
          </cell>
          <cell r="EE270">
            <v>25350</v>
          </cell>
          <cell r="EF270">
            <v>25350</v>
          </cell>
          <cell r="EG270">
            <v>0</v>
          </cell>
          <cell r="EH270"/>
          <cell r="EI270">
            <v>0</v>
          </cell>
          <cell r="EJ270">
            <v>0</v>
          </cell>
          <cell r="EK270">
            <v>0</v>
          </cell>
          <cell r="EL270"/>
          <cell r="EM270">
            <v>0</v>
          </cell>
          <cell r="EN270">
            <v>0</v>
          </cell>
          <cell r="EO270">
            <v>0</v>
          </cell>
          <cell r="EP270">
            <v>161283</v>
          </cell>
          <cell r="EQ270">
            <v>0</v>
          </cell>
          <cell r="ER270">
            <v>161283</v>
          </cell>
          <cell r="ES270">
            <v>1163045.6924141399</v>
          </cell>
          <cell r="ET270">
            <v>0</v>
          </cell>
          <cell r="EU270">
            <v>1163045.6924141399</v>
          </cell>
          <cell r="EV270">
            <v>1137695.6924141399</v>
          </cell>
          <cell r="EW270">
            <v>3869.713239503877</v>
          </cell>
          <cell r="EX270">
            <v>4180</v>
          </cell>
          <cell r="EY270">
            <v>310.28676049612295</v>
          </cell>
          <cell r="EZ270">
            <v>1228920</v>
          </cell>
          <cell r="FA270">
            <v>91224.307585860137</v>
          </cell>
          <cell r="FB270">
            <v>1254270</v>
          </cell>
          <cell r="FC270">
            <v>1196859.9045281252</v>
          </cell>
          <cell r="FD270">
            <v>0</v>
          </cell>
          <cell r="FE270">
            <v>1254270</v>
          </cell>
        </row>
        <row r="271">
          <cell r="A271">
            <v>2733</v>
          </cell>
          <cell r="B271">
            <v>8812733</v>
          </cell>
          <cell r="C271">
            <v>3440</v>
          </cell>
          <cell r="D271" t="str">
            <v>RB053440</v>
          </cell>
          <cell r="E271" t="str">
            <v>Nazeing Primary School</v>
          </cell>
          <cell r="F271" t="str">
            <v>P</v>
          </cell>
          <cell r="G271" t="str">
            <v>Y</v>
          </cell>
          <cell r="H271">
            <v>10035694</v>
          </cell>
          <cell r="I271" t="str">
            <v/>
          </cell>
          <cell r="J271"/>
          <cell r="K271">
            <v>2733</v>
          </cell>
          <cell r="L271">
            <v>114972</v>
          </cell>
          <cell r="M271"/>
          <cell r="N271"/>
          <cell r="O271">
            <v>7</v>
          </cell>
          <cell r="P271">
            <v>0</v>
          </cell>
          <cell r="Q271">
            <v>0</v>
          </cell>
          <cell r="R271">
            <v>2</v>
          </cell>
          <cell r="S271">
            <v>35</v>
          </cell>
          <cell r="T271">
            <v>245</v>
          </cell>
          <cell r="U271">
            <v>280</v>
          </cell>
          <cell r="V271">
            <v>282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282</v>
          </cell>
          <cell r="AF271">
            <v>889377.24</v>
          </cell>
          <cell r="AG271">
            <v>0</v>
          </cell>
          <cell r="AH271">
            <v>0</v>
          </cell>
          <cell r="AI271">
            <v>0</v>
          </cell>
          <cell r="AJ271">
            <v>889377.24</v>
          </cell>
          <cell r="AK271">
            <v>38.271428571428658</v>
          </cell>
          <cell r="AL271">
            <v>17164.735714285755</v>
          </cell>
          <cell r="AM271">
            <v>0</v>
          </cell>
          <cell r="AN271">
            <v>0</v>
          </cell>
          <cell r="AO271">
            <v>17164.735714285755</v>
          </cell>
          <cell r="AP271">
            <v>38.271428571428658</v>
          </cell>
          <cell r="AQ271">
            <v>11003.035714285739</v>
          </cell>
          <cell r="AR271">
            <v>0</v>
          </cell>
          <cell r="AS271">
            <v>0</v>
          </cell>
          <cell r="AT271">
            <v>11003.035714285739</v>
          </cell>
          <cell r="AU271">
            <v>178.15884476534296</v>
          </cell>
          <cell r="AV271">
            <v>0</v>
          </cell>
          <cell r="AW271">
            <v>14.252707581227448</v>
          </cell>
          <cell r="AX271">
            <v>3230.8037545126381</v>
          </cell>
          <cell r="AY271">
            <v>80.425992779783471</v>
          </cell>
          <cell r="AZ271">
            <v>22171.03342960291</v>
          </cell>
          <cell r="BA271">
            <v>9.162454873646217</v>
          </cell>
          <cell r="BB271">
            <v>3455.6198555956707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28857.457039711218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28857.457039711218</v>
          </cell>
          <cell r="BZ271">
            <v>57025.228468282716</v>
          </cell>
          <cell r="CA271">
            <v>0</v>
          </cell>
          <cell r="CB271">
            <v>57025.228468282716</v>
          </cell>
          <cell r="CC271">
            <v>64.25316455696202</v>
          </cell>
          <cell r="CD271">
            <v>50695.104303797467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50695.104303797467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13.812244897959184</v>
          </cell>
          <cell r="CX271">
            <v>7706.5420408163272</v>
          </cell>
          <cell r="CY271">
            <v>0</v>
          </cell>
          <cell r="CZ271">
            <v>0</v>
          </cell>
          <cell r="DA271">
            <v>7706.5420408163272</v>
          </cell>
          <cell r="DB271">
            <v>1004804.1148128965</v>
          </cell>
          <cell r="DC271">
            <v>0</v>
          </cell>
          <cell r="DD271">
            <v>1004804.1148128965</v>
          </cell>
          <cell r="DE271">
            <v>135933</v>
          </cell>
          <cell r="DF271">
            <v>0</v>
          </cell>
          <cell r="DG271">
            <v>135933</v>
          </cell>
          <cell r="DH271">
            <v>40.285714285714285</v>
          </cell>
          <cell r="DI271">
            <v>1.4452639066666699</v>
          </cell>
          <cell r="DJ271">
            <v>0</v>
          </cell>
          <cell r="DK271">
            <v>1.4452639066666699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1.0156360164</v>
          </cell>
          <cell r="DS271">
            <v>17836.584235303144</v>
          </cell>
          <cell r="DT271">
            <v>0</v>
          </cell>
          <cell r="DU271">
            <v>17836.584235303144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18960</v>
          </cell>
          <cell r="EB271">
            <v>19710.5</v>
          </cell>
          <cell r="EC271">
            <v>750.5</v>
          </cell>
          <cell r="ED271">
            <v>434.5</v>
          </cell>
          <cell r="EE271">
            <v>20895.5</v>
          </cell>
          <cell r="EF271">
            <v>20895.5</v>
          </cell>
          <cell r="EG271">
            <v>0</v>
          </cell>
          <cell r="EH271"/>
          <cell r="EI271">
            <v>0</v>
          </cell>
          <cell r="EJ271">
            <v>0</v>
          </cell>
          <cell r="EK271">
            <v>0</v>
          </cell>
          <cell r="EL271"/>
          <cell r="EM271">
            <v>0</v>
          </cell>
          <cell r="EN271">
            <v>0</v>
          </cell>
          <cell r="EO271">
            <v>0</v>
          </cell>
          <cell r="EP271">
            <v>174665.08423530313</v>
          </cell>
          <cell r="EQ271">
            <v>0</v>
          </cell>
          <cell r="ER271">
            <v>174665.08423530313</v>
          </cell>
          <cell r="ES271">
            <v>1179469.1990481997</v>
          </cell>
          <cell r="ET271">
            <v>0</v>
          </cell>
          <cell r="EU271">
            <v>1179469.1990481997</v>
          </cell>
          <cell r="EV271">
            <v>1158573.6990481997</v>
          </cell>
          <cell r="EW271">
            <v>4108.417372511346</v>
          </cell>
          <cell r="EX271">
            <v>4180</v>
          </cell>
          <cell r="EY271">
            <v>71.582627488653998</v>
          </cell>
          <cell r="EZ271">
            <v>1178760</v>
          </cell>
          <cell r="FA271">
            <v>20186.300951800309</v>
          </cell>
          <cell r="FB271">
            <v>1199655.5</v>
          </cell>
          <cell r="FC271">
            <v>1155638.5724159097</v>
          </cell>
          <cell r="FD271">
            <v>0</v>
          </cell>
          <cell r="FE271">
            <v>1199655.5</v>
          </cell>
        </row>
        <row r="272">
          <cell r="A272">
            <v>2177</v>
          </cell>
          <cell r="B272">
            <v>8812177</v>
          </cell>
          <cell r="C272"/>
          <cell r="D272"/>
          <cell r="E272" t="str">
            <v>Newhall Primary Academy</v>
          </cell>
          <cell r="F272" t="str">
            <v>P</v>
          </cell>
          <cell r="G272"/>
          <cell r="H272" t="str">
            <v/>
          </cell>
          <cell r="I272" t="str">
            <v>Y</v>
          </cell>
          <cell r="J272"/>
          <cell r="K272">
            <v>2177</v>
          </cell>
          <cell r="L272">
            <v>145880</v>
          </cell>
          <cell r="M272">
            <v>50</v>
          </cell>
          <cell r="N272"/>
          <cell r="O272">
            <v>4</v>
          </cell>
          <cell r="P272">
            <v>0</v>
          </cell>
          <cell r="Q272">
            <v>0</v>
          </cell>
          <cell r="R272">
            <v>0</v>
          </cell>
          <cell r="S272">
            <v>89.166666666666671</v>
          </cell>
          <cell r="T272">
            <v>113</v>
          </cell>
          <cell r="U272">
            <v>202.16666666666666</v>
          </cell>
          <cell r="V272">
            <v>202.16666666666666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202.16666666666666</v>
          </cell>
          <cell r="AF272">
            <v>637597.27666666661</v>
          </cell>
          <cell r="AG272">
            <v>0</v>
          </cell>
          <cell r="AH272">
            <v>0</v>
          </cell>
          <cell r="AI272">
            <v>0</v>
          </cell>
          <cell r="AJ272">
            <v>637597.27666666661</v>
          </cell>
          <cell r="AK272">
            <v>15.191714836223499</v>
          </cell>
          <cell r="AL272">
            <v>6813.4841040462388</v>
          </cell>
          <cell r="AM272">
            <v>0</v>
          </cell>
          <cell r="AN272">
            <v>0</v>
          </cell>
          <cell r="AO272">
            <v>6813.4841040462388</v>
          </cell>
          <cell r="AP272">
            <v>15.191714836223499</v>
          </cell>
          <cell r="AQ272">
            <v>4367.6180154142558</v>
          </cell>
          <cell r="AR272">
            <v>0</v>
          </cell>
          <cell r="AS272">
            <v>0</v>
          </cell>
          <cell r="AT272">
            <v>4367.6180154142558</v>
          </cell>
          <cell r="AU272">
            <v>184.43274853801171</v>
          </cell>
          <cell r="AV272">
            <v>0</v>
          </cell>
          <cell r="AW272">
            <v>9.4580896686159743</v>
          </cell>
          <cell r="AX272">
            <v>2143.959766081869</v>
          </cell>
          <cell r="AY272">
            <v>5.9113060428849806</v>
          </cell>
          <cell r="AZ272">
            <v>1629.5697368421027</v>
          </cell>
          <cell r="BA272">
            <v>1.1822612085769983</v>
          </cell>
          <cell r="BB272">
            <v>445.88981481481488</v>
          </cell>
          <cell r="BC272">
            <v>1.1822612085769983</v>
          </cell>
          <cell r="BD272">
            <v>497.89748538011708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4717.3168031189034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4717.3168031189034</v>
          </cell>
          <cell r="BZ272">
            <v>15898.418922579398</v>
          </cell>
          <cell r="CA272">
            <v>0</v>
          </cell>
          <cell r="CB272">
            <v>15898.418922579398</v>
          </cell>
          <cell r="CC272">
            <v>43.01418439716312</v>
          </cell>
          <cell r="CD272">
            <v>33937.761347517728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33937.761347517728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55.46165191740419</v>
          </cell>
          <cell r="CX272">
            <v>30944.828687315669</v>
          </cell>
          <cell r="CY272">
            <v>0</v>
          </cell>
          <cell r="CZ272">
            <v>0</v>
          </cell>
          <cell r="DA272">
            <v>30944.828687315669</v>
          </cell>
          <cell r="DB272">
            <v>718378.28562407941</v>
          </cell>
          <cell r="DC272">
            <v>0</v>
          </cell>
          <cell r="DD272">
            <v>718378.28562407941</v>
          </cell>
          <cell r="DE272">
            <v>135933</v>
          </cell>
          <cell r="DF272">
            <v>0</v>
          </cell>
          <cell r="DG272">
            <v>135933</v>
          </cell>
          <cell r="DH272">
            <v>50.541666666666664</v>
          </cell>
          <cell r="DI272">
            <v>1.46964424</v>
          </cell>
          <cell r="DJ272">
            <v>0</v>
          </cell>
          <cell r="DK272">
            <v>1.46964424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1.0156360164</v>
          </cell>
          <cell r="DS272">
            <v>13358.025272723196</v>
          </cell>
          <cell r="DT272">
            <v>0</v>
          </cell>
          <cell r="DU272">
            <v>13358.025272723196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/>
          <cell r="EI272">
            <v>0</v>
          </cell>
          <cell r="EJ272">
            <v>0</v>
          </cell>
          <cell r="EK272">
            <v>0</v>
          </cell>
          <cell r="EL272"/>
          <cell r="EM272">
            <v>0</v>
          </cell>
          <cell r="EN272">
            <v>0</v>
          </cell>
          <cell r="EO272">
            <v>0</v>
          </cell>
          <cell r="EP272">
            <v>149291.0252727232</v>
          </cell>
          <cell r="EQ272">
            <v>0</v>
          </cell>
          <cell r="ER272">
            <v>149291.0252727232</v>
          </cell>
          <cell r="ES272">
            <v>867669.31089680258</v>
          </cell>
          <cell r="ET272">
            <v>0</v>
          </cell>
          <cell r="EU272">
            <v>867669.31089680258</v>
          </cell>
          <cell r="EV272">
            <v>867669.31089680258</v>
          </cell>
          <cell r="EW272">
            <v>4291.8514966041348</v>
          </cell>
          <cell r="EX272">
            <v>4180</v>
          </cell>
          <cell r="EY272">
            <v>0</v>
          </cell>
          <cell r="EZ272">
            <v>845056.66666666663</v>
          </cell>
          <cell r="FA272">
            <v>0</v>
          </cell>
          <cell r="FB272">
            <v>867669.31089680258</v>
          </cell>
          <cell r="FC272">
            <v>890296.07306836476</v>
          </cell>
          <cell r="FD272">
            <v>22626.762171562179</v>
          </cell>
          <cell r="FE272">
            <v>890296.07306836476</v>
          </cell>
        </row>
        <row r="273">
          <cell r="A273">
            <v>5201</v>
          </cell>
          <cell r="B273">
            <v>8815201</v>
          </cell>
          <cell r="C273"/>
          <cell r="D273"/>
          <cell r="E273" t="str">
            <v>Newlands Spring Primary and Nursery School</v>
          </cell>
          <cell r="F273" t="str">
            <v>P</v>
          </cell>
          <cell r="G273"/>
          <cell r="H273" t="str">
            <v/>
          </cell>
          <cell r="I273" t="str">
            <v>Y</v>
          </cell>
          <cell r="J273"/>
          <cell r="K273">
            <v>5201</v>
          </cell>
          <cell r="L273">
            <v>138533</v>
          </cell>
          <cell r="M273"/>
          <cell r="N273"/>
          <cell r="O273">
            <v>7</v>
          </cell>
          <cell r="P273">
            <v>0</v>
          </cell>
          <cell r="Q273">
            <v>0</v>
          </cell>
          <cell r="R273">
            <v>0</v>
          </cell>
          <cell r="S273">
            <v>60</v>
          </cell>
          <cell r="T273">
            <v>359</v>
          </cell>
          <cell r="U273">
            <v>419</v>
          </cell>
          <cell r="V273">
            <v>419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419</v>
          </cell>
          <cell r="AF273">
            <v>1321450.58</v>
          </cell>
          <cell r="AG273">
            <v>0</v>
          </cell>
          <cell r="AH273">
            <v>0</v>
          </cell>
          <cell r="AI273">
            <v>0</v>
          </cell>
          <cell r="AJ273">
            <v>1321450.58</v>
          </cell>
          <cell r="AK273">
            <v>43.000000000000163</v>
          </cell>
          <cell r="AL273">
            <v>19285.500000000073</v>
          </cell>
          <cell r="AM273">
            <v>0</v>
          </cell>
          <cell r="AN273">
            <v>0</v>
          </cell>
          <cell r="AO273">
            <v>19285.500000000073</v>
          </cell>
          <cell r="AP273">
            <v>48.346153846153847</v>
          </cell>
          <cell r="AQ273">
            <v>13899.51923076923</v>
          </cell>
          <cell r="AR273">
            <v>0</v>
          </cell>
          <cell r="AS273">
            <v>0</v>
          </cell>
          <cell r="AT273">
            <v>13899.51923076923</v>
          </cell>
          <cell r="AU273">
            <v>231.9999999999998</v>
          </cell>
          <cell r="AV273">
            <v>0</v>
          </cell>
          <cell r="AW273">
            <v>66.000000000000213</v>
          </cell>
          <cell r="AX273">
            <v>14960.880000000048</v>
          </cell>
          <cell r="AY273">
            <v>88.999999999999829</v>
          </cell>
          <cell r="AZ273">
            <v>24534.629999999954</v>
          </cell>
          <cell r="BA273">
            <v>25.999999999999996</v>
          </cell>
          <cell r="BB273">
            <v>9805.8999999999978</v>
          </cell>
          <cell r="BC273">
            <v>5.9999999999999956</v>
          </cell>
          <cell r="BD273">
            <v>2526.8399999999979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51828.25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51828.25</v>
          </cell>
          <cell r="BZ273">
            <v>85013.269230769307</v>
          </cell>
          <cell r="CA273">
            <v>0</v>
          </cell>
          <cell r="CB273">
            <v>85013.269230769307</v>
          </cell>
          <cell r="CC273">
            <v>101.17897727272727</v>
          </cell>
          <cell r="CD273">
            <v>79829.201278409091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79829.201278409091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14.084033613445396</v>
          </cell>
          <cell r="CX273">
            <v>7858.1865546218587</v>
          </cell>
          <cell r="CY273">
            <v>0</v>
          </cell>
          <cell r="CZ273">
            <v>0</v>
          </cell>
          <cell r="DA273">
            <v>7858.1865546218587</v>
          </cell>
          <cell r="DB273">
            <v>1494151.2370638002</v>
          </cell>
          <cell r="DC273">
            <v>0</v>
          </cell>
          <cell r="DD273">
            <v>1494151.2370638002</v>
          </cell>
          <cell r="DE273">
            <v>135933</v>
          </cell>
          <cell r="DF273">
            <v>0</v>
          </cell>
          <cell r="DG273">
            <v>135933</v>
          </cell>
          <cell r="DH273">
            <v>59.857142857142854</v>
          </cell>
          <cell r="DI273">
            <v>0.53939301123188399</v>
          </cell>
          <cell r="DJ273">
            <v>0</v>
          </cell>
          <cell r="DK273">
            <v>0.53939301123188399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1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7937.3</v>
          </cell>
          <cell r="EB273">
            <v>7937.3</v>
          </cell>
          <cell r="EC273">
            <v>0</v>
          </cell>
          <cell r="ED273">
            <v>0</v>
          </cell>
          <cell r="EE273">
            <v>7937.3</v>
          </cell>
          <cell r="EF273">
            <v>7937.3</v>
          </cell>
          <cell r="EG273">
            <v>0</v>
          </cell>
          <cell r="EH273"/>
          <cell r="EI273">
            <v>0</v>
          </cell>
          <cell r="EJ273">
            <v>0</v>
          </cell>
          <cell r="EK273">
            <v>0</v>
          </cell>
          <cell r="EL273"/>
          <cell r="EM273">
            <v>0</v>
          </cell>
          <cell r="EN273">
            <v>0</v>
          </cell>
          <cell r="EO273">
            <v>0</v>
          </cell>
          <cell r="EP273">
            <v>143870.29999999999</v>
          </cell>
          <cell r="EQ273">
            <v>0</v>
          </cell>
          <cell r="ER273">
            <v>143870.29999999999</v>
          </cell>
          <cell r="ES273">
            <v>1638021.5370638003</v>
          </cell>
          <cell r="ET273">
            <v>0</v>
          </cell>
          <cell r="EU273">
            <v>1638021.5370638003</v>
          </cell>
          <cell r="EV273">
            <v>1630084.2370638002</v>
          </cell>
          <cell r="EW273">
            <v>3890.4158402477333</v>
          </cell>
          <cell r="EX273">
            <v>4180</v>
          </cell>
          <cell r="EY273">
            <v>289.58415975226671</v>
          </cell>
          <cell r="EZ273">
            <v>1751420</v>
          </cell>
          <cell r="FA273">
            <v>121335.76293619978</v>
          </cell>
          <cell r="FB273">
            <v>1759357.3</v>
          </cell>
          <cell r="FC273">
            <v>1672128.2709754785</v>
          </cell>
          <cell r="FD273">
            <v>0</v>
          </cell>
          <cell r="FE273">
            <v>1759357.3</v>
          </cell>
        </row>
        <row r="274">
          <cell r="A274">
            <v>2760</v>
          </cell>
          <cell r="B274">
            <v>8812760</v>
          </cell>
          <cell r="C274">
            <v>3456</v>
          </cell>
          <cell r="D274" t="str">
            <v>RB053456</v>
          </cell>
          <cell r="E274" t="str">
            <v>Newport Primary School</v>
          </cell>
          <cell r="F274" t="str">
            <v>P</v>
          </cell>
          <cell r="G274" t="str">
            <v>Y</v>
          </cell>
          <cell r="H274">
            <v>10018196</v>
          </cell>
          <cell r="I274" t="str">
            <v/>
          </cell>
          <cell r="J274"/>
          <cell r="K274">
            <v>2760</v>
          </cell>
          <cell r="L274">
            <v>114985</v>
          </cell>
          <cell r="M274"/>
          <cell r="N274"/>
          <cell r="O274">
            <v>7</v>
          </cell>
          <cell r="P274">
            <v>0</v>
          </cell>
          <cell r="Q274">
            <v>0</v>
          </cell>
          <cell r="R274">
            <v>0</v>
          </cell>
          <cell r="S274">
            <v>30</v>
          </cell>
          <cell r="T274">
            <v>149</v>
          </cell>
          <cell r="U274">
            <v>179</v>
          </cell>
          <cell r="V274">
            <v>179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179</v>
          </cell>
          <cell r="AF274">
            <v>564533.78</v>
          </cell>
          <cell r="AG274">
            <v>0</v>
          </cell>
          <cell r="AH274">
            <v>0</v>
          </cell>
          <cell r="AI274">
            <v>0</v>
          </cell>
          <cell r="AJ274">
            <v>564533.78</v>
          </cell>
          <cell r="AK274">
            <v>32.999999999999943</v>
          </cell>
          <cell r="AL274">
            <v>14800.499999999975</v>
          </cell>
          <cell r="AM274">
            <v>0</v>
          </cell>
          <cell r="AN274">
            <v>0</v>
          </cell>
          <cell r="AO274">
            <v>14800.499999999975</v>
          </cell>
          <cell r="AP274">
            <v>35.160714285714285</v>
          </cell>
          <cell r="AQ274">
            <v>10108.705357142857</v>
          </cell>
          <cell r="AR274">
            <v>0</v>
          </cell>
          <cell r="AS274">
            <v>0</v>
          </cell>
          <cell r="AT274">
            <v>10108.705357142857</v>
          </cell>
          <cell r="AU274">
            <v>179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24909.205357142833</v>
          </cell>
          <cell r="CA274">
            <v>0</v>
          </cell>
          <cell r="CB274">
            <v>24909.205357142833</v>
          </cell>
          <cell r="CC274">
            <v>56.844594594594589</v>
          </cell>
          <cell r="CD274">
            <v>44849.816689189189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44849.816689189189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1.2013422818791939</v>
          </cell>
          <cell r="CX274">
            <v>670.28892617449628</v>
          </cell>
          <cell r="CY274">
            <v>0</v>
          </cell>
          <cell r="CZ274">
            <v>0</v>
          </cell>
          <cell r="DA274">
            <v>670.28892617449628</v>
          </cell>
          <cell r="DB274">
            <v>634963.09097250656</v>
          </cell>
          <cell r="DC274">
            <v>0</v>
          </cell>
          <cell r="DD274">
            <v>634963.09097250656</v>
          </cell>
          <cell r="DE274">
            <v>135933</v>
          </cell>
          <cell r="DF274">
            <v>0</v>
          </cell>
          <cell r="DG274">
            <v>135933</v>
          </cell>
          <cell r="DH274">
            <v>25.571428571428573</v>
          </cell>
          <cell r="DI274">
            <v>2.2028896115241601</v>
          </cell>
          <cell r="DJ274">
            <v>0</v>
          </cell>
          <cell r="DK274">
            <v>2.2028896115241601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1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4435</v>
          </cell>
          <cell r="EB274">
            <v>4435</v>
          </cell>
          <cell r="EC274">
            <v>0</v>
          </cell>
          <cell r="ED274">
            <v>0</v>
          </cell>
          <cell r="EE274">
            <v>4435</v>
          </cell>
          <cell r="EF274">
            <v>4435</v>
          </cell>
          <cell r="EG274">
            <v>0</v>
          </cell>
          <cell r="EH274"/>
          <cell r="EI274">
            <v>0</v>
          </cell>
          <cell r="EJ274">
            <v>0</v>
          </cell>
          <cell r="EK274">
            <v>0</v>
          </cell>
          <cell r="EL274"/>
          <cell r="EM274">
            <v>0</v>
          </cell>
          <cell r="EN274">
            <v>0</v>
          </cell>
          <cell r="EO274">
            <v>0</v>
          </cell>
          <cell r="EP274">
            <v>140368</v>
          </cell>
          <cell r="EQ274">
            <v>0</v>
          </cell>
          <cell r="ER274">
            <v>140368</v>
          </cell>
          <cell r="ES274">
            <v>775331.09097250656</v>
          </cell>
          <cell r="ET274">
            <v>0</v>
          </cell>
          <cell r="EU274">
            <v>775331.09097250656</v>
          </cell>
          <cell r="EV274">
            <v>770896.09097250656</v>
          </cell>
          <cell r="EW274">
            <v>4306.6820724721038</v>
          </cell>
          <cell r="EX274">
            <v>4180</v>
          </cell>
          <cell r="EY274">
            <v>0</v>
          </cell>
          <cell r="EZ274">
            <v>748220</v>
          </cell>
          <cell r="FA274">
            <v>0</v>
          </cell>
          <cell r="FB274">
            <v>775331.09097250656</v>
          </cell>
          <cell r="FC274">
            <v>769018.17621032533</v>
          </cell>
          <cell r="FD274">
            <v>0</v>
          </cell>
          <cell r="FE274">
            <v>775331.09097250656</v>
          </cell>
        </row>
        <row r="275">
          <cell r="A275">
            <v>2568</v>
          </cell>
          <cell r="B275">
            <v>8812568</v>
          </cell>
          <cell r="C275"/>
          <cell r="D275"/>
          <cell r="E275" t="str">
            <v>Noak Bridge Primary School</v>
          </cell>
          <cell r="F275" t="str">
            <v>P</v>
          </cell>
          <cell r="G275"/>
          <cell r="H275" t="str">
            <v/>
          </cell>
          <cell r="I275" t="str">
            <v>Y</v>
          </cell>
          <cell r="J275"/>
          <cell r="K275">
            <v>2568</v>
          </cell>
          <cell r="L275">
            <v>144086</v>
          </cell>
          <cell r="M275"/>
          <cell r="N275"/>
          <cell r="O275">
            <v>7</v>
          </cell>
          <cell r="P275">
            <v>0</v>
          </cell>
          <cell r="Q275">
            <v>0</v>
          </cell>
          <cell r="R275">
            <v>0</v>
          </cell>
          <cell r="S275">
            <v>30</v>
          </cell>
          <cell r="T275">
            <v>176</v>
          </cell>
          <cell r="U275">
            <v>206</v>
          </cell>
          <cell r="V275">
            <v>206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206</v>
          </cell>
          <cell r="AF275">
            <v>649686.92000000004</v>
          </cell>
          <cell r="AG275">
            <v>0</v>
          </cell>
          <cell r="AH275">
            <v>0</v>
          </cell>
          <cell r="AI275">
            <v>0</v>
          </cell>
          <cell r="AJ275">
            <v>649686.92000000004</v>
          </cell>
          <cell r="AK275">
            <v>22.999999999999957</v>
          </cell>
          <cell r="AL275">
            <v>10315.49999999998</v>
          </cell>
          <cell r="AM275">
            <v>0</v>
          </cell>
          <cell r="AN275">
            <v>0</v>
          </cell>
          <cell r="AO275">
            <v>10315.49999999998</v>
          </cell>
          <cell r="AP275">
            <v>26</v>
          </cell>
          <cell r="AQ275">
            <v>7475</v>
          </cell>
          <cell r="AR275">
            <v>0</v>
          </cell>
          <cell r="AS275">
            <v>0</v>
          </cell>
          <cell r="AT275">
            <v>7475</v>
          </cell>
          <cell r="AU275">
            <v>147.71707317073162</v>
          </cell>
          <cell r="AV275">
            <v>0</v>
          </cell>
          <cell r="AW275">
            <v>7.0341463414634084</v>
          </cell>
          <cell r="AX275">
            <v>1594.5002926829254</v>
          </cell>
          <cell r="AY275">
            <v>12.058536585365861</v>
          </cell>
          <cell r="AZ275">
            <v>3324.1767804878073</v>
          </cell>
          <cell r="BA275">
            <v>2.0097560975609756</v>
          </cell>
          <cell r="BB275">
            <v>757.97951219512186</v>
          </cell>
          <cell r="BC275">
            <v>4.0195121951219468</v>
          </cell>
          <cell r="BD275">
            <v>1692.7773658536566</v>
          </cell>
          <cell r="BE275">
            <v>2.0097560975609756</v>
          </cell>
          <cell r="BF275">
            <v>956.36253658536589</v>
          </cell>
          <cell r="BG275">
            <v>31.151219512195134</v>
          </cell>
          <cell r="BH275">
            <v>22032.323024390251</v>
          </cell>
          <cell r="BI275">
            <v>30358.119512195128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30358.119512195128</v>
          </cell>
          <cell r="BZ275">
            <v>48148.619512195102</v>
          </cell>
          <cell r="CA275">
            <v>0</v>
          </cell>
          <cell r="CB275">
            <v>48148.619512195102</v>
          </cell>
          <cell r="CC275">
            <v>54.529411764705884</v>
          </cell>
          <cell r="CD275">
            <v>43023.160588235296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43023.160588235296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3.5113636363636269</v>
          </cell>
          <cell r="CX275">
            <v>1959.1653409090859</v>
          </cell>
          <cell r="CY275">
            <v>0</v>
          </cell>
          <cell r="CZ275">
            <v>0</v>
          </cell>
          <cell r="DA275">
            <v>1959.1653409090859</v>
          </cell>
          <cell r="DB275">
            <v>742817.86544133944</v>
          </cell>
          <cell r="DC275">
            <v>0</v>
          </cell>
          <cell r="DD275">
            <v>742817.86544133944</v>
          </cell>
          <cell r="DE275">
            <v>135933</v>
          </cell>
          <cell r="DF275">
            <v>0</v>
          </cell>
          <cell r="DG275">
            <v>135933</v>
          </cell>
          <cell r="DH275">
            <v>29.428571428571427</v>
          </cell>
          <cell r="DI275">
            <v>0.68968136532258095</v>
          </cell>
          <cell r="DJ275">
            <v>0</v>
          </cell>
          <cell r="DK275">
            <v>0.68968136532258095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1.0156360164</v>
          </cell>
          <cell r="DS275">
            <v>13740.162943554984</v>
          </cell>
          <cell r="DT275">
            <v>0</v>
          </cell>
          <cell r="DU275">
            <v>13740.162943554984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4289.1000000000004</v>
          </cell>
          <cell r="EB275">
            <v>4289.1000000000004</v>
          </cell>
          <cell r="EC275">
            <v>0</v>
          </cell>
          <cell r="ED275">
            <v>0</v>
          </cell>
          <cell r="EE275">
            <v>4289.1000000000004</v>
          </cell>
          <cell r="EF275">
            <v>4289.1000000000004</v>
          </cell>
          <cell r="EG275">
            <v>0</v>
          </cell>
          <cell r="EH275"/>
          <cell r="EI275">
            <v>0</v>
          </cell>
          <cell r="EJ275">
            <v>0</v>
          </cell>
          <cell r="EK275">
            <v>0</v>
          </cell>
          <cell r="EL275"/>
          <cell r="EM275">
            <v>0</v>
          </cell>
          <cell r="EN275">
            <v>0</v>
          </cell>
          <cell r="EO275">
            <v>0</v>
          </cell>
          <cell r="EP275">
            <v>153962.26294355499</v>
          </cell>
          <cell r="EQ275">
            <v>0</v>
          </cell>
          <cell r="ER275">
            <v>153962.26294355499</v>
          </cell>
          <cell r="ES275">
            <v>896780.12838489446</v>
          </cell>
          <cell r="ET275">
            <v>0</v>
          </cell>
          <cell r="EU275">
            <v>896780.12838489446</v>
          </cell>
          <cell r="EV275">
            <v>892491.02838489437</v>
          </cell>
          <cell r="EW275">
            <v>4332.4807203150212</v>
          </cell>
          <cell r="EX275">
            <v>4180</v>
          </cell>
          <cell r="EY275">
            <v>0</v>
          </cell>
          <cell r="EZ275">
            <v>861080</v>
          </cell>
          <cell r="FA275">
            <v>0</v>
          </cell>
          <cell r="FB275">
            <v>896780.12838489446</v>
          </cell>
          <cell r="FC275">
            <v>899078.36242931476</v>
          </cell>
          <cell r="FD275">
            <v>2298.2340444203001</v>
          </cell>
          <cell r="FE275">
            <v>899078.36242931476</v>
          </cell>
        </row>
        <row r="276">
          <cell r="A276">
            <v>2166</v>
          </cell>
          <cell r="B276">
            <v>8812166</v>
          </cell>
          <cell r="C276"/>
          <cell r="D276"/>
          <cell r="E276" t="str">
            <v>North Crescent Primary School</v>
          </cell>
          <cell r="F276" t="str">
            <v>P</v>
          </cell>
          <cell r="G276"/>
          <cell r="H276" t="str">
            <v/>
          </cell>
          <cell r="I276" t="str">
            <v>Y</v>
          </cell>
          <cell r="J276"/>
          <cell r="K276">
            <v>2166</v>
          </cell>
          <cell r="L276">
            <v>145049</v>
          </cell>
          <cell r="M276"/>
          <cell r="N276"/>
          <cell r="O276">
            <v>7</v>
          </cell>
          <cell r="P276">
            <v>0</v>
          </cell>
          <cell r="Q276">
            <v>0</v>
          </cell>
          <cell r="R276">
            <v>4</v>
          </cell>
          <cell r="S276">
            <v>27</v>
          </cell>
          <cell r="T276">
            <v>163</v>
          </cell>
          <cell r="U276">
            <v>190</v>
          </cell>
          <cell r="V276">
            <v>194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194</v>
          </cell>
          <cell r="AF276">
            <v>611841.08000000007</v>
          </cell>
          <cell r="AG276">
            <v>0</v>
          </cell>
          <cell r="AH276">
            <v>0</v>
          </cell>
          <cell r="AI276">
            <v>0</v>
          </cell>
          <cell r="AJ276">
            <v>611841.08000000007</v>
          </cell>
          <cell r="AK276">
            <v>71.473684210526329</v>
          </cell>
          <cell r="AL276">
            <v>32055.947368421057</v>
          </cell>
          <cell r="AM276">
            <v>0</v>
          </cell>
          <cell r="AN276">
            <v>0</v>
          </cell>
          <cell r="AO276">
            <v>32055.947368421057</v>
          </cell>
          <cell r="AP276">
            <v>78.879120879120876</v>
          </cell>
          <cell r="AQ276">
            <v>22677.747252747253</v>
          </cell>
          <cell r="AR276">
            <v>0</v>
          </cell>
          <cell r="AS276">
            <v>0</v>
          </cell>
          <cell r="AT276">
            <v>22677.747252747253</v>
          </cell>
          <cell r="AU276">
            <v>127.28042328042328</v>
          </cell>
          <cell r="AV276">
            <v>0</v>
          </cell>
          <cell r="AW276">
            <v>6.1587301587301502</v>
          </cell>
          <cell r="AX276">
            <v>1396.0609523809505</v>
          </cell>
          <cell r="AY276">
            <v>52.349206349206376</v>
          </cell>
          <cell r="AZ276">
            <v>14431.105714285723</v>
          </cell>
          <cell r="BA276">
            <v>5.132275132275141</v>
          </cell>
          <cell r="BB276">
            <v>1935.6375661375694</v>
          </cell>
          <cell r="BC276">
            <v>1.0264550264550263</v>
          </cell>
          <cell r="BD276">
            <v>432.28126984126976</v>
          </cell>
          <cell r="BE276">
            <v>0</v>
          </cell>
          <cell r="BF276">
            <v>0</v>
          </cell>
          <cell r="BG276">
            <v>2.0529100529100566</v>
          </cell>
          <cell r="BH276">
            <v>1451.9616931216956</v>
          </cell>
          <cell r="BI276">
            <v>19647.047195767209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19647.047195767209</v>
          </cell>
          <cell r="BZ276">
            <v>74380.741816935522</v>
          </cell>
          <cell r="CA276">
            <v>0</v>
          </cell>
          <cell r="CB276">
            <v>74380.741816935522</v>
          </cell>
          <cell r="CC276">
            <v>70.975609756097555</v>
          </cell>
          <cell r="CD276">
            <v>55999.046341463407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55999.046341463407</v>
          </cell>
          <cell r="CR276">
            <v>5.7178947368421031</v>
          </cell>
          <cell r="CS276">
            <v>2573.0526315789466</v>
          </cell>
          <cell r="CT276">
            <v>0</v>
          </cell>
          <cell r="CU276">
            <v>0</v>
          </cell>
          <cell r="CV276">
            <v>2573.0526315789466</v>
          </cell>
          <cell r="CW276">
            <v>8.3312883435582794</v>
          </cell>
          <cell r="CX276">
            <v>4648.4423312883428</v>
          </cell>
          <cell r="CY276">
            <v>0</v>
          </cell>
          <cell r="CZ276">
            <v>0</v>
          </cell>
          <cell r="DA276">
            <v>4648.4423312883428</v>
          </cell>
          <cell r="DB276">
            <v>749442.36312126636</v>
          </cell>
          <cell r="DC276">
            <v>0</v>
          </cell>
          <cell r="DD276">
            <v>749442.36312126636</v>
          </cell>
          <cell r="DE276">
            <v>135933</v>
          </cell>
          <cell r="DF276">
            <v>0</v>
          </cell>
          <cell r="DG276">
            <v>135933</v>
          </cell>
          <cell r="DH276">
            <v>27.714285714285715</v>
          </cell>
          <cell r="DI276">
            <v>0.34383562300885001</v>
          </cell>
          <cell r="DJ276">
            <v>0</v>
          </cell>
          <cell r="DK276">
            <v>0.34383562300885001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1.0156360164</v>
          </cell>
          <cell r="DS276">
            <v>13843.743697920083</v>
          </cell>
          <cell r="DT276">
            <v>0</v>
          </cell>
          <cell r="DU276">
            <v>13843.743697920083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4371.1139999999996</v>
          </cell>
          <cell r="EB276">
            <v>4371.1139999999996</v>
          </cell>
          <cell r="EC276">
            <v>0</v>
          </cell>
          <cell r="ED276">
            <v>0</v>
          </cell>
          <cell r="EE276">
            <v>4371.1139999999996</v>
          </cell>
          <cell r="EF276">
            <v>4371.1139999999996</v>
          </cell>
          <cell r="EG276">
            <v>0</v>
          </cell>
          <cell r="EH276"/>
          <cell r="EI276">
            <v>0</v>
          </cell>
          <cell r="EJ276">
            <v>0</v>
          </cell>
          <cell r="EK276">
            <v>0</v>
          </cell>
          <cell r="EL276"/>
          <cell r="EM276">
            <v>0</v>
          </cell>
          <cell r="EN276">
            <v>0</v>
          </cell>
          <cell r="EO276">
            <v>0</v>
          </cell>
          <cell r="EP276">
            <v>154147.85769792009</v>
          </cell>
          <cell r="EQ276">
            <v>0</v>
          </cell>
          <cell r="ER276">
            <v>154147.85769792009</v>
          </cell>
          <cell r="ES276">
            <v>903590.22081918642</v>
          </cell>
          <cell r="ET276">
            <v>0</v>
          </cell>
          <cell r="EU276">
            <v>903590.22081918642</v>
          </cell>
          <cell r="EV276">
            <v>899219.10681918648</v>
          </cell>
          <cell r="EW276">
            <v>4635.1500351504455</v>
          </cell>
          <cell r="EX276">
            <v>4180</v>
          </cell>
          <cell r="EY276">
            <v>0</v>
          </cell>
          <cell r="EZ276">
            <v>810920</v>
          </cell>
          <cell r="FA276">
            <v>0</v>
          </cell>
          <cell r="FB276">
            <v>903590.22081918642</v>
          </cell>
          <cell r="FC276">
            <v>853316.87969399046</v>
          </cell>
          <cell r="FD276">
            <v>0</v>
          </cell>
          <cell r="FE276">
            <v>903590.22081918642</v>
          </cell>
        </row>
        <row r="277">
          <cell r="A277">
            <v>2008</v>
          </cell>
          <cell r="B277">
            <v>8812008</v>
          </cell>
          <cell r="C277">
            <v>1850</v>
          </cell>
          <cell r="D277" t="str">
            <v>RB051850</v>
          </cell>
          <cell r="E277" t="str">
            <v>North Primary School and Nursery</v>
          </cell>
          <cell r="F277" t="str">
            <v>P</v>
          </cell>
          <cell r="G277" t="str">
            <v>Y</v>
          </cell>
          <cell r="H277">
            <v>10017559</v>
          </cell>
          <cell r="I277" t="str">
            <v/>
          </cell>
          <cell r="J277"/>
          <cell r="K277">
            <v>2008</v>
          </cell>
          <cell r="L277">
            <v>114709</v>
          </cell>
          <cell r="M277"/>
          <cell r="N277"/>
          <cell r="O277">
            <v>7</v>
          </cell>
          <cell r="P277">
            <v>0</v>
          </cell>
          <cell r="Q277">
            <v>0</v>
          </cell>
          <cell r="R277">
            <v>1</v>
          </cell>
          <cell r="S277">
            <v>58</v>
          </cell>
          <cell r="T277">
            <v>345</v>
          </cell>
          <cell r="U277">
            <v>403</v>
          </cell>
          <cell r="V277">
            <v>404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404</v>
          </cell>
          <cell r="AF277">
            <v>1274143.28</v>
          </cell>
          <cell r="AG277">
            <v>0</v>
          </cell>
          <cell r="AH277">
            <v>0</v>
          </cell>
          <cell r="AI277">
            <v>0</v>
          </cell>
          <cell r="AJ277">
            <v>1274143.28</v>
          </cell>
          <cell r="AK277">
            <v>70.17369727047145</v>
          </cell>
          <cell r="AL277">
            <v>31472.903225806447</v>
          </cell>
          <cell r="AM277">
            <v>0</v>
          </cell>
          <cell r="AN277">
            <v>0</v>
          </cell>
          <cell r="AO277">
            <v>31472.903225806447</v>
          </cell>
          <cell r="AP277">
            <v>87.614457831325296</v>
          </cell>
          <cell r="AQ277">
            <v>25189.156626506021</v>
          </cell>
          <cell r="AR277">
            <v>0</v>
          </cell>
          <cell r="AS277">
            <v>0</v>
          </cell>
          <cell r="AT277">
            <v>25189.156626506021</v>
          </cell>
          <cell r="AU277">
            <v>251.62282878411924</v>
          </cell>
          <cell r="AV277">
            <v>0</v>
          </cell>
          <cell r="AW277">
            <v>114.28287841191067</v>
          </cell>
          <cell r="AX277">
            <v>25905.642878411913</v>
          </cell>
          <cell r="AY277">
            <v>14.034739454094291</v>
          </cell>
          <cell r="AZ277">
            <v>3868.9566253101734</v>
          </cell>
          <cell r="BA277">
            <v>9.0223325062034547</v>
          </cell>
          <cell r="BB277">
            <v>3402.7727047146327</v>
          </cell>
          <cell r="BC277">
            <v>4.0099255583126565</v>
          </cell>
          <cell r="BD277">
            <v>1688.7400496277921</v>
          </cell>
          <cell r="BE277">
            <v>9.0223325062034547</v>
          </cell>
          <cell r="BF277">
            <v>4293.3671464019762</v>
          </cell>
          <cell r="BG277">
            <v>2.004962779156326</v>
          </cell>
          <cell r="BH277">
            <v>1418.0500248138947</v>
          </cell>
          <cell r="BI277">
            <v>40577.529429280381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40577.529429280381</v>
          </cell>
          <cell r="BZ277">
            <v>97239.589281592838</v>
          </cell>
          <cell r="CA277">
            <v>0</v>
          </cell>
          <cell r="CB277">
            <v>97239.589281592838</v>
          </cell>
          <cell r="CC277">
            <v>111.93630573248407</v>
          </cell>
          <cell r="CD277">
            <v>88316.625859872613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88316.625859872613</v>
          </cell>
          <cell r="CR277">
            <v>0.82203473945410011</v>
          </cell>
          <cell r="CS277">
            <v>369.91563275434504</v>
          </cell>
          <cell r="CT277">
            <v>0</v>
          </cell>
          <cell r="CU277">
            <v>0</v>
          </cell>
          <cell r="CV277">
            <v>369.91563275434504</v>
          </cell>
          <cell r="CW277">
            <v>50.353623188405685</v>
          </cell>
          <cell r="CX277">
            <v>28094.804057970952</v>
          </cell>
          <cell r="CY277">
            <v>0</v>
          </cell>
          <cell r="CZ277">
            <v>0</v>
          </cell>
          <cell r="DA277">
            <v>28094.804057970952</v>
          </cell>
          <cell r="DB277">
            <v>1488164.2148321909</v>
          </cell>
          <cell r="DC277">
            <v>0</v>
          </cell>
          <cell r="DD277">
            <v>1488164.2148321909</v>
          </cell>
          <cell r="DE277">
            <v>135933</v>
          </cell>
          <cell r="DF277">
            <v>0</v>
          </cell>
          <cell r="DG277">
            <v>135933</v>
          </cell>
          <cell r="DH277">
            <v>57.714285714285715</v>
          </cell>
          <cell r="DI277">
            <v>0.57512625819935703</v>
          </cell>
          <cell r="DJ277">
            <v>0</v>
          </cell>
          <cell r="DK277">
            <v>0.57512625819935703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19299.8</v>
          </cell>
          <cell r="EB277">
            <v>31752</v>
          </cell>
          <cell r="EC277">
            <v>12452.2</v>
          </cell>
          <cell r="ED277">
            <v>12452.2</v>
          </cell>
          <cell r="EE277">
            <v>56656.399999999994</v>
          </cell>
          <cell r="EF277">
            <v>56656.399999999994</v>
          </cell>
          <cell r="EG277">
            <v>0</v>
          </cell>
          <cell r="EH277"/>
          <cell r="EI277">
            <v>0</v>
          </cell>
          <cell r="EJ277">
            <v>0</v>
          </cell>
          <cell r="EK277">
            <v>0</v>
          </cell>
          <cell r="EL277"/>
          <cell r="EM277">
            <v>0</v>
          </cell>
          <cell r="EN277">
            <v>0</v>
          </cell>
          <cell r="EO277">
            <v>0</v>
          </cell>
          <cell r="EP277">
            <v>192589.4</v>
          </cell>
          <cell r="EQ277">
            <v>0</v>
          </cell>
          <cell r="ER277">
            <v>192589.4</v>
          </cell>
          <cell r="ES277">
            <v>1680753.6148321908</v>
          </cell>
          <cell r="ET277">
            <v>0</v>
          </cell>
          <cell r="EU277">
            <v>1680753.6148321908</v>
          </cell>
          <cell r="EV277">
            <v>1624097.2148321909</v>
          </cell>
          <cell r="EW277">
            <v>4020.0426109707696</v>
          </cell>
          <cell r="EX277">
            <v>4180</v>
          </cell>
          <cell r="EY277">
            <v>159.9573890292304</v>
          </cell>
          <cell r="EZ277">
            <v>1688720</v>
          </cell>
          <cell r="FA277">
            <v>64622.78516780911</v>
          </cell>
          <cell r="FB277">
            <v>1745376.4</v>
          </cell>
          <cell r="FC277">
            <v>1663879.7391301075</v>
          </cell>
          <cell r="FD277">
            <v>0</v>
          </cell>
          <cell r="FE277">
            <v>1745376.4</v>
          </cell>
        </row>
        <row r="278">
          <cell r="A278">
            <v>2145</v>
          </cell>
          <cell r="B278">
            <v>8812145</v>
          </cell>
          <cell r="C278"/>
          <cell r="D278"/>
          <cell r="E278" t="str">
            <v>Northlands Primary School and Nursery</v>
          </cell>
          <cell r="F278" t="str">
            <v>P</v>
          </cell>
          <cell r="G278"/>
          <cell r="H278" t="str">
            <v/>
          </cell>
          <cell r="I278" t="str">
            <v>Y</v>
          </cell>
          <cell r="J278"/>
          <cell r="K278">
            <v>2145</v>
          </cell>
          <cell r="L278">
            <v>143125</v>
          </cell>
          <cell r="M278">
            <v>15</v>
          </cell>
          <cell r="N278"/>
          <cell r="O278">
            <v>7</v>
          </cell>
          <cell r="P278">
            <v>0</v>
          </cell>
          <cell r="Q278">
            <v>0</v>
          </cell>
          <cell r="R278">
            <v>0</v>
          </cell>
          <cell r="S278">
            <v>97.75</v>
          </cell>
          <cell r="T278">
            <v>486</v>
          </cell>
          <cell r="U278">
            <v>583.75</v>
          </cell>
          <cell r="V278">
            <v>583.75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583.75</v>
          </cell>
          <cell r="AF278">
            <v>1841042.425</v>
          </cell>
          <cell r="AG278">
            <v>0</v>
          </cell>
          <cell r="AH278">
            <v>0</v>
          </cell>
          <cell r="AI278">
            <v>0</v>
          </cell>
          <cell r="AJ278">
            <v>1841042.425</v>
          </cell>
          <cell r="AK278">
            <v>230.45434782608686</v>
          </cell>
          <cell r="AL278">
            <v>103358.77499999995</v>
          </cell>
          <cell r="AM278">
            <v>0</v>
          </cell>
          <cell r="AN278">
            <v>0</v>
          </cell>
          <cell r="AO278">
            <v>103358.77499999995</v>
          </cell>
          <cell r="AP278">
            <v>259.67526690391458</v>
          </cell>
          <cell r="AQ278">
            <v>74656.639234875445</v>
          </cell>
          <cell r="AR278">
            <v>0</v>
          </cell>
          <cell r="AS278">
            <v>0</v>
          </cell>
          <cell r="AT278">
            <v>74656.639234875445</v>
          </cell>
          <cell r="AU278">
            <v>35.594512195121972</v>
          </cell>
          <cell r="AV278">
            <v>0</v>
          </cell>
          <cell r="AW278">
            <v>81.358885017421855</v>
          </cell>
          <cell r="AX278">
            <v>18442.432055749188</v>
          </cell>
          <cell r="AY278">
            <v>66.104094076655102</v>
          </cell>
          <cell r="AZ278">
            <v>18222.915614111513</v>
          </cell>
          <cell r="BA278">
            <v>60.002177700348419</v>
          </cell>
          <cell r="BB278">
            <v>22629.821319686405</v>
          </cell>
          <cell r="BC278">
            <v>258.31445993031372</v>
          </cell>
          <cell r="BD278">
            <v>108786.55165505232</v>
          </cell>
          <cell r="BE278">
            <v>70.172038327525854</v>
          </cell>
          <cell r="BF278">
            <v>33392.066158536451</v>
          </cell>
          <cell r="BG278">
            <v>12.20383275261322</v>
          </cell>
          <cell r="BH278">
            <v>8631.4047909407527</v>
          </cell>
          <cell r="BI278">
            <v>210105.1915940766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210105.1915940766</v>
          </cell>
          <cell r="BZ278">
            <v>388120.60582895204</v>
          </cell>
          <cell r="CA278">
            <v>0</v>
          </cell>
          <cell r="CB278">
            <v>388120.60582895204</v>
          </cell>
          <cell r="CC278">
            <v>204.12579957356076</v>
          </cell>
          <cell r="CD278">
            <v>161053.2146055437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161053.2146055437</v>
          </cell>
          <cell r="CR278">
            <v>20.909233449477377</v>
          </cell>
          <cell r="CS278">
            <v>9409.1550522648195</v>
          </cell>
          <cell r="CT278">
            <v>0</v>
          </cell>
          <cell r="CU278">
            <v>0</v>
          </cell>
          <cell r="CV278">
            <v>9409.1550522648195</v>
          </cell>
          <cell r="CW278">
            <v>24.022633744855966</v>
          </cell>
          <cell r="CX278">
            <v>13403.428497942388</v>
          </cell>
          <cell r="CY278">
            <v>0</v>
          </cell>
          <cell r="CZ278">
            <v>0</v>
          </cell>
          <cell r="DA278">
            <v>13403.428497942388</v>
          </cell>
          <cell r="DB278">
            <v>2413028.8289847029</v>
          </cell>
          <cell r="DC278">
            <v>0</v>
          </cell>
          <cell r="DD278">
            <v>2413028.8289847029</v>
          </cell>
          <cell r="DE278">
            <v>135933</v>
          </cell>
          <cell r="DF278">
            <v>0</v>
          </cell>
          <cell r="DG278">
            <v>135933</v>
          </cell>
          <cell r="DH278">
            <v>83.392857142857139</v>
          </cell>
          <cell r="DI278">
            <v>0.29701647114914398</v>
          </cell>
          <cell r="DJ278">
            <v>0</v>
          </cell>
          <cell r="DK278">
            <v>0.29701647114914398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1.0156360164</v>
          </cell>
          <cell r="DS278">
            <v>39855.608960978832</v>
          </cell>
          <cell r="DT278">
            <v>0</v>
          </cell>
          <cell r="DU278">
            <v>39855.608960978832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7197.8</v>
          </cell>
          <cell r="EB278">
            <v>7197.8</v>
          </cell>
          <cell r="EC278">
            <v>0</v>
          </cell>
          <cell r="ED278">
            <v>0</v>
          </cell>
          <cell r="EE278">
            <v>7197.8</v>
          </cell>
          <cell r="EF278">
            <v>7197.8</v>
          </cell>
          <cell r="EG278">
            <v>0</v>
          </cell>
          <cell r="EH278"/>
          <cell r="EI278">
            <v>0</v>
          </cell>
          <cell r="EJ278">
            <v>0</v>
          </cell>
          <cell r="EK278">
            <v>0</v>
          </cell>
          <cell r="EL278"/>
          <cell r="EM278">
            <v>0</v>
          </cell>
          <cell r="EN278">
            <v>0</v>
          </cell>
          <cell r="EO278">
            <v>0</v>
          </cell>
          <cell r="EP278">
            <v>182986.40896097882</v>
          </cell>
          <cell r="EQ278">
            <v>0</v>
          </cell>
          <cell r="ER278">
            <v>182986.40896097882</v>
          </cell>
          <cell r="ES278">
            <v>2596015.2379456819</v>
          </cell>
          <cell r="ET278">
            <v>0</v>
          </cell>
          <cell r="EU278">
            <v>2596015.2379456819</v>
          </cell>
          <cell r="EV278">
            <v>2588817.4379456816</v>
          </cell>
          <cell r="EW278">
            <v>4434.8050328833942</v>
          </cell>
          <cell r="EX278">
            <v>4180</v>
          </cell>
          <cell r="EY278">
            <v>0</v>
          </cell>
          <cell r="EZ278">
            <v>2440075</v>
          </cell>
          <cell r="FA278">
            <v>0</v>
          </cell>
          <cell r="FB278">
            <v>2596015.2379456819</v>
          </cell>
          <cell r="FC278">
            <v>2540361.0939939898</v>
          </cell>
          <cell r="FD278">
            <v>0</v>
          </cell>
          <cell r="FE278">
            <v>2596015.2379456819</v>
          </cell>
        </row>
        <row r="279">
          <cell r="A279">
            <v>3834</v>
          </cell>
          <cell r="B279">
            <v>8813834</v>
          </cell>
          <cell r="C279"/>
          <cell r="D279"/>
          <cell r="E279" t="str">
            <v>Northwick Park Primary and Nursery Academy</v>
          </cell>
          <cell r="F279" t="str">
            <v>P</v>
          </cell>
          <cell r="G279"/>
          <cell r="H279" t="str">
            <v/>
          </cell>
          <cell r="I279" t="str">
            <v>Y</v>
          </cell>
          <cell r="J279"/>
          <cell r="K279">
            <v>3834</v>
          </cell>
          <cell r="L279">
            <v>141571</v>
          </cell>
          <cell r="M279">
            <v>25</v>
          </cell>
          <cell r="N279"/>
          <cell r="O279">
            <v>7</v>
          </cell>
          <cell r="P279">
            <v>0</v>
          </cell>
          <cell r="Q279">
            <v>0</v>
          </cell>
          <cell r="R279">
            <v>1</v>
          </cell>
          <cell r="S279">
            <v>102.58333333333333</v>
          </cell>
          <cell r="T279">
            <v>480</v>
          </cell>
          <cell r="U279">
            <v>582.58333333333337</v>
          </cell>
          <cell r="V279">
            <v>583.58333333333337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583.58333333333337</v>
          </cell>
          <cell r="AF279">
            <v>1840516.7883333336</v>
          </cell>
          <cell r="AG279">
            <v>0</v>
          </cell>
          <cell r="AH279">
            <v>0</v>
          </cell>
          <cell r="AI279">
            <v>0</v>
          </cell>
          <cell r="AJ279">
            <v>1840516.7883333336</v>
          </cell>
          <cell r="AK279">
            <v>182.88350938967145</v>
          </cell>
          <cell r="AL279">
            <v>82023.253961267648</v>
          </cell>
          <cell r="AM279">
            <v>0</v>
          </cell>
          <cell r="AN279">
            <v>0</v>
          </cell>
          <cell r="AO279">
            <v>82023.253961267648</v>
          </cell>
          <cell r="AP279">
            <v>243.07048929663611</v>
          </cell>
          <cell r="AQ279">
            <v>69882.765672782887</v>
          </cell>
          <cell r="AR279">
            <v>0</v>
          </cell>
          <cell r="AS279">
            <v>0</v>
          </cell>
          <cell r="AT279">
            <v>69882.765672782887</v>
          </cell>
          <cell r="AU279">
            <v>174.14209591474221</v>
          </cell>
          <cell r="AV279">
            <v>0</v>
          </cell>
          <cell r="AW279">
            <v>49.754884547069274</v>
          </cell>
          <cell r="AX279">
            <v>11278.437229129664</v>
          </cell>
          <cell r="AY279">
            <v>101.58288928359995</v>
          </cell>
          <cell r="AZ279">
            <v>28003.35508881</v>
          </cell>
          <cell r="BA279">
            <v>66.339846062759079</v>
          </cell>
          <cell r="BB279">
            <v>25020.072942569586</v>
          </cell>
          <cell r="BC279">
            <v>2.0731201894612203</v>
          </cell>
          <cell r="BD279">
            <v>873.07383658969832</v>
          </cell>
          <cell r="BE279">
            <v>178.28833629366491</v>
          </cell>
          <cell r="BF279">
            <v>84840.287708703385</v>
          </cell>
          <cell r="BG279">
            <v>11.40216104203669</v>
          </cell>
          <cell r="BH279">
            <v>8064.40644020129</v>
          </cell>
          <cell r="BI279">
            <v>158079.63324600362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158079.63324600362</v>
          </cell>
          <cell r="BZ279">
            <v>309985.6528800542</v>
          </cell>
          <cell r="CA279">
            <v>0</v>
          </cell>
          <cell r="CB279">
            <v>309985.6528800542</v>
          </cell>
          <cell r="CC279">
            <v>194.92640027322406</v>
          </cell>
          <cell r="CD279">
            <v>153794.98055157106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153794.98055157106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3.6473958333333338</v>
          </cell>
          <cell r="CX279">
            <v>2035.0645052083337</v>
          </cell>
          <cell r="CY279">
            <v>0</v>
          </cell>
          <cell r="CZ279">
            <v>0</v>
          </cell>
          <cell r="DA279">
            <v>2035.0645052083337</v>
          </cell>
          <cell r="DB279">
            <v>2306332.4862701669</v>
          </cell>
          <cell r="DC279">
            <v>0</v>
          </cell>
          <cell r="DD279">
            <v>2306332.4862701669</v>
          </cell>
          <cell r="DE279">
            <v>135933</v>
          </cell>
          <cell r="DF279">
            <v>0</v>
          </cell>
          <cell r="DG279">
            <v>135933</v>
          </cell>
          <cell r="DH279">
            <v>83.36904761904762</v>
          </cell>
          <cell r="DI279">
            <v>0.46822641428571399</v>
          </cell>
          <cell r="DJ279">
            <v>0</v>
          </cell>
          <cell r="DK279">
            <v>0.46822641428571399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1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9219.1</v>
          </cell>
          <cell r="EB279">
            <v>9219.1</v>
          </cell>
          <cell r="EC279">
            <v>0</v>
          </cell>
          <cell r="ED279">
            <v>0</v>
          </cell>
          <cell r="EE279">
            <v>9219.1</v>
          </cell>
          <cell r="EF279">
            <v>9219.1</v>
          </cell>
          <cell r="EG279">
            <v>0</v>
          </cell>
          <cell r="EH279"/>
          <cell r="EI279">
            <v>0</v>
          </cell>
          <cell r="EJ279">
            <v>0</v>
          </cell>
          <cell r="EK279">
            <v>0</v>
          </cell>
          <cell r="EL279"/>
          <cell r="EM279">
            <v>0</v>
          </cell>
          <cell r="EN279">
            <v>0</v>
          </cell>
          <cell r="EO279">
            <v>0</v>
          </cell>
          <cell r="EP279">
            <v>145152.1</v>
          </cell>
          <cell r="EQ279">
            <v>0</v>
          </cell>
          <cell r="ER279">
            <v>145152.1</v>
          </cell>
          <cell r="ES279">
            <v>2451484.586270167</v>
          </cell>
          <cell r="ET279">
            <v>0</v>
          </cell>
          <cell r="EU279">
            <v>2451484.586270167</v>
          </cell>
          <cell r="EV279">
            <v>2442265.4862701669</v>
          </cell>
          <cell r="EW279">
            <v>4184.9472847696707</v>
          </cell>
          <cell r="EX279">
            <v>4180</v>
          </cell>
          <cell r="EY279">
            <v>0</v>
          </cell>
          <cell r="EZ279">
            <v>2439378.3333333335</v>
          </cell>
          <cell r="FA279">
            <v>0</v>
          </cell>
          <cell r="FB279">
            <v>2451484.586270167</v>
          </cell>
          <cell r="FC279">
            <v>2433140.9599404391</v>
          </cell>
          <cell r="FD279">
            <v>0</v>
          </cell>
          <cell r="FE279">
            <v>2451484.586270167</v>
          </cell>
        </row>
        <row r="280">
          <cell r="A280">
            <v>2000</v>
          </cell>
          <cell r="B280">
            <v>8812000</v>
          </cell>
          <cell r="C280"/>
          <cell r="D280"/>
          <cell r="E280" t="str">
            <v>Notley Green Primary School</v>
          </cell>
          <cell r="F280" t="str">
            <v>P</v>
          </cell>
          <cell r="G280"/>
          <cell r="H280" t="str">
            <v/>
          </cell>
          <cell r="I280" t="str">
            <v>Y</v>
          </cell>
          <cell r="J280"/>
          <cell r="K280">
            <v>2000</v>
          </cell>
          <cell r="L280">
            <v>138901</v>
          </cell>
          <cell r="M280"/>
          <cell r="N280"/>
          <cell r="O280">
            <v>7</v>
          </cell>
          <cell r="P280">
            <v>0</v>
          </cell>
          <cell r="Q280">
            <v>0</v>
          </cell>
          <cell r="R280">
            <v>1</v>
          </cell>
          <cell r="S280">
            <v>59</v>
          </cell>
          <cell r="T280">
            <v>346</v>
          </cell>
          <cell r="U280">
            <v>405</v>
          </cell>
          <cell r="V280">
            <v>406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406</v>
          </cell>
          <cell r="AF280">
            <v>1280450.9200000002</v>
          </cell>
          <cell r="AG280">
            <v>0</v>
          </cell>
          <cell r="AH280">
            <v>0</v>
          </cell>
          <cell r="AI280">
            <v>0</v>
          </cell>
          <cell r="AJ280">
            <v>1280450.9200000002</v>
          </cell>
          <cell r="AK280">
            <v>37.091358024691345</v>
          </cell>
          <cell r="AL280">
            <v>16635.474074074067</v>
          </cell>
          <cell r="AM280">
            <v>0</v>
          </cell>
          <cell r="AN280">
            <v>0</v>
          </cell>
          <cell r="AO280">
            <v>16635.474074074067</v>
          </cell>
          <cell r="AP280">
            <v>59.587064676616912</v>
          </cell>
          <cell r="AQ280">
            <v>17131.281094527363</v>
          </cell>
          <cell r="AR280">
            <v>0</v>
          </cell>
          <cell r="AS280">
            <v>0</v>
          </cell>
          <cell r="AT280">
            <v>17131.281094527363</v>
          </cell>
          <cell r="AU280">
            <v>365.80198019801981</v>
          </cell>
          <cell r="AV280">
            <v>0</v>
          </cell>
          <cell r="AW280">
            <v>18.08910891089111</v>
          </cell>
          <cell r="AX280">
            <v>4100.4392079207964</v>
          </cell>
          <cell r="AY280">
            <v>10.049504950495068</v>
          </cell>
          <cell r="AZ280">
            <v>2770.3470297029758</v>
          </cell>
          <cell r="BA280">
            <v>12.059405940594059</v>
          </cell>
          <cell r="BB280">
            <v>4548.2049504950492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11418.99118811882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11418.99118811882</v>
          </cell>
          <cell r="BZ280">
            <v>45185.74635672025</v>
          </cell>
          <cell r="CA280">
            <v>0</v>
          </cell>
          <cell r="CB280">
            <v>45185.74635672025</v>
          </cell>
          <cell r="CC280">
            <v>99.139534883720941</v>
          </cell>
          <cell r="CD280">
            <v>78220.101627906988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78220.101627906988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4.6936416184971108</v>
          </cell>
          <cell r="CX280">
            <v>2618.8173410404634</v>
          </cell>
          <cell r="CY280">
            <v>0</v>
          </cell>
          <cell r="CZ280">
            <v>0</v>
          </cell>
          <cell r="DA280">
            <v>2618.8173410404634</v>
          </cell>
          <cell r="DB280">
            <v>1406475.5853256679</v>
          </cell>
          <cell r="DC280">
            <v>0</v>
          </cell>
          <cell r="DD280">
            <v>1406475.5853256679</v>
          </cell>
          <cell r="DE280">
            <v>135933</v>
          </cell>
          <cell r="DF280">
            <v>0</v>
          </cell>
          <cell r="DG280">
            <v>135933</v>
          </cell>
          <cell r="DH280">
            <v>58</v>
          </cell>
          <cell r="DI280">
            <v>0.46189275000000002</v>
          </cell>
          <cell r="DJ280">
            <v>0</v>
          </cell>
          <cell r="DK280">
            <v>0.46189275000000002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7838.6</v>
          </cell>
          <cell r="EB280">
            <v>7838.6</v>
          </cell>
          <cell r="EC280">
            <v>0</v>
          </cell>
          <cell r="ED280">
            <v>0</v>
          </cell>
          <cell r="EE280">
            <v>7838.6</v>
          </cell>
          <cell r="EF280">
            <v>7838.6</v>
          </cell>
          <cell r="EG280">
            <v>0</v>
          </cell>
          <cell r="EH280"/>
          <cell r="EI280">
            <v>0</v>
          </cell>
          <cell r="EJ280">
            <v>0</v>
          </cell>
          <cell r="EK280">
            <v>0</v>
          </cell>
          <cell r="EL280"/>
          <cell r="EM280">
            <v>0</v>
          </cell>
          <cell r="EN280">
            <v>0</v>
          </cell>
          <cell r="EO280">
            <v>0</v>
          </cell>
          <cell r="EP280">
            <v>143771.6</v>
          </cell>
          <cell r="EQ280">
            <v>0</v>
          </cell>
          <cell r="ER280">
            <v>143771.6</v>
          </cell>
          <cell r="ES280">
            <v>1550247.185325668</v>
          </cell>
          <cell r="ET280">
            <v>0</v>
          </cell>
          <cell r="EU280">
            <v>1550247.185325668</v>
          </cell>
          <cell r="EV280">
            <v>1542408.5853256679</v>
          </cell>
          <cell r="EW280">
            <v>3799.035924447458</v>
          </cell>
          <cell r="EX280">
            <v>4180</v>
          </cell>
          <cell r="EY280">
            <v>380.964075552542</v>
          </cell>
          <cell r="EZ280">
            <v>1697080</v>
          </cell>
          <cell r="FA280">
            <v>154671.41467433213</v>
          </cell>
          <cell r="FB280">
            <v>1704918.6</v>
          </cell>
          <cell r="FC280">
            <v>1605355.622149626</v>
          </cell>
          <cell r="FD280">
            <v>0</v>
          </cell>
          <cell r="FE280">
            <v>1704918.6</v>
          </cell>
        </row>
        <row r="281">
          <cell r="A281">
            <v>2004</v>
          </cell>
          <cell r="B281">
            <v>8812004</v>
          </cell>
          <cell r="C281">
            <v>4770</v>
          </cell>
          <cell r="D281" t="str">
            <v>RB054770</v>
          </cell>
          <cell r="E281" t="str">
            <v>Oakfield Primary School</v>
          </cell>
          <cell r="F281" t="str">
            <v>P</v>
          </cell>
          <cell r="G281" t="str">
            <v>Y</v>
          </cell>
          <cell r="H281">
            <v>10016876</v>
          </cell>
          <cell r="I281" t="str">
            <v/>
          </cell>
          <cell r="J281"/>
          <cell r="K281">
            <v>2004</v>
          </cell>
          <cell r="L281">
            <v>131806</v>
          </cell>
          <cell r="M281"/>
          <cell r="N281"/>
          <cell r="O281">
            <v>7</v>
          </cell>
          <cell r="P281">
            <v>0</v>
          </cell>
          <cell r="Q281">
            <v>0</v>
          </cell>
          <cell r="R281">
            <v>1</v>
          </cell>
          <cell r="S281">
            <v>60</v>
          </cell>
          <cell r="T281">
            <v>359</v>
          </cell>
          <cell r="U281">
            <v>419</v>
          </cell>
          <cell r="V281">
            <v>420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420</v>
          </cell>
          <cell r="AF281">
            <v>1324604.4000000001</v>
          </cell>
          <cell r="AG281">
            <v>0</v>
          </cell>
          <cell r="AH281">
            <v>0</v>
          </cell>
          <cell r="AI281">
            <v>0</v>
          </cell>
          <cell r="AJ281">
            <v>1324604.4000000001</v>
          </cell>
          <cell r="AK281">
            <v>29.069212410501184</v>
          </cell>
          <cell r="AL281">
            <v>13037.54176610978</v>
          </cell>
          <cell r="AM281">
            <v>0</v>
          </cell>
          <cell r="AN281">
            <v>0</v>
          </cell>
          <cell r="AO281">
            <v>13037.54176610978</v>
          </cell>
          <cell r="AP281">
            <v>39.280575539568346</v>
          </cell>
          <cell r="AQ281">
            <v>11293.1654676259</v>
          </cell>
          <cell r="AR281">
            <v>0</v>
          </cell>
          <cell r="AS281">
            <v>0</v>
          </cell>
          <cell r="AT281">
            <v>11293.1654676259</v>
          </cell>
          <cell r="AU281">
            <v>375.89498806682593</v>
          </cell>
          <cell r="AV281">
            <v>0</v>
          </cell>
          <cell r="AW281">
            <v>9.0214797136038118</v>
          </cell>
          <cell r="AX281">
            <v>2044.9890214797122</v>
          </cell>
          <cell r="AY281">
            <v>27.064439140811476</v>
          </cell>
          <cell r="AZ281">
            <v>7460.8539379475005</v>
          </cell>
          <cell r="BA281">
            <v>6.0143198090692085</v>
          </cell>
          <cell r="BB281">
            <v>2268.3007159904519</v>
          </cell>
          <cell r="BC281">
            <v>0</v>
          </cell>
          <cell r="BD281">
            <v>0</v>
          </cell>
          <cell r="BE281">
            <v>2.0047732696897373</v>
          </cell>
          <cell r="BF281">
            <v>953.99140811455845</v>
          </cell>
          <cell r="BG281">
            <v>0</v>
          </cell>
          <cell r="BH281">
            <v>0</v>
          </cell>
          <cell r="BI281">
            <v>12728.135083532223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12728.135083532223</v>
          </cell>
          <cell r="BZ281">
            <v>37058.842317267903</v>
          </cell>
          <cell r="CA281">
            <v>0</v>
          </cell>
          <cell r="CB281">
            <v>37058.842317267903</v>
          </cell>
          <cell r="CC281">
            <v>81.894150417827291</v>
          </cell>
          <cell r="CD281">
            <v>64613.665738161551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64613.665738161551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1426276.9080554298</v>
          </cell>
          <cell r="DC281">
            <v>0</v>
          </cell>
          <cell r="DD281">
            <v>1426276.9080554298</v>
          </cell>
          <cell r="DE281">
            <v>135933</v>
          </cell>
          <cell r="DF281">
            <v>0</v>
          </cell>
          <cell r="DG281">
            <v>135933</v>
          </cell>
          <cell r="DH281">
            <v>60</v>
          </cell>
          <cell r="DI281">
            <v>0.46250668472468898</v>
          </cell>
          <cell r="DJ281">
            <v>0</v>
          </cell>
          <cell r="DK281">
            <v>0.46250668472468898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1.0156360164</v>
          </cell>
          <cell r="DS281">
            <v>24426.739742597205</v>
          </cell>
          <cell r="DT281">
            <v>0</v>
          </cell>
          <cell r="DU281">
            <v>24426.739742597205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47124</v>
          </cell>
          <cell r="EB281">
            <v>47124</v>
          </cell>
          <cell r="EC281">
            <v>0</v>
          </cell>
          <cell r="ED281">
            <v>0</v>
          </cell>
          <cell r="EE281">
            <v>47124</v>
          </cell>
          <cell r="EF281">
            <v>47124</v>
          </cell>
          <cell r="EG281">
            <v>0</v>
          </cell>
          <cell r="EH281"/>
          <cell r="EI281">
            <v>0</v>
          </cell>
          <cell r="EJ281">
            <v>0</v>
          </cell>
          <cell r="EK281">
            <v>0</v>
          </cell>
          <cell r="EL281"/>
          <cell r="EM281">
            <v>0</v>
          </cell>
          <cell r="EN281">
            <v>0</v>
          </cell>
          <cell r="EO281">
            <v>0</v>
          </cell>
          <cell r="EP281">
            <v>207483.73974259722</v>
          </cell>
          <cell r="EQ281">
            <v>0</v>
          </cell>
          <cell r="ER281">
            <v>207483.73974259722</v>
          </cell>
          <cell r="ES281">
            <v>1633760.6477980269</v>
          </cell>
          <cell r="ET281">
            <v>0</v>
          </cell>
          <cell r="EU281">
            <v>1633760.6477980269</v>
          </cell>
          <cell r="EV281">
            <v>1586636.6477980269</v>
          </cell>
          <cell r="EW281">
            <v>3777.7063042810164</v>
          </cell>
          <cell r="EX281">
            <v>4180</v>
          </cell>
          <cell r="EY281">
            <v>402.2936957189836</v>
          </cell>
          <cell r="EZ281">
            <v>1755600</v>
          </cell>
          <cell r="FA281">
            <v>168963.35220197309</v>
          </cell>
          <cell r="FB281">
            <v>1802724</v>
          </cell>
          <cell r="FC281">
            <v>1702585.1137760752</v>
          </cell>
          <cell r="FD281">
            <v>0</v>
          </cell>
          <cell r="FE281">
            <v>1802724</v>
          </cell>
        </row>
        <row r="282">
          <cell r="A282">
            <v>2529</v>
          </cell>
          <cell r="B282">
            <v>8812529</v>
          </cell>
          <cell r="C282"/>
          <cell r="D282"/>
          <cell r="E282" t="str">
            <v>Oaklands Infant School</v>
          </cell>
          <cell r="F282" t="str">
            <v>P</v>
          </cell>
          <cell r="G282"/>
          <cell r="H282" t="str">
            <v/>
          </cell>
          <cell r="I282" t="str">
            <v>Y</v>
          </cell>
          <cell r="J282"/>
          <cell r="K282">
            <v>2529</v>
          </cell>
          <cell r="L282">
            <v>146210</v>
          </cell>
          <cell r="M282"/>
          <cell r="N282"/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61</v>
          </cell>
          <cell r="T282">
            <v>119</v>
          </cell>
          <cell r="U282">
            <v>180</v>
          </cell>
          <cell r="V282">
            <v>180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180</v>
          </cell>
          <cell r="AF282">
            <v>567687.6</v>
          </cell>
          <cell r="AG282">
            <v>0</v>
          </cell>
          <cell r="AH282">
            <v>0</v>
          </cell>
          <cell r="AI282">
            <v>0</v>
          </cell>
          <cell r="AJ282">
            <v>567687.6</v>
          </cell>
          <cell r="AK282">
            <v>5.0000000000000044</v>
          </cell>
          <cell r="AL282">
            <v>2242.5000000000018</v>
          </cell>
          <cell r="AM282">
            <v>0</v>
          </cell>
          <cell r="AN282">
            <v>0</v>
          </cell>
          <cell r="AO282">
            <v>2242.5000000000018</v>
          </cell>
          <cell r="AP282">
            <v>5.0000000000000044</v>
          </cell>
          <cell r="AQ282">
            <v>1437.5000000000014</v>
          </cell>
          <cell r="AR282">
            <v>0</v>
          </cell>
          <cell r="AS282">
            <v>0</v>
          </cell>
          <cell r="AT282">
            <v>1437.5000000000014</v>
          </cell>
          <cell r="AU282">
            <v>162</v>
          </cell>
          <cell r="AV282">
            <v>0</v>
          </cell>
          <cell r="AW282">
            <v>3.9999999999999956</v>
          </cell>
          <cell r="AX282">
            <v>906.719999999999</v>
          </cell>
          <cell r="AY282">
            <v>14.000000000000005</v>
          </cell>
          <cell r="AZ282">
            <v>3859.3800000000015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4766.1000000000004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4766.1000000000004</v>
          </cell>
          <cell r="BZ282">
            <v>8446.100000000004</v>
          </cell>
          <cell r="CA282">
            <v>0</v>
          </cell>
          <cell r="CB282">
            <v>8446.100000000004</v>
          </cell>
          <cell r="CC282">
            <v>37.241379310344826</v>
          </cell>
          <cell r="CD282">
            <v>29383.075862068963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29383.075862068963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36.610169491525504</v>
          </cell>
          <cell r="CX282">
            <v>20426.644067796657</v>
          </cell>
          <cell r="CY282">
            <v>0</v>
          </cell>
          <cell r="CZ282">
            <v>0</v>
          </cell>
          <cell r="DA282">
            <v>20426.644067796657</v>
          </cell>
          <cell r="DB282">
            <v>625943.41992986551</v>
          </cell>
          <cell r="DC282">
            <v>0</v>
          </cell>
          <cell r="DD282">
            <v>625943.41992986551</v>
          </cell>
          <cell r="DE282">
            <v>135933</v>
          </cell>
          <cell r="DF282">
            <v>0</v>
          </cell>
          <cell r="DG282">
            <v>135933</v>
          </cell>
          <cell r="DH282">
            <v>60</v>
          </cell>
          <cell r="DI282">
            <v>0.40997057850000002</v>
          </cell>
          <cell r="DJ282">
            <v>0</v>
          </cell>
          <cell r="DK282">
            <v>0.40997057850000002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18000</v>
          </cell>
          <cell r="EB282">
            <v>18000</v>
          </cell>
          <cell r="EC282">
            <v>0</v>
          </cell>
          <cell r="ED282">
            <v>0</v>
          </cell>
          <cell r="EE282">
            <v>18000</v>
          </cell>
          <cell r="EF282">
            <v>18000</v>
          </cell>
          <cell r="EG282">
            <v>0</v>
          </cell>
          <cell r="EH282"/>
          <cell r="EI282">
            <v>0</v>
          </cell>
          <cell r="EJ282">
            <v>0</v>
          </cell>
          <cell r="EK282">
            <v>0</v>
          </cell>
          <cell r="EL282"/>
          <cell r="EM282">
            <v>0</v>
          </cell>
          <cell r="EN282">
            <v>0</v>
          </cell>
          <cell r="EO282">
            <v>0</v>
          </cell>
          <cell r="EP282">
            <v>153933</v>
          </cell>
          <cell r="EQ282">
            <v>0</v>
          </cell>
          <cell r="ER282">
            <v>153933</v>
          </cell>
          <cell r="ES282">
            <v>779876.41992986551</v>
          </cell>
          <cell r="ET282">
            <v>0</v>
          </cell>
          <cell r="EU282">
            <v>779876.41992986551</v>
          </cell>
          <cell r="EV282">
            <v>761876.41992986551</v>
          </cell>
          <cell r="EW282">
            <v>4232.6467773881413</v>
          </cell>
          <cell r="EX282">
            <v>4180</v>
          </cell>
          <cell r="EY282">
            <v>0</v>
          </cell>
          <cell r="EZ282">
            <v>752400</v>
          </cell>
          <cell r="FA282">
            <v>0</v>
          </cell>
          <cell r="FB282">
            <v>779876.41992986551</v>
          </cell>
          <cell r="FC282">
            <v>788524.10578032059</v>
          </cell>
          <cell r="FD282">
            <v>8647.6858504550764</v>
          </cell>
          <cell r="FE282">
            <v>788524.10578032059</v>
          </cell>
        </row>
        <row r="283">
          <cell r="A283">
            <v>2027</v>
          </cell>
          <cell r="B283">
            <v>8812027</v>
          </cell>
          <cell r="C283">
            <v>1784</v>
          </cell>
          <cell r="D283" t="str">
            <v>RB051784</v>
          </cell>
          <cell r="E283" t="str">
            <v>Oakwood Infant and Nursery School</v>
          </cell>
          <cell r="F283" t="str">
            <v>P</v>
          </cell>
          <cell r="G283" t="str">
            <v>Y</v>
          </cell>
          <cell r="H283">
            <v>10016962</v>
          </cell>
          <cell r="I283" t="str">
            <v/>
          </cell>
          <cell r="J283"/>
          <cell r="K283">
            <v>2027</v>
          </cell>
          <cell r="L283">
            <v>114722</v>
          </cell>
          <cell r="M283"/>
          <cell r="N283"/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76</v>
          </cell>
          <cell r="T283">
            <v>212</v>
          </cell>
          <cell r="U283">
            <v>288</v>
          </cell>
          <cell r="V283">
            <v>288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288</v>
          </cell>
          <cell r="AF283">
            <v>908300.16</v>
          </cell>
          <cell r="AG283">
            <v>0</v>
          </cell>
          <cell r="AH283">
            <v>0</v>
          </cell>
          <cell r="AI283">
            <v>0</v>
          </cell>
          <cell r="AJ283">
            <v>908300.16</v>
          </cell>
          <cell r="AK283">
            <v>133.00000000000014</v>
          </cell>
          <cell r="AL283">
            <v>59650.500000000065</v>
          </cell>
          <cell r="AM283">
            <v>0</v>
          </cell>
          <cell r="AN283">
            <v>0</v>
          </cell>
          <cell r="AO283">
            <v>59650.500000000065</v>
          </cell>
          <cell r="AP283">
            <v>133.00000000000014</v>
          </cell>
          <cell r="AQ283">
            <v>38237.500000000044</v>
          </cell>
          <cell r="AR283">
            <v>0</v>
          </cell>
          <cell r="AS283">
            <v>0</v>
          </cell>
          <cell r="AT283">
            <v>38237.500000000044</v>
          </cell>
          <cell r="AU283">
            <v>1.006993006993008</v>
          </cell>
          <cell r="AV283">
            <v>0</v>
          </cell>
          <cell r="AW283">
            <v>17.118881118881106</v>
          </cell>
          <cell r="AX283">
            <v>3880.5079720279691</v>
          </cell>
          <cell r="AY283">
            <v>0</v>
          </cell>
          <cell r="AZ283">
            <v>0</v>
          </cell>
          <cell r="BA283">
            <v>23.160839160839156</v>
          </cell>
          <cell r="BB283">
            <v>8735.1104895104872</v>
          </cell>
          <cell r="BC283">
            <v>60.419580419580484</v>
          </cell>
          <cell r="BD283">
            <v>25445.102097902123</v>
          </cell>
          <cell r="BE283">
            <v>65.454545454545368</v>
          </cell>
          <cell r="BF283">
            <v>31147.199999999961</v>
          </cell>
          <cell r="BG283">
            <v>120.83916083916097</v>
          </cell>
          <cell r="BH283">
            <v>85465.913286713374</v>
          </cell>
          <cell r="BI283">
            <v>154673.83384615392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154673.83384615392</v>
          </cell>
          <cell r="BZ283">
            <v>252561.83384615404</v>
          </cell>
          <cell r="CA283">
            <v>0</v>
          </cell>
          <cell r="CB283">
            <v>252561.83384615404</v>
          </cell>
          <cell r="CC283">
            <v>73.911504424778769</v>
          </cell>
          <cell r="CD283">
            <v>58315.437876106203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58315.437876106203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10.867924528301895</v>
          </cell>
          <cell r="CX283">
            <v>6063.7584905660424</v>
          </cell>
          <cell r="CY283">
            <v>0</v>
          </cell>
          <cell r="CZ283">
            <v>0</v>
          </cell>
          <cell r="DA283">
            <v>6063.7584905660424</v>
          </cell>
          <cell r="DB283">
            <v>1225241.1902128262</v>
          </cell>
          <cell r="DC283">
            <v>0</v>
          </cell>
          <cell r="DD283">
            <v>1225241.1902128262</v>
          </cell>
          <cell r="DE283">
            <v>135933</v>
          </cell>
          <cell r="DF283">
            <v>0</v>
          </cell>
          <cell r="DG283">
            <v>135933</v>
          </cell>
          <cell r="DH283">
            <v>96</v>
          </cell>
          <cell r="DI283">
            <v>0.68768744024999995</v>
          </cell>
          <cell r="DJ283">
            <v>0</v>
          </cell>
          <cell r="DK283">
            <v>0.68768744024999995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1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43012.81</v>
          </cell>
          <cell r="EB283">
            <v>44460.480000000003</v>
          </cell>
          <cell r="EC283">
            <v>1447.6700000000055</v>
          </cell>
          <cell r="ED283">
            <v>0</v>
          </cell>
          <cell r="EE283">
            <v>45908.150000000009</v>
          </cell>
          <cell r="EF283">
            <v>45908.150000000009</v>
          </cell>
          <cell r="EG283">
            <v>0</v>
          </cell>
          <cell r="EH283"/>
          <cell r="EI283">
            <v>0</v>
          </cell>
          <cell r="EJ283">
            <v>0</v>
          </cell>
          <cell r="EK283">
            <v>0</v>
          </cell>
          <cell r="EL283">
            <v>242720</v>
          </cell>
          <cell r="EM283">
            <v>0</v>
          </cell>
          <cell r="EN283">
            <v>0</v>
          </cell>
          <cell r="EO283">
            <v>0</v>
          </cell>
          <cell r="EP283">
            <v>424561.15</v>
          </cell>
          <cell r="EQ283">
            <v>0</v>
          </cell>
          <cell r="ER283">
            <v>424561.15</v>
          </cell>
          <cell r="ES283">
            <v>1649802.3402128262</v>
          </cell>
          <cell r="ET283">
            <v>0</v>
          </cell>
          <cell r="EU283">
            <v>1649802.3402128262</v>
          </cell>
          <cell r="EV283">
            <v>1361174.1902128262</v>
          </cell>
          <cell r="EW283">
            <v>4726.299271572313</v>
          </cell>
          <cell r="EX283">
            <v>4180</v>
          </cell>
          <cell r="EY283">
            <v>0</v>
          </cell>
          <cell r="EZ283">
            <v>1203840</v>
          </cell>
          <cell r="FA283">
            <v>0</v>
          </cell>
          <cell r="FB283">
            <v>1649802.3402128262</v>
          </cell>
          <cell r="FC283">
            <v>1601036.3575860057</v>
          </cell>
          <cell r="FD283">
            <v>0</v>
          </cell>
          <cell r="FE283">
            <v>1649802.3402128262</v>
          </cell>
        </row>
        <row r="284">
          <cell r="A284">
            <v>2010</v>
          </cell>
          <cell r="B284">
            <v>8812010</v>
          </cell>
          <cell r="C284">
            <v>1852</v>
          </cell>
          <cell r="D284" t="str">
            <v>RB051852</v>
          </cell>
          <cell r="E284" t="str">
            <v>Old Heath Community Primary School</v>
          </cell>
          <cell r="F284" t="str">
            <v>P</v>
          </cell>
          <cell r="G284" t="str">
            <v>Y</v>
          </cell>
          <cell r="H284">
            <v>10017216</v>
          </cell>
          <cell r="I284" t="str">
            <v/>
          </cell>
          <cell r="J284"/>
          <cell r="K284">
            <v>2010</v>
          </cell>
          <cell r="L284">
            <v>114710</v>
          </cell>
          <cell r="M284"/>
          <cell r="N284"/>
          <cell r="O284">
            <v>7</v>
          </cell>
          <cell r="P284">
            <v>0</v>
          </cell>
          <cell r="Q284">
            <v>0</v>
          </cell>
          <cell r="R284">
            <v>0</v>
          </cell>
          <cell r="S284">
            <v>29</v>
          </cell>
          <cell r="T284">
            <v>177</v>
          </cell>
          <cell r="U284">
            <v>206</v>
          </cell>
          <cell r="V284">
            <v>206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206</v>
          </cell>
          <cell r="AF284">
            <v>649686.92000000004</v>
          </cell>
          <cell r="AG284">
            <v>0</v>
          </cell>
          <cell r="AH284">
            <v>0</v>
          </cell>
          <cell r="AI284">
            <v>0</v>
          </cell>
          <cell r="AJ284">
            <v>649686.92000000004</v>
          </cell>
          <cell r="AK284">
            <v>25.000000000000025</v>
          </cell>
          <cell r="AL284">
            <v>11212.500000000011</v>
          </cell>
          <cell r="AM284">
            <v>0</v>
          </cell>
          <cell r="AN284">
            <v>0</v>
          </cell>
          <cell r="AO284">
            <v>11212.500000000011</v>
          </cell>
          <cell r="AP284">
            <v>36.4688995215311</v>
          </cell>
          <cell r="AQ284">
            <v>10484.808612440191</v>
          </cell>
          <cell r="AR284">
            <v>0</v>
          </cell>
          <cell r="AS284">
            <v>0</v>
          </cell>
          <cell r="AT284">
            <v>10484.808612440191</v>
          </cell>
          <cell r="AU284">
            <v>110.53658536585375</v>
          </cell>
          <cell r="AV284">
            <v>0</v>
          </cell>
          <cell r="AW284">
            <v>10.048780487804889</v>
          </cell>
          <cell r="AX284">
            <v>2277.8575609756122</v>
          </cell>
          <cell r="AY284">
            <v>72.351219512195129</v>
          </cell>
          <cell r="AZ284">
            <v>19945.060682926833</v>
          </cell>
          <cell r="BA284">
            <v>10.048780487804889</v>
          </cell>
          <cell r="BB284">
            <v>3789.8975609756135</v>
          </cell>
          <cell r="BC284">
            <v>0</v>
          </cell>
          <cell r="BD284">
            <v>0</v>
          </cell>
          <cell r="BE284">
            <v>2.0097560975609756</v>
          </cell>
          <cell r="BF284">
            <v>956.36253658536589</v>
          </cell>
          <cell r="BG284">
            <v>1.0048780487804867</v>
          </cell>
          <cell r="BH284">
            <v>710.72009756097486</v>
          </cell>
          <cell r="BI284">
            <v>27679.898439024397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27679.898439024397</v>
          </cell>
          <cell r="BZ284">
            <v>49377.207051464604</v>
          </cell>
          <cell r="CA284">
            <v>0</v>
          </cell>
          <cell r="CB284">
            <v>49377.207051464604</v>
          </cell>
          <cell r="CC284">
            <v>42.662721893491124</v>
          </cell>
          <cell r="CD284">
            <v>33660.460946745559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33660.460946745559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10.716763005780338</v>
          </cell>
          <cell r="CX284">
            <v>5979.4179190751402</v>
          </cell>
          <cell r="CY284">
            <v>0</v>
          </cell>
          <cell r="CZ284">
            <v>0</v>
          </cell>
          <cell r="DA284">
            <v>5979.4179190751402</v>
          </cell>
          <cell r="DB284">
            <v>738704.00591728534</v>
          </cell>
          <cell r="DC284">
            <v>0</v>
          </cell>
          <cell r="DD284">
            <v>738704.00591728534</v>
          </cell>
          <cell r="DE284">
            <v>135933</v>
          </cell>
          <cell r="DF284">
            <v>0</v>
          </cell>
          <cell r="DG284">
            <v>135933</v>
          </cell>
          <cell r="DH284">
            <v>29.428571428571427</v>
          </cell>
          <cell r="DI284">
            <v>0.64758850521327005</v>
          </cell>
          <cell r="DJ284">
            <v>0</v>
          </cell>
          <cell r="DK284">
            <v>0.64758850521327005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20008.25</v>
          </cell>
          <cell r="EB284">
            <v>20008.25</v>
          </cell>
          <cell r="EC284">
            <v>0</v>
          </cell>
          <cell r="ED284">
            <v>0</v>
          </cell>
          <cell r="EE284">
            <v>20008.25</v>
          </cell>
          <cell r="EF284">
            <v>20008.25</v>
          </cell>
          <cell r="EG284">
            <v>0</v>
          </cell>
          <cell r="EH284"/>
          <cell r="EI284">
            <v>0</v>
          </cell>
          <cell r="EJ284">
            <v>0</v>
          </cell>
          <cell r="EK284">
            <v>0</v>
          </cell>
          <cell r="EL284"/>
          <cell r="EM284">
            <v>0</v>
          </cell>
          <cell r="EN284">
            <v>0</v>
          </cell>
          <cell r="EO284">
            <v>0</v>
          </cell>
          <cell r="EP284">
            <v>155941.25</v>
          </cell>
          <cell r="EQ284">
            <v>0</v>
          </cell>
          <cell r="ER284">
            <v>155941.25</v>
          </cell>
          <cell r="ES284">
            <v>894645.25591728534</v>
          </cell>
          <cell r="ET284">
            <v>0</v>
          </cell>
          <cell r="EU284">
            <v>894645.25591728534</v>
          </cell>
          <cell r="EV284">
            <v>874637.00591728534</v>
          </cell>
          <cell r="EW284">
            <v>4245.8107083363366</v>
          </cell>
          <cell r="EX284">
            <v>4180</v>
          </cell>
          <cell r="EY284">
            <v>0</v>
          </cell>
          <cell r="EZ284">
            <v>861080</v>
          </cell>
          <cell r="FA284">
            <v>0</v>
          </cell>
          <cell r="FB284">
            <v>894645.25591728534</v>
          </cell>
          <cell r="FC284">
            <v>907312.62909463327</v>
          </cell>
          <cell r="FD284">
            <v>12667.373177347938</v>
          </cell>
          <cell r="FE284">
            <v>907312.62909463327</v>
          </cell>
        </row>
        <row r="285">
          <cell r="A285">
            <v>2840</v>
          </cell>
          <cell r="B285">
            <v>8812840</v>
          </cell>
          <cell r="C285"/>
          <cell r="D285"/>
          <cell r="E285" t="str">
            <v>Ongar Primary School</v>
          </cell>
          <cell r="F285" t="str">
            <v>P</v>
          </cell>
          <cell r="G285"/>
          <cell r="H285" t="str">
            <v/>
          </cell>
          <cell r="I285" t="str">
            <v>Y</v>
          </cell>
          <cell r="J285"/>
          <cell r="K285">
            <v>2840</v>
          </cell>
          <cell r="L285">
            <v>146230</v>
          </cell>
          <cell r="M285"/>
          <cell r="N285"/>
          <cell r="O285">
            <v>7</v>
          </cell>
          <cell r="P285">
            <v>0</v>
          </cell>
          <cell r="Q285">
            <v>0</v>
          </cell>
          <cell r="R285">
            <v>0</v>
          </cell>
          <cell r="S285">
            <v>23</v>
          </cell>
          <cell r="T285">
            <v>125</v>
          </cell>
          <cell r="U285">
            <v>148</v>
          </cell>
          <cell r="V285">
            <v>148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148</v>
          </cell>
          <cell r="AF285">
            <v>466765.36000000004</v>
          </cell>
          <cell r="AG285">
            <v>0</v>
          </cell>
          <cell r="AH285">
            <v>0</v>
          </cell>
          <cell r="AI285">
            <v>0</v>
          </cell>
          <cell r="AJ285">
            <v>466765.36000000004</v>
          </cell>
          <cell r="AK285">
            <v>47.000000000000064</v>
          </cell>
          <cell r="AL285">
            <v>21079.500000000029</v>
          </cell>
          <cell r="AM285">
            <v>0</v>
          </cell>
          <cell r="AN285">
            <v>0</v>
          </cell>
          <cell r="AO285">
            <v>21079.500000000029</v>
          </cell>
          <cell r="AP285">
            <v>51</v>
          </cell>
          <cell r="AQ285">
            <v>14662.5</v>
          </cell>
          <cell r="AR285">
            <v>0</v>
          </cell>
          <cell r="AS285">
            <v>0</v>
          </cell>
          <cell r="AT285">
            <v>14662.5</v>
          </cell>
          <cell r="AU285">
            <v>21.142857142857164</v>
          </cell>
          <cell r="AV285">
            <v>0</v>
          </cell>
          <cell r="AW285">
            <v>111.75510204081625</v>
          </cell>
          <cell r="AX285">
            <v>25332.64653061223</v>
          </cell>
          <cell r="AY285">
            <v>14.09523809523809</v>
          </cell>
          <cell r="AZ285">
            <v>3885.6342857142845</v>
          </cell>
          <cell r="BA285">
            <v>0</v>
          </cell>
          <cell r="BB285">
            <v>0</v>
          </cell>
          <cell r="BC285">
            <v>1.0068027210884347</v>
          </cell>
          <cell r="BD285">
            <v>424.00489795918338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29642.285714285699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29642.285714285699</v>
          </cell>
          <cell r="BZ285">
            <v>65384.285714285725</v>
          </cell>
          <cell r="CA285">
            <v>0</v>
          </cell>
          <cell r="CB285">
            <v>65384.285714285725</v>
          </cell>
          <cell r="CC285">
            <v>54.722689075630257</v>
          </cell>
          <cell r="CD285">
            <v>43175.654453781513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43175.654453781513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4.7741935483870916</v>
          </cell>
          <cell r="CX285">
            <v>2663.7612903225781</v>
          </cell>
          <cell r="CY285">
            <v>0</v>
          </cell>
          <cell r="CZ285">
            <v>0</v>
          </cell>
          <cell r="DA285">
            <v>2663.7612903225781</v>
          </cell>
          <cell r="DB285">
            <v>577989.06145838986</v>
          </cell>
          <cell r="DC285">
            <v>0</v>
          </cell>
          <cell r="DD285">
            <v>577989.06145838986</v>
          </cell>
          <cell r="DE285">
            <v>135933</v>
          </cell>
          <cell r="DF285">
            <v>0</v>
          </cell>
          <cell r="DG285">
            <v>135933</v>
          </cell>
          <cell r="DH285">
            <v>21.142857142857142</v>
          </cell>
          <cell r="DI285">
            <v>0.84406052159090905</v>
          </cell>
          <cell r="DJ285">
            <v>0</v>
          </cell>
          <cell r="DK285">
            <v>0.84406052159090905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1.0156360164</v>
          </cell>
          <cell r="DS285">
            <v>11162.897061285197</v>
          </cell>
          <cell r="DT285">
            <v>0</v>
          </cell>
          <cell r="DU285">
            <v>11162.897061285197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2499.2539999999999</v>
          </cell>
          <cell r="EB285">
            <v>2499.2539999999999</v>
          </cell>
          <cell r="EC285">
            <v>0</v>
          </cell>
          <cell r="ED285">
            <v>0</v>
          </cell>
          <cell r="EE285">
            <v>2499.2539999999999</v>
          </cell>
          <cell r="EF285">
            <v>2499.2539999999999</v>
          </cell>
          <cell r="EG285">
            <v>0</v>
          </cell>
          <cell r="EH285"/>
          <cell r="EI285">
            <v>0</v>
          </cell>
          <cell r="EJ285">
            <v>0</v>
          </cell>
          <cell r="EK285">
            <v>0</v>
          </cell>
          <cell r="EL285"/>
          <cell r="EM285">
            <v>0</v>
          </cell>
          <cell r="EN285">
            <v>0</v>
          </cell>
          <cell r="EO285">
            <v>0</v>
          </cell>
          <cell r="EP285">
            <v>149595.15106128517</v>
          </cell>
          <cell r="EQ285">
            <v>0</v>
          </cell>
          <cell r="ER285">
            <v>149595.15106128517</v>
          </cell>
          <cell r="ES285">
            <v>727584.21251967503</v>
          </cell>
          <cell r="ET285">
            <v>0</v>
          </cell>
          <cell r="EU285">
            <v>727584.21251967503</v>
          </cell>
          <cell r="EV285">
            <v>725084.95851967507</v>
          </cell>
          <cell r="EW285">
            <v>4899.2226927005077</v>
          </cell>
          <cell r="EX285">
            <v>4180</v>
          </cell>
          <cell r="EY285">
            <v>0</v>
          </cell>
          <cell r="EZ285">
            <v>618640</v>
          </cell>
          <cell r="FA285">
            <v>0</v>
          </cell>
          <cell r="FB285">
            <v>727584.21251967503</v>
          </cell>
          <cell r="FC285">
            <v>737110.71804877371</v>
          </cell>
          <cell r="FD285">
            <v>9526.5055290986784</v>
          </cell>
          <cell r="FE285">
            <v>737110.71804877371</v>
          </cell>
        </row>
        <row r="286">
          <cell r="A286">
            <v>5250</v>
          </cell>
          <cell r="B286">
            <v>8815250</v>
          </cell>
          <cell r="C286"/>
          <cell r="D286"/>
          <cell r="E286" t="str">
            <v>Our Lady Immaculate Catholic Primary School</v>
          </cell>
          <cell r="F286" t="str">
            <v>P</v>
          </cell>
          <cell r="G286"/>
          <cell r="H286" t="str">
            <v/>
          </cell>
          <cell r="I286" t="str">
            <v>Y</v>
          </cell>
          <cell r="J286"/>
          <cell r="K286">
            <v>5250</v>
          </cell>
          <cell r="L286">
            <v>138105</v>
          </cell>
          <cell r="M286"/>
          <cell r="N286"/>
          <cell r="O286">
            <v>7</v>
          </cell>
          <cell r="P286">
            <v>0</v>
          </cell>
          <cell r="Q286">
            <v>0</v>
          </cell>
          <cell r="R286">
            <v>0</v>
          </cell>
          <cell r="S286">
            <v>30</v>
          </cell>
          <cell r="T286">
            <v>187</v>
          </cell>
          <cell r="U286">
            <v>217</v>
          </cell>
          <cell r="V286">
            <v>217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217</v>
          </cell>
          <cell r="AF286">
            <v>684378.94000000006</v>
          </cell>
          <cell r="AG286">
            <v>0</v>
          </cell>
          <cell r="AH286">
            <v>0</v>
          </cell>
          <cell r="AI286">
            <v>0</v>
          </cell>
          <cell r="AJ286">
            <v>684378.94000000006</v>
          </cell>
          <cell r="AK286">
            <v>11.999999999999998</v>
          </cell>
          <cell r="AL286">
            <v>5381.9999999999991</v>
          </cell>
          <cell r="AM286">
            <v>0</v>
          </cell>
          <cell r="AN286">
            <v>0</v>
          </cell>
          <cell r="AO286">
            <v>5381.9999999999991</v>
          </cell>
          <cell r="AP286">
            <v>11.999999999999998</v>
          </cell>
          <cell r="AQ286">
            <v>3449.9999999999995</v>
          </cell>
          <cell r="AR286">
            <v>0</v>
          </cell>
          <cell r="AS286">
            <v>0</v>
          </cell>
          <cell r="AT286">
            <v>3449.9999999999995</v>
          </cell>
          <cell r="AU286">
            <v>175.81018518518513</v>
          </cell>
          <cell r="AV286">
            <v>0</v>
          </cell>
          <cell r="AW286">
            <v>20.092592592592595</v>
          </cell>
          <cell r="AX286">
            <v>4554.5888888888894</v>
          </cell>
          <cell r="AY286">
            <v>13.060185185185189</v>
          </cell>
          <cell r="AZ286">
            <v>3600.3012500000013</v>
          </cell>
          <cell r="BA286">
            <v>2.0092592592592595</v>
          </cell>
          <cell r="BB286">
            <v>757.7921296296297</v>
          </cell>
          <cell r="BC286">
            <v>6.027777777777783</v>
          </cell>
          <cell r="BD286">
            <v>2538.5383333333352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11451.220601851855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11451.220601851855</v>
          </cell>
          <cell r="BZ286">
            <v>20283.220601851855</v>
          </cell>
          <cell r="CA286">
            <v>0</v>
          </cell>
          <cell r="CB286">
            <v>20283.220601851855</v>
          </cell>
          <cell r="CC286">
            <v>42.92307692307692</v>
          </cell>
          <cell r="CD286">
            <v>33865.878461538457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33865.878461538457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18.566844919786096</v>
          </cell>
          <cell r="CX286">
            <v>10359.371122994653</v>
          </cell>
          <cell r="CY286">
            <v>0</v>
          </cell>
          <cell r="CZ286">
            <v>0</v>
          </cell>
          <cell r="DA286">
            <v>10359.371122994653</v>
          </cell>
          <cell r="DB286">
            <v>748887.41018638504</v>
          </cell>
          <cell r="DC286">
            <v>0</v>
          </cell>
          <cell r="DD286">
            <v>748887.41018638504</v>
          </cell>
          <cell r="DE286">
            <v>135933</v>
          </cell>
          <cell r="DF286">
            <v>0</v>
          </cell>
          <cell r="DG286">
            <v>135933</v>
          </cell>
          <cell r="DH286">
            <v>31</v>
          </cell>
          <cell r="DI286">
            <v>0.478325864285714</v>
          </cell>
          <cell r="DJ286">
            <v>0</v>
          </cell>
          <cell r="DK286">
            <v>0.478325864285714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4683.5</v>
          </cell>
          <cell r="EB286">
            <v>4683.5</v>
          </cell>
          <cell r="EC286">
            <v>0</v>
          </cell>
          <cell r="ED286">
            <v>0</v>
          </cell>
          <cell r="EE286">
            <v>4683.5</v>
          </cell>
          <cell r="EF286">
            <v>4683.5</v>
          </cell>
          <cell r="EG286">
            <v>0</v>
          </cell>
          <cell r="EH286"/>
          <cell r="EI286">
            <v>0</v>
          </cell>
          <cell r="EJ286">
            <v>0</v>
          </cell>
          <cell r="EK286">
            <v>0</v>
          </cell>
          <cell r="EL286"/>
          <cell r="EM286">
            <v>0</v>
          </cell>
          <cell r="EN286">
            <v>0</v>
          </cell>
          <cell r="EO286">
            <v>0</v>
          </cell>
          <cell r="EP286">
            <v>140616.5</v>
          </cell>
          <cell r="EQ286">
            <v>0</v>
          </cell>
          <cell r="ER286">
            <v>140616.5</v>
          </cell>
          <cell r="ES286">
            <v>889503.91018638504</v>
          </cell>
          <cell r="ET286">
            <v>0</v>
          </cell>
          <cell r="EU286">
            <v>889503.91018638504</v>
          </cell>
          <cell r="EV286">
            <v>884820.41018638504</v>
          </cell>
          <cell r="EW286">
            <v>4077.5134109971659</v>
          </cell>
          <cell r="EX286">
            <v>4180</v>
          </cell>
          <cell r="EY286">
            <v>102.48658900283408</v>
          </cell>
          <cell r="EZ286">
            <v>907060</v>
          </cell>
          <cell r="FA286">
            <v>22239.589813614963</v>
          </cell>
          <cell r="FB286">
            <v>911743.5</v>
          </cell>
          <cell r="FC286">
            <v>901909.67354488047</v>
          </cell>
          <cell r="FD286">
            <v>0</v>
          </cell>
          <cell r="FE286">
            <v>911743.5</v>
          </cell>
        </row>
        <row r="287">
          <cell r="A287">
            <v>3461</v>
          </cell>
          <cell r="B287">
            <v>8813461</v>
          </cell>
          <cell r="C287"/>
          <cell r="D287"/>
          <cell r="E287" t="str">
            <v>Our Lady of Ransom Catholic Primary School</v>
          </cell>
          <cell r="F287" t="str">
            <v>P</v>
          </cell>
          <cell r="G287"/>
          <cell r="H287" t="str">
            <v/>
          </cell>
          <cell r="I287" t="str">
            <v>Y</v>
          </cell>
          <cell r="J287"/>
          <cell r="K287">
            <v>3461</v>
          </cell>
          <cell r="L287">
            <v>145996</v>
          </cell>
          <cell r="M287"/>
          <cell r="N287"/>
          <cell r="O287">
            <v>7</v>
          </cell>
          <cell r="P287">
            <v>0</v>
          </cell>
          <cell r="Q287">
            <v>0</v>
          </cell>
          <cell r="R287">
            <v>1</v>
          </cell>
          <cell r="S287">
            <v>57</v>
          </cell>
          <cell r="T287">
            <v>302</v>
          </cell>
          <cell r="U287">
            <v>359</v>
          </cell>
          <cell r="V287">
            <v>360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360</v>
          </cell>
          <cell r="AF287">
            <v>1135375.2</v>
          </cell>
          <cell r="AG287">
            <v>0</v>
          </cell>
          <cell r="AH287">
            <v>0</v>
          </cell>
          <cell r="AI287">
            <v>0</v>
          </cell>
          <cell r="AJ287">
            <v>1135375.2</v>
          </cell>
          <cell r="AK287">
            <v>33.091922005571014</v>
          </cell>
          <cell r="AL287">
            <v>14841.727019498599</v>
          </cell>
          <cell r="AM287">
            <v>0</v>
          </cell>
          <cell r="AN287">
            <v>0</v>
          </cell>
          <cell r="AO287">
            <v>14841.727019498599</v>
          </cell>
          <cell r="AP287">
            <v>40.438356164383563</v>
          </cell>
          <cell r="AQ287">
            <v>11626.027397260274</v>
          </cell>
          <cell r="AR287">
            <v>0</v>
          </cell>
          <cell r="AS287">
            <v>0</v>
          </cell>
          <cell r="AT287">
            <v>11626.027397260274</v>
          </cell>
          <cell r="AU287">
            <v>348.96935933147631</v>
          </cell>
          <cell r="AV287">
            <v>0</v>
          </cell>
          <cell r="AW287">
            <v>4.01114206128132</v>
          </cell>
          <cell r="AX287">
            <v>909.24568245124965</v>
          </cell>
          <cell r="AY287">
            <v>2.0055710306406671</v>
          </cell>
          <cell r="AZ287">
            <v>552.87576601671276</v>
          </cell>
          <cell r="BA287">
            <v>4.01114206128132</v>
          </cell>
          <cell r="BB287">
            <v>1512.8022284122499</v>
          </cell>
          <cell r="BC287">
            <v>1.0027855153203336</v>
          </cell>
          <cell r="BD287">
            <v>422.31309192200524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3397.2367688022173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3397.2367688022173</v>
          </cell>
          <cell r="BZ287">
            <v>29864.991185561088</v>
          </cell>
          <cell r="CA287">
            <v>0</v>
          </cell>
          <cell r="CB287">
            <v>29864.991185561088</v>
          </cell>
          <cell r="CC287">
            <v>80.526315789473685</v>
          </cell>
          <cell r="CD287">
            <v>63534.457894736843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63534.457894736843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3.5761589403973524</v>
          </cell>
          <cell r="CX287">
            <v>1995.3178807947029</v>
          </cell>
          <cell r="CY287">
            <v>0</v>
          </cell>
          <cell r="CZ287">
            <v>0</v>
          </cell>
          <cell r="DA287">
            <v>1995.3178807947029</v>
          </cell>
          <cell r="DB287">
            <v>1230769.9669610925</v>
          </cell>
          <cell r="DC287">
            <v>0</v>
          </cell>
          <cell r="DD287">
            <v>1230769.9669610925</v>
          </cell>
          <cell r="DE287">
            <v>135933</v>
          </cell>
          <cell r="DF287">
            <v>0</v>
          </cell>
          <cell r="DG287">
            <v>135933</v>
          </cell>
          <cell r="DH287">
            <v>51.428571428571431</v>
          </cell>
          <cell r="DI287">
            <v>0.57114122126245803</v>
          </cell>
          <cell r="DJ287">
            <v>0</v>
          </cell>
          <cell r="DK287">
            <v>0.57114122126245803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1193.06</v>
          </cell>
          <cell r="EB287">
            <v>1193.06</v>
          </cell>
          <cell r="EC287">
            <v>0</v>
          </cell>
          <cell r="ED287">
            <v>0</v>
          </cell>
          <cell r="EE287">
            <v>1193.06</v>
          </cell>
          <cell r="EF287">
            <v>1193.06</v>
          </cell>
          <cell r="EG287">
            <v>0</v>
          </cell>
          <cell r="EH287"/>
          <cell r="EI287">
            <v>0</v>
          </cell>
          <cell r="EJ287">
            <v>0</v>
          </cell>
          <cell r="EK287">
            <v>0</v>
          </cell>
          <cell r="EL287"/>
          <cell r="EM287">
            <v>0</v>
          </cell>
          <cell r="EN287">
            <v>0</v>
          </cell>
          <cell r="EO287">
            <v>0</v>
          </cell>
          <cell r="EP287">
            <v>137126.06</v>
          </cell>
          <cell r="EQ287">
            <v>0</v>
          </cell>
          <cell r="ER287">
            <v>137126.06</v>
          </cell>
          <cell r="ES287">
            <v>1367896.0269610926</v>
          </cell>
          <cell r="ET287">
            <v>0</v>
          </cell>
          <cell r="EU287">
            <v>1367896.0269610926</v>
          </cell>
          <cell r="EV287">
            <v>1366702.9669610925</v>
          </cell>
          <cell r="EW287">
            <v>3796.3971304474794</v>
          </cell>
          <cell r="EX287">
            <v>4180</v>
          </cell>
          <cell r="EY287">
            <v>383.60286955252059</v>
          </cell>
          <cell r="EZ287">
            <v>1504800</v>
          </cell>
          <cell r="FA287">
            <v>138097.03303890745</v>
          </cell>
          <cell r="FB287">
            <v>1505993.06</v>
          </cell>
          <cell r="FC287">
            <v>1419151.3064698065</v>
          </cell>
          <cell r="FD287">
            <v>0</v>
          </cell>
          <cell r="FE287">
            <v>1505993.06</v>
          </cell>
        </row>
        <row r="288">
          <cell r="A288">
            <v>2114</v>
          </cell>
          <cell r="B288">
            <v>8812114</v>
          </cell>
          <cell r="C288"/>
          <cell r="D288"/>
          <cell r="E288" t="str">
            <v>Parkwood Academy</v>
          </cell>
          <cell r="F288" t="str">
            <v>P</v>
          </cell>
          <cell r="G288"/>
          <cell r="H288" t="str">
            <v/>
          </cell>
          <cell r="I288" t="str">
            <v>Y</v>
          </cell>
          <cell r="J288"/>
          <cell r="K288">
            <v>2114</v>
          </cell>
          <cell r="L288">
            <v>141355</v>
          </cell>
          <cell r="M288"/>
          <cell r="N288"/>
          <cell r="O288">
            <v>7</v>
          </cell>
          <cell r="P288">
            <v>0</v>
          </cell>
          <cell r="Q288">
            <v>0</v>
          </cell>
          <cell r="R288">
            <v>2</v>
          </cell>
          <cell r="S288">
            <v>28</v>
          </cell>
          <cell r="T288">
            <v>166</v>
          </cell>
          <cell r="U288">
            <v>194</v>
          </cell>
          <cell r="V288">
            <v>196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196</v>
          </cell>
          <cell r="AF288">
            <v>618148.72000000009</v>
          </cell>
          <cell r="AG288">
            <v>0</v>
          </cell>
          <cell r="AH288">
            <v>0</v>
          </cell>
          <cell r="AI288">
            <v>0</v>
          </cell>
          <cell r="AJ288">
            <v>618148.72000000009</v>
          </cell>
          <cell r="AK288">
            <v>76.783505154639244</v>
          </cell>
          <cell r="AL288">
            <v>34437.402061855704</v>
          </cell>
          <cell r="AM288">
            <v>0</v>
          </cell>
          <cell r="AN288">
            <v>0</v>
          </cell>
          <cell r="AO288">
            <v>34437.402061855704</v>
          </cell>
          <cell r="AP288">
            <v>90.613065326633162</v>
          </cell>
          <cell r="AQ288">
            <v>26051.256281407033</v>
          </cell>
          <cell r="AR288">
            <v>0</v>
          </cell>
          <cell r="AS288">
            <v>0</v>
          </cell>
          <cell r="AT288">
            <v>26051.256281407033</v>
          </cell>
          <cell r="AU288">
            <v>55.567010309278302</v>
          </cell>
          <cell r="AV288">
            <v>0</v>
          </cell>
          <cell r="AW288">
            <v>78.804123711340182</v>
          </cell>
          <cell r="AX288">
            <v>17863.318762886593</v>
          </cell>
          <cell r="AY288">
            <v>9.0927835051546424</v>
          </cell>
          <cell r="AZ288">
            <v>2506.6076288659806</v>
          </cell>
          <cell r="BA288">
            <v>15.154639175257735</v>
          </cell>
          <cell r="BB288">
            <v>5715.572164948454</v>
          </cell>
          <cell r="BC288">
            <v>37.381443298969053</v>
          </cell>
          <cell r="BD288">
            <v>15742.821030927826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41828.319587628852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41828.319587628852</v>
          </cell>
          <cell r="BZ288">
            <v>102316.97793089159</v>
          </cell>
          <cell r="CA288">
            <v>0</v>
          </cell>
          <cell r="CB288">
            <v>102316.97793089159</v>
          </cell>
          <cell r="CC288">
            <v>61.518248175182485</v>
          </cell>
          <cell r="CD288">
            <v>48537.28262773723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48537.28262773723</v>
          </cell>
          <cell r="CR288">
            <v>10.466804123711322</v>
          </cell>
          <cell r="CS288">
            <v>4710.0618556700947</v>
          </cell>
          <cell r="CT288">
            <v>0</v>
          </cell>
          <cell r="CU288">
            <v>0</v>
          </cell>
          <cell r="CV288">
            <v>4710.0618556700947</v>
          </cell>
          <cell r="CW288">
            <v>14.168674698795174</v>
          </cell>
          <cell r="CX288">
            <v>7905.4120481927675</v>
          </cell>
          <cell r="CY288">
            <v>0</v>
          </cell>
          <cell r="CZ288">
            <v>0</v>
          </cell>
          <cell r="DA288">
            <v>7905.4120481927675</v>
          </cell>
          <cell r="DB288">
            <v>781618.45446249179</v>
          </cell>
          <cell r="DC288">
            <v>0</v>
          </cell>
          <cell r="DD288">
            <v>781618.45446249179</v>
          </cell>
          <cell r="DE288">
            <v>135933</v>
          </cell>
          <cell r="DF288">
            <v>0</v>
          </cell>
          <cell r="DG288">
            <v>135933</v>
          </cell>
          <cell r="DH288">
            <v>28</v>
          </cell>
          <cell r="DI288">
            <v>0.31743333301587301</v>
          </cell>
          <cell r="DJ288">
            <v>0</v>
          </cell>
          <cell r="DK288">
            <v>0.31743333301587301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1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4740.5680000000002</v>
          </cell>
          <cell r="EB288">
            <v>4740.5680000000002</v>
          </cell>
          <cell r="EC288">
            <v>0</v>
          </cell>
          <cell r="ED288">
            <v>0</v>
          </cell>
          <cell r="EE288">
            <v>4740.5680000000002</v>
          </cell>
          <cell r="EF288">
            <v>4740.5680000000002</v>
          </cell>
          <cell r="EG288">
            <v>0</v>
          </cell>
          <cell r="EH288"/>
          <cell r="EI288">
            <v>0</v>
          </cell>
          <cell r="EJ288">
            <v>0</v>
          </cell>
          <cell r="EK288">
            <v>0</v>
          </cell>
          <cell r="EL288"/>
          <cell r="EM288">
            <v>0</v>
          </cell>
          <cell r="EN288">
            <v>0</v>
          </cell>
          <cell r="EO288">
            <v>0</v>
          </cell>
          <cell r="EP288">
            <v>140673.568</v>
          </cell>
          <cell r="EQ288">
            <v>0</v>
          </cell>
          <cell r="ER288">
            <v>140673.568</v>
          </cell>
          <cell r="ES288">
            <v>922292.02246249176</v>
          </cell>
          <cell r="ET288">
            <v>0</v>
          </cell>
          <cell r="EU288">
            <v>922292.02246249176</v>
          </cell>
          <cell r="EV288">
            <v>917551.45446249179</v>
          </cell>
          <cell r="EW288">
            <v>4681.3849717474068</v>
          </cell>
          <cell r="EX288">
            <v>4180</v>
          </cell>
          <cell r="EY288">
            <v>0</v>
          </cell>
          <cell r="EZ288">
            <v>819280</v>
          </cell>
          <cell r="FA288">
            <v>0</v>
          </cell>
          <cell r="FB288">
            <v>922292.02246249176</v>
          </cell>
          <cell r="FC288">
            <v>921520.0819211558</v>
          </cell>
          <cell r="FD288">
            <v>0</v>
          </cell>
          <cell r="FE288">
            <v>922292.02246249176</v>
          </cell>
        </row>
        <row r="289">
          <cell r="A289">
            <v>3040</v>
          </cell>
          <cell r="B289">
            <v>8813040</v>
          </cell>
          <cell r="C289">
            <v>1854</v>
          </cell>
          <cell r="D289" t="str">
            <v>RB051854</v>
          </cell>
          <cell r="E289" t="str">
            <v>Parsons Heath Church of England Voluntary Controlled Primary School</v>
          </cell>
          <cell r="F289" t="str">
            <v>P</v>
          </cell>
          <cell r="G289" t="str">
            <v>Y</v>
          </cell>
          <cell r="H289">
            <v>10017083</v>
          </cell>
          <cell r="I289" t="str">
            <v/>
          </cell>
          <cell r="J289"/>
          <cell r="K289">
            <v>3040</v>
          </cell>
          <cell r="L289">
            <v>115088</v>
          </cell>
          <cell r="M289"/>
          <cell r="N289"/>
          <cell r="O289">
            <v>7</v>
          </cell>
          <cell r="P289">
            <v>0</v>
          </cell>
          <cell r="Q289">
            <v>0</v>
          </cell>
          <cell r="R289">
            <v>0</v>
          </cell>
          <cell r="S289">
            <v>20</v>
          </cell>
          <cell r="T289">
            <v>175</v>
          </cell>
          <cell r="U289">
            <v>195</v>
          </cell>
          <cell r="V289">
            <v>195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195</v>
          </cell>
          <cell r="AF289">
            <v>614994.9</v>
          </cell>
          <cell r="AG289">
            <v>0</v>
          </cell>
          <cell r="AH289">
            <v>0</v>
          </cell>
          <cell r="AI289">
            <v>0</v>
          </cell>
          <cell r="AJ289">
            <v>614994.9</v>
          </cell>
          <cell r="AK289">
            <v>54.000000000000014</v>
          </cell>
          <cell r="AL289">
            <v>24219.000000000007</v>
          </cell>
          <cell r="AM289">
            <v>0</v>
          </cell>
          <cell r="AN289">
            <v>0</v>
          </cell>
          <cell r="AO289">
            <v>24219.000000000007</v>
          </cell>
          <cell r="AP289">
            <v>56.955445544554451</v>
          </cell>
          <cell r="AQ289">
            <v>16374.690594059404</v>
          </cell>
          <cell r="AR289">
            <v>0</v>
          </cell>
          <cell r="AS289">
            <v>0</v>
          </cell>
          <cell r="AT289">
            <v>16374.690594059404</v>
          </cell>
          <cell r="AU289">
            <v>93.999999999999986</v>
          </cell>
          <cell r="AV289">
            <v>0</v>
          </cell>
          <cell r="AW289">
            <v>37.00000000000005</v>
          </cell>
          <cell r="AX289">
            <v>8387.1600000000108</v>
          </cell>
          <cell r="AY289">
            <v>20.000000000000085</v>
          </cell>
          <cell r="AZ289">
            <v>5513.4000000000242</v>
          </cell>
          <cell r="BA289">
            <v>14.000000000000002</v>
          </cell>
          <cell r="BB289">
            <v>5280.1</v>
          </cell>
          <cell r="BC289">
            <v>14.000000000000002</v>
          </cell>
          <cell r="BD289">
            <v>5895.9600000000009</v>
          </cell>
          <cell r="BE289">
            <v>11.999999999999993</v>
          </cell>
          <cell r="BF289">
            <v>5710.319999999997</v>
          </cell>
          <cell r="BG289">
            <v>3.9999999999999973</v>
          </cell>
          <cell r="BH289">
            <v>2829.0799999999981</v>
          </cell>
          <cell r="BI289">
            <v>33616.020000000026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33616.020000000026</v>
          </cell>
          <cell r="BZ289">
            <v>74209.710594059434</v>
          </cell>
          <cell r="CA289">
            <v>0</v>
          </cell>
          <cell r="CB289">
            <v>74209.710594059434</v>
          </cell>
          <cell r="CC289">
            <v>59.647058823529413</v>
          </cell>
          <cell r="CD289">
            <v>47060.93294117647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47060.93294117647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6.6857142857142886</v>
          </cell>
          <cell r="CX289">
            <v>3730.2942857142875</v>
          </cell>
          <cell r="CY289">
            <v>0</v>
          </cell>
          <cell r="CZ289">
            <v>0</v>
          </cell>
          <cell r="DA289">
            <v>3730.2942857142875</v>
          </cell>
          <cell r="DB289">
            <v>739995.8378209502</v>
          </cell>
          <cell r="DC289">
            <v>0</v>
          </cell>
          <cell r="DD289">
            <v>739995.8378209502</v>
          </cell>
          <cell r="DE289">
            <v>135933</v>
          </cell>
          <cell r="DF289">
            <v>0</v>
          </cell>
          <cell r="DG289">
            <v>135933</v>
          </cell>
          <cell r="DH289">
            <v>27.857142857142858</v>
          </cell>
          <cell r="DI289">
            <v>0.26846019532710302</v>
          </cell>
          <cell r="DJ289">
            <v>0</v>
          </cell>
          <cell r="DK289">
            <v>0.26846019532710302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1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20253.75</v>
          </cell>
          <cell r="EB289">
            <v>20253.75</v>
          </cell>
          <cell r="EC289">
            <v>0</v>
          </cell>
          <cell r="ED289">
            <v>0</v>
          </cell>
          <cell r="EE289">
            <v>20253.75</v>
          </cell>
          <cell r="EF289">
            <v>20253.75</v>
          </cell>
          <cell r="EG289">
            <v>0</v>
          </cell>
          <cell r="EH289"/>
          <cell r="EI289">
            <v>0</v>
          </cell>
          <cell r="EJ289">
            <v>0</v>
          </cell>
          <cell r="EK289">
            <v>0</v>
          </cell>
          <cell r="EL289"/>
          <cell r="EM289">
            <v>0</v>
          </cell>
          <cell r="EN289">
            <v>0</v>
          </cell>
          <cell r="EO289">
            <v>0</v>
          </cell>
          <cell r="EP289">
            <v>156186.75</v>
          </cell>
          <cell r="EQ289">
            <v>0</v>
          </cell>
          <cell r="ER289">
            <v>156186.75</v>
          </cell>
          <cell r="ES289">
            <v>896182.5878209502</v>
          </cell>
          <cell r="ET289">
            <v>0</v>
          </cell>
          <cell r="EU289">
            <v>896182.5878209502</v>
          </cell>
          <cell r="EV289">
            <v>875928.8378209502</v>
          </cell>
          <cell r="EW289">
            <v>4491.9427580561551</v>
          </cell>
          <cell r="EX289">
            <v>4180</v>
          </cell>
          <cell r="EY289">
            <v>0</v>
          </cell>
          <cell r="EZ289">
            <v>815100</v>
          </cell>
          <cell r="FA289">
            <v>0</v>
          </cell>
          <cell r="FB289">
            <v>896182.5878209502</v>
          </cell>
          <cell r="FC289">
            <v>909145.97846630507</v>
          </cell>
          <cell r="FD289">
            <v>12963.39064535487</v>
          </cell>
          <cell r="FE289">
            <v>909145.97846630507</v>
          </cell>
        </row>
        <row r="290">
          <cell r="A290">
            <v>2785</v>
          </cell>
          <cell r="B290">
            <v>8812785</v>
          </cell>
          <cell r="C290"/>
          <cell r="D290"/>
          <cell r="E290" t="str">
            <v>Pear Tree Mead Academy</v>
          </cell>
          <cell r="F290" t="str">
            <v>P</v>
          </cell>
          <cell r="G290"/>
          <cell r="H290" t="str">
            <v/>
          </cell>
          <cell r="I290" t="str">
            <v>Y</v>
          </cell>
          <cell r="J290"/>
          <cell r="K290">
            <v>2785</v>
          </cell>
          <cell r="L290">
            <v>141304</v>
          </cell>
          <cell r="M290">
            <v>15</v>
          </cell>
          <cell r="N290"/>
          <cell r="O290">
            <v>7</v>
          </cell>
          <cell r="P290">
            <v>0</v>
          </cell>
          <cell r="Q290">
            <v>0</v>
          </cell>
          <cell r="R290">
            <v>0</v>
          </cell>
          <cell r="S290">
            <v>67.75</v>
          </cell>
          <cell r="T290">
            <v>356</v>
          </cell>
          <cell r="U290">
            <v>423.75</v>
          </cell>
          <cell r="V290">
            <v>423.75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423.75</v>
          </cell>
          <cell r="AF290">
            <v>1336431.2250000001</v>
          </cell>
          <cell r="AG290">
            <v>0</v>
          </cell>
          <cell r="AH290">
            <v>0</v>
          </cell>
          <cell r="AI290">
            <v>0</v>
          </cell>
          <cell r="AJ290">
            <v>1336431.2250000001</v>
          </cell>
          <cell r="AK290">
            <v>94.960843373494114</v>
          </cell>
          <cell r="AL290">
            <v>42589.938253012107</v>
          </cell>
          <cell r="AM290">
            <v>0</v>
          </cell>
          <cell r="AN290">
            <v>0</v>
          </cell>
          <cell r="AO290">
            <v>42589.938253012107</v>
          </cell>
          <cell r="AP290">
            <v>128.18437499999999</v>
          </cell>
          <cell r="AQ290">
            <v>36853.0078125</v>
          </cell>
          <cell r="AR290">
            <v>0</v>
          </cell>
          <cell r="AS290">
            <v>0</v>
          </cell>
          <cell r="AT290">
            <v>36853.0078125</v>
          </cell>
          <cell r="AU290">
            <v>150.16383495145635</v>
          </cell>
          <cell r="AV290">
            <v>0</v>
          </cell>
          <cell r="AW290">
            <v>112.10861650485458</v>
          </cell>
          <cell r="AX290">
            <v>25412.781189320438</v>
          </cell>
          <cell r="AY290">
            <v>93.595266990291265</v>
          </cell>
          <cell r="AZ290">
            <v>25801.407251213594</v>
          </cell>
          <cell r="BA290">
            <v>67.882281553398258</v>
          </cell>
          <cell r="BB290">
            <v>25601.802487864152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76815.990928398183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76815.990928398183</v>
          </cell>
          <cell r="BZ290">
            <v>156258.93699391029</v>
          </cell>
          <cell r="CA290">
            <v>0</v>
          </cell>
          <cell r="CB290">
            <v>156258.93699391029</v>
          </cell>
          <cell r="CC290">
            <v>135.89650145772595</v>
          </cell>
          <cell r="CD290">
            <v>107220.9806851312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107220.9806851312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24.996488764044933</v>
          </cell>
          <cell r="CX290">
            <v>13946.790905898872</v>
          </cell>
          <cell r="CY290">
            <v>0</v>
          </cell>
          <cell r="CZ290">
            <v>0</v>
          </cell>
          <cell r="DA290">
            <v>13946.790905898872</v>
          </cell>
          <cell r="DB290">
            <v>1613857.9335849404</v>
          </cell>
          <cell r="DC290">
            <v>0</v>
          </cell>
          <cell r="DD290">
            <v>1613857.9335849404</v>
          </cell>
          <cell r="DE290">
            <v>135933</v>
          </cell>
          <cell r="DF290">
            <v>0</v>
          </cell>
          <cell r="DG290">
            <v>135933</v>
          </cell>
          <cell r="DH290">
            <v>60.535714285714285</v>
          </cell>
          <cell r="DI290">
            <v>0.253916853623188</v>
          </cell>
          <cell r="DJ290">
            <v>0</v>
          </cell>
          <cell r="DK290">
            <v>0.253916853623188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1.0156360164</v>
          </cell>
          <cell r="DS290">
            <v>27359.759734105453</v>
          </cell>
          <cell r="DT290">
            <v>0</v>
          </cell>
          <cell r="DU290">
            <v>27359.759734105453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7973.7</v>
          </cell>
          <cell r="EB290">
            <v>7973.7</v>
          </cell>
          <cell r="EC290">
            <v>0</v>
          </cell>
          <cell r="ED290">
            <v>0</v>
          </cell>
          <cell r="EE290">
            <v>7973.7</v>
          </cell>
          <cell r="EF290">
            <v>7973.7</v>
          </cell>
          <cell r="EG290">
            <v>0</v>
          </cell>
          <cell r="EH290"/>
          <cell r="EI290">
            <v>0</v>
          </cell>
          <cell r="EJ290">
            <v>0</v>
          </cell>
          <cell r="EK290">
            <v>0</v>
          </cell>
          <cell r="EL290"/>
          <cell r="EM290">
            <v>0</v>
          </cell>
          <cell r="EN290">
            <v>0</v>
          </cell>
          <cell r="EO290">
            <v>0</v>
          </cell>
          <cell r="EP290">
            <v>171266.45973410548</v>
          </cell>
          <cell r="EQ290">
            <v>0</v>
          </cell>
          <cell r="ER290">
            <v>171266.45973410548</v>
          </cell>
          <cell r="ES290">
            <v>1785124.3933190459</v>
          </cell>
          <cell r="ET290">
            <v>0</v>
          </cell>
          <cell r="EU290">
            <v>1785124.3933190459</v>
          </cell>
          <cell r="EV290">
            <v>1777150.6933190459</v>
          </cell>
          <cell r="EW290">
            <v>4193.8659429358013</v>
          </cell>
          <cell r="EX290">
            <v>4180</v>
          </cell>
          <cell r="EY290">
            <v>0</v>
          </cell>
          <cell r="EZ290">
            <v>1771275</v>
          </cell>
          <cell r="FA290">
            <v>0</v>
          </cell>
          <cell r="FB290">
            <v>1785124.3933190459</v>
          </cell>
          <cell r="FC290">
            <v>1787400.7166113197</v>
          </cell>
          <cell r="FD290">
            <v>2276.3232922737952</v>
          </cell>
          <cell r="FE290">
            <v>1787400.7166113197</v>
          </cell>
        </row>
        <row r="291">
          <cell r="A291">
            <v>2099</v>
          </cell>
          <cell r="B291">
            <v>8812099</v>
          </cell>
          <cell r="C291"/>
          <cell r="D291"/>
          <cell r="E291" t="str">
            <v>Pemberley Academy</v>
          </cell>
          <cell r="F291" t="str">
            <v>P</v>
          </cell>
          <cell r="G291"/>
          <cell r="H291" t="str">
            <v/>
          </cell>
          <cell r="I291" t="str">
            <v>Y</v>
          </cell>
          <cell r="J291"/>
          <cell r="K291">
            <v>2099</v>
          </cell>
          <cell r="L291">
            <v>140380</v>
          </cell>
          <cell r="M291"/>
          <cell r="N291"/>
          <cell r="O291">
            <v>7</v>
          </cell>
          <cell r="P291">
            <v>0</v>
          </cell>
          <cell r="Q291">
            <v>0</v>
          </cell>
          <cell r="R291">
            <v>0</v>
          </cell>
          <cell r="S291">
            <v>30</v>
          </cell>
          <cell r="T291">
            <v>184</v>
          </cell>
          <cell r="U291">
            <v>214</v>
          </cell>
          <cell r="V291">
            <v>214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214</v>
          </cell>
          <cell r="AF291">
            <v>674917.48</v>
          </cell>
          <cell r="AG291">
            <v>0</v>
          </cell>
          <cell r="AH291">
            <v>0</v>
          </cell>
          <cell r="AI291">
            <v>0</v>
          </cell>
          <cell r="AJ291">
            <v>674917.48</v>
          </cell>
          <cell r="AK291">
            <v>48.00000000000005</v>
          </cell>
          <cell r="AL291">
            <v>21528.000000000022</v>
          </cell>
          <cell r="AM291">
            <v>0</v>
          </cell>
          <cell r="AN291">
            <v>0</v>
          </cell>
          <cell r="AO291">
            <v>21528.000000000022</v>
          </cell>
          <cell r="AP291">
            <v>52.490566037735846</v>
          </cell>
          <cell r="AQ291">
            <v>15091.037735849055</v>
          </cell>
          <cell r="AR291">
            <v>0</v>
          </cell>
          <cell r="AS291">
            <v>0</v>
          </cell>
          <cell r="AT291">
            <v>15091.037735849055</v>
          </cell>
          <cell r="AU291">
            <v>139.00000000000003</v>
          </cell>
          <cell r="AV291">
            <v>0</v>
          </cell>
          <cell r="AW291">
            <v>22</v>
          </cell>
          <cell r="AX291">
            <v>4986.96</v>
          </cell>
          <cell r="AY291">
            <v>45.999999999999915</v>
          </cell>
          <cell r="AZ291">
            <v>12680.819999999978</v>
          </cell>
          <cell r="BA291">
            <v>0</v>
          </cell>
          <cell r="BB291">
            <v>0</v>
          </cell>
          <cell r="BC291">
            <v>7.0000000000000053</v>
          </cell>
          <cell r="BD291">
            <v>2947.9800000000023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20615.75999999998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20615.75999999998</v>
          </cell>
          <cell r="BZ291">
            <v>57234.797735849061</v>
          </cell>
          <cell r="CA291">
            <v>0</v>
          </cell>
          <cell r="CB291">
            <v>57234.797735849061</v>
          </cell>
          <cell r="CC291">
            <v>59.03448275862069</v>
          </cell>
          <cell r="CD291">
            <v>46577.616551724139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46577.616551724139</v>
          </cell>
          <cell r="CR291">
            <v>0.16000000000000547</v>
          </cell>
          <cell r="CS291">
            <v>72.000000000002458</v>
          </cell>
          <cell r="CT291">
            <v>0</v>
          </cell>
          <cell r="CU291">
            <v>0</v>
          </cell>
          <cell r="CV291">
            <v>72.000000000002458</v>
          </cell>
          <cell r="CW291">
            <v>26.75</v>
          </cell>
          <cell r="CX291">
            <v>14925.1625</v>
          </cell>
          <cell r="CY291">
            <v>0</v>
          </cell>
          <cell r="CZ291">
            <v>0</v>
          </cell>
          <cell r="DA291">
            <v>14925.1625</v>
          </cell>
          <cell r="DB291">
            <v>793727.05678757315</v>
          </cell>
          <cell r="DC291">
            <v>0</v>
          </cell>
          <cell r="DD291">
            <v>793727.05678757315</v>
          </cell>
          <cell r="DE291">
            <v>135933</v>
          </cell>
          <cell r="DF291">
            <v>0</v>
          </cell>
          <cell r="DG291">
            <v>135933</v>
          </cell>
          <cell r="DH291">
            <v>30.571428571428573</v>
          </cell>
          <cell r="DI291">
            <v>0.41850397478448298</v>
          </cell>
          <cell r="DJ291">
            <v>0</v>
          </cell>
          <cell r="DK291">
            <v>0.41850397478448298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1.0156360164</v>
          </cell>
          <cell r="DS291">
            <v>14536.179894355433</v>
          </cell>
          <cell r="DT291">
            <v>0</v>
          </cell>
          <cell r="DU291">
            <v>14536.179894355433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2267.8000000000002</v>
          </cell>
          <cell r="EB291">
            <v>2267.8000000000002</v>
          </cell>
          <cell r="EC291">
            <v>0</v>
          </cell>
          <cell r="ED291">
            <v>0</v>
          </cell>
          <cell r="EE291">
            <v>2267.8000000000002</v>
          </cell>
          <cell r="EF291">
            <v>2267.8000000000002</v>
          </cell>
          <cell r="EG291">
            <v>0</v>
          </cell>
          <cell r="EH291"/>
          <cell r="EI291">
            <v>0</v>
          </cell>
          <cell r="EJ291">
            <v>0</v>
          </cell>
          <cell r="EK291">
            <v>0</v>
          </cell>
          <cell r="EL291"/>
          <cell r="EM291">
            <v>0</v>
          </cell>
          <cell r="EN291">
            <v>0</v>
          </cell>
          <cell r="EO291">
            <v>0</v>
          </cell>
          <cell r="EP291">
            <v>152736.97989435543</v>
          </cell>
          <cell r="EQ291">
            <v>0</v>
          </cell>
          <cell r="ER291">
            <v>152736.97989435543</v>
          </cell>
          <cell r="ES291">
            <v>946464.03668192856</v>
          </cell>
          <cell r="ET291">
            <v>0</v>
          </cell>
          <cell r="EU291">
            <v>946464.03668192856</v>
          </cell>
          <cell r="EV291">
            <v>944196.23668192863</v>
          </cell>
          <cell r="EW291">
            <v>4412.1319471118159</v>
          </cell>
          <cell r="EX291">
            <v>4180</v>
          </cell>
          <cell r="EY291">
            <v>0</v>
          </cell>
          <cell r="EZ291">
            <v>894520</v>
          </cell>
          <cell r="FA291">
            <v>0</v>
          </cell>
          <cell r="FB291">
            <v>946464.03668192856</v>
          </cell>
          <cell r="FC291">
            <v>948916.11765047209</v>
          </cell>
          <cell r="FD291">
            <v>2452.0809685435379</v>
          </cell>
          <cell r="FE291">
            <v>948916.11765047209</v>
          </cell>
        </row>
        <row r="292">
          <cell r="A292">
            <v>2629</v>
          </cell>
          <cell r="B292">
            <v>8812629</v>
          </cell>
          <cell r="C292"/>
          <cell r="D292"/>
          <cell r="E292" t="str">
            <v>Perryfields Infant School</v>
          </cell>
          <cell r="F292" t="str">
            <v>P</v>
          </cell>
          <cell r="G292"/>
          <cell r="H292" t="str">
            <v/>
          </cell>
          <cell r="I292" t="str">
            <v>Y</v>
          </cell>
          <cell r="J292"/>
          <cell r="K292">
            <v>2629</v>
          </cell>
          <cell r="L292">
            <v>145988</v>
          </cell>
          <cell r="M292"/>
          <cell r="N292"/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60</v>
          </cell>
          <cell r="T292">
            <v>121</v>
          </cell>
          <cell r="U292">
            <v>181</v>
          </cell>
          <cell r="V292">
            <v>181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181</v>
          </cell>
          <cell r="AF292">
            <v>570841.42000000004</v>
          </cell>
          <cell r="AG292">
            <v>0</v>
          </cell>
          <cell r="AH292">
            <v>0</v>
          </cell>
          <cell r="AI292">
            <v>0</v>
          </cell>
          <cell r="AJ292">
            <v>570841.42000000004</v>
          </cell>
          <cell r="AK292">
            <v>8.9999999999999911</v>
          </cell>
          <cell r="AL292">
            <v>4036.4999999999959</v>
          </cell>
          <cell r="AM292">
            <v>0</v>
          </cell>
          <cell r="AN292">
            <v>0</v>
          </cell>
          <cell r="AO292">
            <v>4036.4999999999959</v>
          </cell>
          <cell r="AP292">
            <v>8.9999999999999911</v>
          </cell>
          <cell r="AQ292">
            <v>2587.4999999999973</v>
          </cell>
          <cell r="AR292">
            <v>0</v>
          </cell>
          <cell r="AS292">
            <v>0</v>
          </cell>
          <cell r="AT292">
            <v>2587.4999999999973</v>
          </cell>
          <cell r="AU292">
            <v>176.00000000000003</v>
          </cell>
          <cell r="AV292">
            <v>0</v>
          </cell>
          <cell r="AW292">
            <v>4.000000000000008</v>
          </cell>
          <cell r="AX292">
            <v>906.72000000000185</v>
          </cell>
          <cell r="AY292">
            <v>1.0000000000000002</v>
          </cell>
          <cell r="AZ292">
            <v>275.67000000000007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1182.3900000000019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1182.3900000000019</v>
          </cell>
          <cell r="BZ292">
            <v>7806.3899999999949</v>
          </cell>
          <cell r="CA292">
            <v>0</v>
          </cell>
          <cell r="CB292">
            <v>7806.3899999999949</v>
          </cell>
          <cell r="CC292">
            <v>68.245901639344254</v>
          </cell>
          <cell r="CD292">
            <v>53845.33393442622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53845.33393442622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20.942148760330586</v>
          </cell>
          <cell r="CX292">
            <v>11684.671900826452</v>
          </cell>
          <cell r="CY292">
            <v>0</v>
          </cell>
          <cell r="CZ292">
            <v>0</v>
          </cell>
          <cell r="DA292">
            <v>11684.671900826452</v>
          </cell>
          <cell r="DB292">
            <v>644177.81583525275</v>
          </cell>
          <cell r="DC292">
            <v>0</v>
          </cell>
          <cell r="DD292">
            <v>644177.81583525275</v>
          </cell>
          <cell r="DE292">
            <v>135933</v>
          </cell>
          <cell r="DF292">
            <v>0</v>
          </cell>
          <cell r="DG292">
            <v>135933</v>
          </cell>
          <cell r="DH292">
            <v>60.333333333333336</v>
          </cell>
          <cell r="DI292">
            <v>0.41281077119999998</v>
          </cell>
          <cell r="DJ292">
            <v>0</v>
          </cell>
          <cell r="DK292">
            <v>0.41281077119999998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2304.8679999999999</v>
          </cell>
          <cell r="EB292">
            <v>2304.8679999999999</v>
          </cell>
          <cell r="EC292">
            <v>0</v>
          </cell>
          <cell r="ED292">
            <v>0</v>
          </cell>
          <cell r="EE292">
            <v>2304.8679999999999</v>
          </cell>
          <cell r="EF292">
            <v>2304.8679999999999</v>
          </cell>
          <cell r="EG292">
            <v>0</v>
          </cell>
          <cell r="EH292"/>
          <cell r="EI292">
            <v>0</v>
          </cell>
          <cell r="EJ292">
            <v>0</v>
          </cell>
          <cell r="EK292">
            <v>0</v>
          </cell>
          <cell r="EL292"/>
          <cell r="EM292">
            <v>0</v>
          </cell>
          <cell r="EN292">
            <v>0</v>
          </cell>
          <cell r="EO292">
            <v>0</v>
          </cell>
          <cell r="EP292">
            <v>138237.86799999999</v>
          </cell>
          <cell r="EQ292">
            <v>0</v>
          </cell>
          <cell r="ER292">
            <v>138237.86799999999</v>
          </cell>
          <cell r="ES292">
            <v>782415.68383525277</v>
          </cell>
          <cell r="ET292">
            <v>0</v>
          </cell>
          <cell r="EU292">
            <v>782415.68383525277</v>
          </cell>
          <cell r="EV292">
            <v>780110.81583525275</v>
          </cell>
          <cell r="EW292">
            <v>4310.0045073770871</v>
          </cell>
          <cell r="EX292">
            <v>4180</v>
          </cell>
          <cell r="EY292">
            <v>0</v>
          </cell>
          <cell r="EZ292">
            <v>756580</v>
          </cell>
          <cell r="FA292">
            <v>0</v>
          </cell>
          <cell r="FB292">
            <v>782415.68383525277</v>
          </cell>
          <cell r="FC292">
            <v>767483.82973189058</v>
          </cell>
          <cell r="FD292">
            <v>0</v>
          </cell>
          <cell r="FE292">
            <v>782415.68383525277</v>
          </cell>
        </row>
        <row r="293">
          <cell r="A293">
            <v>2589</v>
          </cell>
          <cell r="B293">
            <v>8812589</v>
          </cell>
          <cell r="C293"/>
          <cell r="D293"/>
          <cell r="E293" t="str">
            <v>Perryfields Junior School</v>
          </cell>
          <cell r="F293" t="str">
            <v>P</v>
          </cell>
          <cell r="G293"/>
          <cell r="H293" t="str">
            <v/>
          </cell>
          <cell r="I293" t="str">
            <v>Y</v>
          </cell>
          <cell r="J293"/>
          <cell r="K293">
            <v>2589</v>
          </cell>
          <cell r="L293">
            <v>143784</v>
          </cell>
          <cell r="M293"/>
          <cell r="N293"/>
          <cell r="O293">
            <v>4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292</v>
          </cell>
          <cell r="U293">
            <v>292</v>
          </cell>
          <cell r="V293">
            <v>292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292</v>
          </cell>
          <cell r="AF293">
            <v>920915.44000000006</v>
          </cell>
          <cell r="AG293">
            <v>0</v>
          </cell>
          <cell r="AH293">
            <v>0</v>
          </cell>
          <cell r="AI293">
            <v>0</v>
          </cell>
          <cell r="AJ293">
            <v>920915.44000000006</v>
          </cell>
          <cell r="AK293">
            <v>13.000000000000005</v>
          </cell>
          <cell r="AL293">
            <v>5830.5000000000027</v>
          </cell>
          <cell r="AM293">
            <v>0</v>
          </cell>
          <cell r="AN293">
            <v>0</v>
          </cell>
          <cell r="AO293">
            <v>5830.5000000000027</v>
          </cell>
          <cell r="AP293">
            <v>17.52</v>
          </cell>
          <cell r="AQ293">
            <v>5037</v>
          </cell>
          <cell r="AR293">
            <v>0</v>
          </cell>
          <cell r="AS293">
            <v>0</v>
          </cell>
          <cell r="AT293">
            <v>5037</v>
          </cell>
          <cell r="AU293">
            <v>277.95189003436423</v>
          </cell>
          <cell r="AV293">
            <v>0</v>
          </cell>
          <cell r="AW293">
            <v>6.0206185567010229</v>
          </cell>
          <cell r="AX293">
            <v>1364.7538144329878</v>
          </cell>
          <cell r="AY293">
            <v>2.0068728522336783</v>
          </cell>
          <cell r="AZ293">
            <v>553.23463917525817</v>
          </cell>
          <cell r="BA293">
            <v>5.0171821305841808</v>
          </cell>
          <cell r="BB293">
            <v>1892.2302405498237</v>
          </cell>
          <cell r="BC293">
            <v>1.0034364261168391</v>
          </cell>
          <cell r="BD293">
            <v>422.58721649484562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4232.8059106529154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4232.8059106529154</v>
          </cell>
          <cell r="BZ293">
            <v>15100.305910652918</v>
          </cell>
          <cell r="CA293">
            <v>0</v>
          </cell>
          <cell r="CB293">
            <v>15100.305910652918</v>
          </cell>
          <cell r="CC293">
            <v>61.140794223826717</v>
          </cell>
          <cell r="CD293">
            <v>48239.475234657039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48239.475234657039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5.0000000000000071</v>
          </cell>
          <cell r="CX293">
            <v>2789.7500000000041</v>
          </cell>
          <cell r="CY293">
            <v>0</v>
          </cell>
          <cell r="CZ293">
            <v>0</v>
          </cell>
          <cell r="DA293">
            <v>2789.7500000000041</v>
          </cell>
          <cell r="DB293">
            <v>987044.97114531009</v>
          </cell>
          <cell r="DC293">
            <v>0</v>
          </cell>
          <cell r="DD293">
            <v>987044.97114531009</v>
          </cell>
          <cell r="DE293">
            <v>135933</v>
          </cell>
          <cell r="DF293">
            <v>0</v>
          </cell>
          <cell r="DG293">
            <v>135933</v>
          </cell>
          <cell r="DH293">
            <v>73</v>
          </cell>
          <cell r="DI293">
            <v>0.40501507483871002</v>
          </cell>
          <cell r="DJ293">
            <v>0</v>
          </cell>
          <cell r="DK293">
            <v>0.40501507483871002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3141.2159999999999</v>
          </cell>
          <cell r="EB293">
            <v>3141.2159999999999</v>
          </cell>
          <cell r="EC293">
            <v>0</v>
          </cell>
          <cell r="ED293">
            <v>0</v>
          </cell>
          <cell r="EE293">
            <v>3141.2159999999999</v>
          </cell>
          <cell r="EF293">
            <v>3141.2159999999999</v>
          </cell>
          <cell r="EG293">
            <v>0</v>
          </cell>
          <cell r="EH293"/>
          <cell r="EI293">
            <v>0</v>
          </cell>
          <cell r="EJ293">
            <v>0</v>
          </cell>
          <cell r="EK293">
            <v>0</v>
          </cell>
          <cell r="EL293"/>
          <cell r="EM293">
            <v>0</v>
          </cell>
          <cell r="EN293">
            <v>0</v>
          </cell>
          <cell r="EO293">
            <v>0</v>
          </cell>
          <cell r="EP293">
            <v>139074.21599999999</v>
          </cell>
          <cell r="EQ293">
            <v>0</v>
          </cell>
          <cell r="ER293">
            <v>139074.21599999999</v>
          </cell>
          <cell r="ES293">
            <v>1126119.18714531</v>
          </cell>
          <cell r="ET293">
            <v>0</v>
          </cell>
          <cell r="EU293">
            <v>1126119.18714531</v>
          </cell>
          <cell r="EV293">
            <v>1122977.97114531</v>
          </cell>
          <cell r="EW293">
            <v>3845.8149696757191</v>
          </cell>
          <cell r="EX293">
            <v>4180</v>
          </cell>
          <cell r="EY293">
            <v>334.18503032428089</v>
          </cell>
          <cell r="EZ293">
            <v>1220560</v>
          </cell>
          <cell r="FA293">
            <v>97582.028854690026</v>
          </cell>
          <cell r="FB293">
            <v>1223701.216</v>
          </cell>
          <cell r="FC293">
            <v>1158922.4256160534</v>
          </cell>
          <cell r="FD293">
            <v>0</v>
          </cell>
          <cell r="FE293">
            <v>1223701.216</v>
          </cell>
        </row>
        <row r="294">
          <cell r="A294">
            <v>2148</v>
          </cell>
          <cell r="B294">
            <v>8812148</v>
          </cell>
          <cell r="C294"/>
          <cell r="D294"/>
          <cell r="E294" t="str">
            <v>The Phoenix Primary School</v>
          </cell>
          <cell r="F294" t="str">
            <v>P</v>
          </cell>
          <cell r="G294"/>
          <cell r="H294" t="str">
            <v/>
          </cell>
          <cell r="I294" t="str">
            <v>Y</v>
          </cell>
          <cell r="J294"/>
          <cell r="K294">
            <v>2148</v>
          </cell>
          <cell r="L294">
            <v>143128</v>
          </cell>
          <cell r="M294">
            <v>25</v>
          </cell>
          <cell r="N294"/>
          <cell r="O294">
            <v>7</v>
          </cell>
          <cell r="P294">
            <v>0</v>
          </cell>
          <cell r="Q294">
            <v>0</v>
          </cell>
          <cell r="R294">
            <v>5</v>
          </cell>
          <cell r="S294">
            <v>104.58333333333333</v>
          </cell>
          <cell r="T294">
            <v>480</v>
          </cell>
          <cell r="U294">
            <v>584.58333333333337</v>
          </cell>
          <cell r="V294">
            <v>589.58333333333337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589.58333333333337</v>
          </cell>
          <cell r="AF294">
            <v>1859439.7083333335</v>
          </cell>
          <cell r="AG294">
            <v>0</v>
          </cell>
          <cell r="AH294">
            <v>0</v>
          </cell>
          <cell r="AI294">
            <v>0</v>
          </cell>
          <cell r="AJ294">
            <v>1859439.7083333335</v>
          </cell>
          <cell r="AK294">
            <v>190.32163742690079</v>
          </cell>
          <cell r="AL294">
            <v>85359.254385965003</v>
          </cell>
          <cell r="AM294">
            <v>0</v>
          </cell>
          <cell r="AN294">
            <v>0</v>
          </cell>
          <cell r="AO294">
            <v>85359.254385965003</v>
          </cell>
          <cell r="AP294">
            <v>238.55973025048172</v>
          </cell>
          <cell r="AQ294">
            <v>68585.922447013494</v>
          </cell>
          <cell r="AR294">
            <v>0</v>
          </cell>
          <cell r="AS294">
            <v>0</v>
          </cell>
          <cell r="AT294">
            <v>68585.922447013494</v>
          </cell>
          <cell r="AU294">
            <v>64.130116959064097</v>
          </cell>
          <cell r="AV294">
            <v>0</v>
          </cell>
          <cell r="AW294">
            <v>73.439327485380161</v>
          </cell>
          <cell r="AX294">
            <v>16647.226754385974</v>
          </cell>
          <cell r="AY294">
            <v>136.53508771929822</v>
          </cell>
          <cell r="AZ294">
            <v>37638.627631578944</v>
          </cell>
          <cell r="BA294">
            <v>130.32894736842084</v>
          </cell>
          <cell r="BB294">
            <v>49153.56249999992</v>
          </cell>
          <cell r="BC294">
            <v>52.752192982456137</v>
          </cell>
          <cell r="BD294">
            <v>22216.058552631577</v>
          </cell>
          <cell r="BE294">
            <v>126.19152046783611</v>
          </cell>
          <cell r="BF294">
            <v>60049.496929824498</v>
          </cell>
          <cell r="BG294">
            <v>6.2061403508772024</v>
          </cell>
          <cell r="BH294">
            <v>4389.4168859649189</v>
          </cell>
          <cell r="BI294">
            <v>190094.38925438584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190094.38925438584</v>
          </cell>
          <cell r="BZ294">
            <v>344039.56608736434</v>
          </cell>
          <cell r="CA294">
            <v>0</v>
          </cell>
          <cell r="CB294">
            <v>344039.56608736434</v>
          </cell>
          <cell r="CC294">
            <v>149.36111111111114</v>
          </cell>
          <cell r="CD294">
            <v>117844.42305555558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117844.42305555558</v>
          </cell>
          <cell r="CR294">
            <v>16.433728763913329</v>
          </cell>
          <cell r="CS294">
            <v>7395.1779437609985</v>
          </cell>
          <cell r="CT294">
            <v>0</v>
          </cell>
          <cell r="CU294">
            <v>0</v>
          </cell>
          <cell r="CV294">
            <v>7395.1779437609985</v>
          </cell>
          <cell r="CW294">
            <v>33.1640625</v>
          </cell>
          <cell r="CX294">
            <v>18503.888671875</v>
          </cell>
          <cell r="CY294">
            <v>0</v>
          </cell>
          <cell r="CZ294">
            <v>0</v>
          </cell>
          <cell r="DA294">
            <v>18503.888671875</v>
          </cell>
          <cell r="DB294">
            <v>2347222.7640918894</v>
          </cell>
          <cell r="DC294">
            <v>0</v>
          </cell>
          <cell r="DD294">
            <v>2347222.7640918894</v>
          </cell>
          <cell r="DE294">
            <v>135933</v>
          </cell>
          <cell r="DF294">
            <v>0</v>
          </cell>
          <cell r="DG294">
            <v>135933</v>
          </cell>
          <cell r="DH294">
            <v>84.226190476190482</v>
          </cell>
          <cell r="DI294">
            <v>0.39186976087636899</v>
          </cell>
          <cell r="DJ294">
            <v>0</v>
          </cell>
          <cell r="DK294">
            <v>0.39186976087636899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1.0156360164</v>
          </cell>
          <cell r="DS294">
            <v>38826.664251095332</v>
          </cell>
          <cell r="DT294">
            <v>0</v>
          </cell>
          <cell r="DU294">
            <v>38826.664251095332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4817.116</v>
          </cell>
          <cell r="EB294">
            <v>4817.116</v>
          </cell>
          <cell r="EC294">
            <v>0</v>
          </cell>
          <cell r="ED294">
            <v>0</v>
          </cell>
          <cell r="EE294">
            <v>4817.116</v>
          </cell>
          <cell r="EF294">
            <v>4817.116</v>
          </cell>
          <cell r="EG294">
            <v>0</v>
          </cell>
          <cell r="EH294"/>
          <cell r="EI294">
            <v>0</v>
          </cell>
          <cell r="EJ294">
            <v>0</v>
          </cell>
          <cell r="EK294">
            <v>0</v>
          </cell>
          <cell r="EL294"/>
          <cell r="EM294">
            <v>0</v>
          </cell>
          <cell r="EN294">
            <v>0</v>
          </cell>
          <cell r="EO294">
            <v>0</v>
          </cell>
          <cell r="EP294">
            <v>179576.78025109533</v>
          </cell>
          <cell r="EQ294">
            <v>0</v>
          </cell>
          <cell r="ER294">
            <v>179576.78025109533</v>
          </cell>
          <cell r="ES294">
            <v>2526799.5443429849</v>
          </cell>
          <cell r="ET294">
            <v>0</v>
          </cell>
          <cell r="EU294">
            <v>2526799.5443429849</v>
          </cell>
          <cell r="EV294">
            <v>2521982.4283429845</v>
          </cell>
          <cell r="EW294">
            <v>4277.5673696276763</v>
          </cell>
          <cell r="EX294">
            <v>4180</v>
          </cell>
          <cell r="EY294">
            <v>0</v>
          </cell>
          <cell r="EZ294">
            <v>2464458.3333333335</v>
          </cell>
          <cell r="FA294">
            <v>0</v>
          </cell>
          <cell r="FB294">
            <v>2526799.5443429849</v>
          </cell>
          <cell r="FC294">
            <v>2606530.9624105385</v>
          </cell>
          <cell r="FD294">
            <v>79731.418067553546</v>
          </cell>
          <cell r="FE294">
            <v>2606530.9624105385</v>
          </cell>
        </row>
        <row r="295">
          <cell r="A295">
            <v>5233</v>
          </cell>
          <cell r="B295">
            <v>8815233</v>
          </cell>
          <cell r="C295"/>
          <cell r="D295"/>
          <cell r="E295" t="str">
            <v>Plumberow Primary Academy</v>
          </cell>
          <cell r="F295" t="str">
            <v>P</v>
          </cell>
          <cell r="G295"/>
          <cell r="H295" t="str">
            <v/>
          </cell>
          <cell r="I295" t="str">
            <v>Y</v>
          </cell>
          <cell r="J295"/>
          <cell r="K295">
            <v>5233</v>
          </cell>
          <cell r="L295">
            <v>137381</v>
          </cell>
          <cell r="M295"/>
          <cell r="N295"/>
          <cell r="O295">
            <v>7</v>
          </cell>
          <cell r="P295">
            <v>0</v>
          </cell>
          <cell r="Q295">
            <v>0</v>
          </cell>
          <cell r="R295">
            <v>0</v>
          </cell>
          <cell r="S295">
            <v>83</v>
          </cell>
          <cell r="T295">
            <v>534</v>
          </cell>
          <cell r="U295">
            <v>617</v>
          </cell>
          <cell r="V295">
            <v>617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617</v>
          </cell>
          <cell r="AF295">
            <v>1945906.9400000002</v>
          </cell>
          <cell r="AG295">
            <v>0</v>
          </cell>
          <cell r="AH295">
            <v>0</v>
          </cell>
          <cell r="AI295">
            <v>0</v>
          </cell>
          <cell r="AJ295">
            <v>1945906.9400000002</v>
          </cell>
          <cell r="AK295">
            <v>17.000000000000021</v>
          </cell>
          <cell r="AL295">
            <v>7624.50000000001</v>
          </cell>
          <cell r="AM295">
            <v>0</v>
          </cell>
          <cell r="AN295">
            <v>0</v>
          </cell>
          <cell r="AO295">
            <v>7624.50000000001</v>
          </cell>
          <cell r="AP295">
            <v>22.597133757961782</v>
          </cell>
          <cell r="AQ295">
            <v>6496.6759554140126</v>
          </cell>
          <cell r="AR295">
            <v>0</v>
          </cell>
          <cell r="AS295">
            <v>0</v>
          </cell>
          <cell r="AT295">
            <v>6496.6759554140126</v>
          </cell>
          <cell r="AU295">
            <v>589.95616883116872</v>
          </cell>
          <cell r="AV295">
            <v>0</v>
          </cell>
          <cell r="AW295">
            <v>3.0048701298701297</v>
          </cell>
          <cell r="AX295">
            <v>681.14396103896104</v>
          </cell>
          <cell r="AY295">
            <v>7.0113636363636589</v>
          </cell>
          <cell r="AZ295">
            <v>1932.8226136363699</v>
          </cell>
          <cell r="BA295">
            <v>7.0113636363636589</v>
          </cell>
          <cell r="BB295">
            <v>2644.3357954545536</v>
          </cell>
          <cell r="BC295">
            <v>1.0016233766233746</v>
          </cell>
          <cell r="BD295">
            <v>421.82366883116799</v>
          </cell>
          <cell r="BE295">
            <v>8.0129870129870202</v>
          </cell>
          <cell r="BF295">
            <v>3813.0600000000036</v>
          </cell>
          <cell r="BG295">
            <v>1.0016233766233746</v>
          </cell>
          <cell r="BH295">
            <v>708.41816558441417</v>
          </cell>
          <cell r="BI295">
            <v>10201.604204545471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10201.604204545471</v>
          </cell>
          <cell r="BZ295">
            <v>24322.780159959493</v>
          </cell>
          <cell r="CA295">
            <v>0</v>
          </cell>
          <cell r="CB295">
            <v>24322.780159959493</v>
          </cell>
          <cell r="CC295">
            <v>142.38461538461539</v>
          </cell>
          <cell r="CD295">
            <v>112340.0376923077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112340.0376923077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1.1554307116104854</v>
          </cell>
          <cell r="CX295">
            <v>644.67256554307039</v>
          </cell>
          <cell r="CY295">
            <v>0</v>
          </cell>
          <cell r="CZ295">
            <v>0</v>
          </cell>
          <cell r="DA295">
            <v>644.67256554307039</v>
          </cell>
          <cell r="DB295">
            <v>2083214.4304178106</v>
          </cell>
          <cell r="DC295">
            <v>0</v>
          </cell>
          <cell r="DD295">
            <v>2083214.4304178106</v>
          </cell>
          <cell r="DE295">
            <v>135933</v>
          </cell>
          <cell r="DF295">
            <v>0</v>
          </cell>
          <cell r="DG295">
            <v>135933</v>
          </cell>
          <cell r="DH295">
            <v>88.142857142857139</v>
          </cell>
          <cell r="DI295">
            <v>0.71780557153846203</v>
          </cell>
          <cell r="DJ295">
            <v>0</v>
          </cell>
          <cell r="DK295">
            <v>0.71780557153846203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8726.1</v>
          </cell>
          <cell r="EB295">
            <v>8726.1</v>
          </cell>
          <cell r="EC295">
            <v>0</v>
          </cell>
          <cell r="ED295">
            <v>0</v>
          </cell>
          <cell r="EE295">
            <v>8726.1</v>
          </cell>
          <cell r="EF295">
            <v>8726.1</v>
          </cell>
          <cell r="EG295">
            <v>0</v>
          </cell>
          <cell r="EH295"/>
          <cell r="EI295">
            <v>0</v>
          </cell>
          <cell r="EJ295">
            <v>0</v>
          </cell>
          <cell r="EK295">
            <v>0</v>
          </cell>
          <cell r="EL295"/>
          <cell r="EM295">
            <v>0</v>
          </cell>
          <cell r="EN295">
            <v>0</v>
          </cell>
          <cell r="EO295">
            <v>0</v>
          </cell>
          <cell r="EP295">
            <v>144659.1</v>
          </cell>
          <cell r="EQ295">
            <v>0</v>
          </cell>
          <cell r="ER295">
            <v>144659.1</v>
          </cell>
          <cell r="ES295">
            <v>2227873.5304178107</v>
          </cell>
          <cell r="ET295">
            <v>0</v>
          </cell>
          <cell r="EU295">
            <v>2227873.5304178107</v>
          </cell>
          <cell r="EV295">
            <v>2219147.4304178106</v>
          </cell>
          <cell r="EW295">
            <v>3596.6733069980723</v>
          </cell>
          <cell r="EX295">
            <v>4180</v>
          </cell>
          <cell r="EY295">
            <v>583.32669300192765</v>
          </cell>
          <cell r="EZ295">
            <v>2579060</v>
          </cell>
          <cell r="FA295">
            <v>359912.56958218943</v>
          </cell>
          <cell r="FB295">
            <v>2587786.1</v>
          </cell>
          <cell r="FC295">
            <v>2448148.4640009492</v>
          </cell>
          <cell r="FD295">
            <v>0</v>
          </cell>
          <cell r="FE295">
            <v>2587786.1</v>
          </cell>
        </row>
        <row r="296">
          <cell r="A296">
            <v>2079</v>
          </cell>
          <cell r="B296">
            <v>8812079</v>
          </cell>
          <cell r="C296"/>
          <cell r="D296"/>
          <cell r="E296" t="str">
            <v>Potter Street Academy</v>
          </cell>
          <cell r="F296" t="str">
            <v>P</v>
          </cell>
          <cell r="G296"/>
          <cell r="H296" t="str">
            <v/>
          </cell>
          <cell r="I296" t="str">
            <v>Y</v>
          </cell>
          <cell r="J296"/>
          <cell r="K296">
            <v>2079</v>
          </cell>
          <cell r="L296">
            <v>139802</v>
          </cell>
          <cell r="M296"/>
          <cell r="N296"/>
          <cell r="O296">
            <v>7</v>
          </cell>
          <cell r="P296">
            <v>0</v>
          </cell>
          <cell r="Q296">
            <v>0</v>
          </cell>
          <cell r="R296">
            <v>1</v>
          </cell>
          <cell r="S296">
            <v>30</v>
          </cell>
          <cell r="T296">
            <v>215</v>
          </cell>
          <cell r="U296">
            <v>245</v>
          </cell>
          <cell r="V296">
            <v>246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246</v>
          </cell>
          <cell r="AF296">
            <v>775839.72000000009</v>
          </cell>
          <cell r="AG296">
            <v>0</v>
          </cell>
          <cell r="AH296">
            <v>0</v>
          </cell>
          <cell r="AI296">
            <v>0</v>
          </cell>
          <cell r="AJ296">
            <v>775839.72000000009</v>
          </cell>
          <cell r="AK296">
            <v>79.322448979591897</v>
          </cell>
          <cell r="AL296">
            <v>35576.118367346964</v>
          </cell>
          <cell r="AM296">
            <v>0</v>
          </cell>
          <cell r="AN296">
            <v>0</v>
          </cell>
          <cell r="AO296">
            <v>35576.118367346964</v>
          </cell>
          <cell r="AP296">
            <v>88.890756302521012</v>
          </cell>
          <cell r="AQ296">
            <v>25556.092436974792</v>
          </cell>
          <cell r="AR296">
            <v>0</v>
          </cell>
          <cell r="AS296">
            <v>0</v>
          </cell>
          <cell r="AT296">
            <v>25556.092436974792</v>
          </cell>
          <cell r="AU296">
            <v>87.355102040816448</v>
          </cell>
          <cell r="AV296">
            <v>0</v>
          </cell>
          <cell r="AW296">
            <v>8.0326530612244902</v>
          </cell>
          <cell r="AX296">
            <v>1820.8417959183676</v>
          </cell>
          <cell r="AY296">
            <v>137.55918367346945</v>
          </cell>
          <cell r="AZ296">
            <v>37920.940163265324</v>
          </cell>
          <cell r="BA296">
            <v>12.048979591836735</v>
          </cell>
          <cell r="BB296">
            <v>4544.2726530612244</v>
          </cell>
          <cell r="BC296">
            <v>1.0040816326530599</v>
          </cell>
          <cell r="BD296">
            <v>422.85893877550967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44708.913551020429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44708.913551020429</v>
          </cell>
          <cell r="BZ296">
            <v>105841.12435534218</v>
          </cell>
          <cell r="CA296">
            <v>0</v>
          </cell>
          <cell r="CB296">
            <v>105841.12435534218</v>
          </cell>
          <cell r="CC296">
            <v>85.247524752475243</v>
          </cell>
          <cell r="CD296">
            <v>67259.444554455447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67259.444554455447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18.306976744186048</v>
          </cell>
          <cell r="CX296">
            <v>10214.377674418607</v>
          </cell>
          <cell r="CY296">
            <v>0</v>
          </cell>
          <cell r="CZ296">
            <v>0</v>
          </cell>
          <cell r="DA296">
            <v>10214.377674418607</v>
          </cell>
          <cell r="DB296">
            <v>959154.66658421629</v>
          </cell>
          <cell r="DC296">
            <v>0</v>
          </cell>
          <cell r="DD296">
            <v>959154.66658421629</v>
          </cell>
          <cell r="DE296">
            <v>135933</v>
          </cell>
          <cell r="DF296">
            <v>0</v>
          </cell>
          <cell r="DG296">
            <v>135933</v>
          </cell>
          <cell r="DH296">
            <v>35.142857142857146</v>
          </cell>
          <cell r="DI296">
            <v>0.40798462176308498</v>
          </cell>
          <cell r="DJ296">
            <v>0</v>
          </cell>
          <cell r="DK296">
            <v>0.40798462176308498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1.0156360164</v>
          </cell>
          <cell r="DS296">
            <v>17122.808714148545</v>
          </cell>
          <cell r="DT296">
            <v>0</v>
          </cell>
          <cell r="DU296">
            <v>17122.808714148545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2797.192</v>
          </cell>
          <cell r="EB296">
            <v>2797.192</v>
          </cell>
          <cell r="EC296">
            <v>0</v>
          </cell>
          <cell r="ED296">
            <v>0</v>
          </cell>
          <cell r="EE296">
            <v>2797.192</v>
          </cell>
          <cell r="EF296">
            <v>2797.192</v>
          </cell>
          <cell r="EG296">
            <v>0</v>
          </cell>
          <cell r="EH296"/>
          <cell r="EI296">
            <v>0</v>
          </cell>
          <cell r="EJ296">
            <v>0</v>
          </cell>
          <cell r="EK296">
            <v>0</v>
          </cell>
          <cell r="EL296"/>
          <cell r="EM296">
            <v>0</v>
          </cell>
          <cell r="EN296">
            <v>0</v>
          </cell>
          <cell r="EO296">
            <v>0</v>
          </cell>
          <cell r="EP296">
            <v>155853.00071414854</v>
          </cell>
          <cell r="EQ296">
            <v>0</v>
          </cell>
          <cell r="ER296">
            <v>155853.00071414854</v>
          </cell>
          <cell r="ES296">
            <v>1115007.6672983649</v>
          </cell>
          <cell r="ET296">
            <v>0</v>
          </cell>
          <cell r="EU296">
            <v>1115007.6672983649</v>
          </cell>
          <cell r="EV296">
            <v>1112210.4752983649</v>
          </cell>
          <cell r="EW296">
            <v>4521.1807938957918</v>
          </cell>
          <cell r="EX296">
            <v>4180</v>
          </cell>
          <cell r="EY296">
            <v>0</v>
          </cell>
          <cell r="EZ296">
            <v>1028280</v>
          </cell>
          <cell r="FA296">
            <v>0</v>
          </cell>
          <cell r="FB296">
            <v>1115007.6672983649</v>
          </cell>
          <cell r="FC296">
            <v>1109491.7564405096</v>
          </cell>
          <cell r="FD296">
            <v>0</v>
          </cell>
          <cell r="FE296">
            <v>1115007.6672983649</v>
          </cell>
        </row>
        <row r="297">
          <cell r="A297">
            <v>2699</v>
          </cell>
          <cell r="B297">
            <v>8812699</v>
          </cell>
          <cell r="C297"/>
          <cell r="D297"/>
          <cell r="E297" t="str">
            <v>Powers Hall Academy</v>
          </cell>
          <cell r="F297" t="str">
            <v>P</v>
          </cell>
          <cell r="G297"/>
          <cell r="H297">
            <v>10021091</v>
          </cell>
          <cell r="I297" t="str">
            <v>Y</v>
          </cell>
          <cell r="J297"/>
          <cell r="K297">
            <v>2699</v>
          </cell>
          <cell r="L297">
            <v>139871</v>
          </cell>
          <cell r="M297"/>
          <cell r="N297"/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287</v>
          </cell>
          <cell r="U297">
            <v>287</v>
          </cell>
          <cell r="V297">
            <v>287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287</v>
          </cell>
          <cell r="AF297">
            <v>905146.34000000008</v>
          </cell>
          <cell r="AG297">
            <v>0</v>
          </cell>
          <cell r="AH297">
            <v>0</v>
          </cell>
          <cell r="AI297">
            <v>0</v>
          </cell>
          <cell r="AJ297">
            <v>905146.34000000008</v>
          </cell>
          <cell r="AK297">
            <v>71.000000000000128</v>
          </cell>
          <cell r="AL297">
            <v>31843.500000000058</v>
          </cell>
          <cell r="AM297">
            <v>0</v>
          </cell>
          <cell r="AN297">
            <v>0</v>
          </cell>
          <cell r="AO297">
            <v>31843.500000000058</v>
          </cell>
          <cell r="AP297">
            <v>103.84868421052632</v>
          </cell>
          <cell r="AQ297">
            <v>29856.496710526317</v>
          </cell>
          <cell r="AR297">
            <v>0</v>
          </cell>
          <cell r="AS297">
            <v>0</v>
          </cell>
          <cell r="AT297">
            <v>29856.496710526317</v>
          </cell>
          <cell r="AU297">
            <v>97.999999999999901</v>
          </cell>
          <cell r="AV297">
            <v>0</v>
          </cell>
          <cell r="AW297">
            <v>138.00000000000003</v>
          </cell>
          <cell r="AX297">
            <v>31281.840000000007</v>
          </cell>
          <cell r="AY297">
            <v>49.999999999999865</v>
          </cell>
          <cell r="AZ297">
            <v>13783.499999999964</v>
          </cell>
          <cell r="BA297">
            <v>0</v>
          </cell>
          <cell r="BB297">
            <v>0</v>
          </cell>
          <cell r="BC297">
            <v>1.0000000000000002</v>
          </cell>
          <cell r="BD297">
            <v>421.1400000000001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45486.479999999967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45486.479999999967</v>
          </cell>
          <cell r="BZ297">
            <v>107186.47671052635</v>
          </cell>
          <cell r="CA297">
            <v>0</v>
          </cell>
          <cell r="CB297">
            <v>107186.47671052635</v>
          </cell>
          <cell r="CC297">
            <v>95.666666666666657</v>
          </cell>
          <cell r="CD297">
            <v>75480.04333333332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75480.04333333332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1087812.8600438596</v>
          </cell>
          <cell r="DC297">
            <v>0</v>
          </cell>
          <cell r="DD297">
            <v>1087812.8600438596</v>
          </cell>
          <cell r="DE297">
            <v>135933</v>
          </cell>
          <cell r="DF297">
            <v>0</v>
          </cell>
          <cell r="DG297">
            <v>135933</v>
          </cell>
          <cell r="DH297">
            <v>71.75</v>
          </cell>
          <cell r="DI297">
            <v>0.68748550993788804</v>
          </cell>
          <cell r="DJ297">
            <v>0</v>
          </cell>
          <cell r="DK297">
            <v>0.68748550993788804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4668.384</v>
          </cell>
          <cell r="EB297">
            <v>4668.384</v>
          </cell>
          <cell r="EC297">
            <v>0</v>
          </cell>
          <cell r="ED297">
            <v>0</v>
          </cell>
          <cell r="EE297">
            <v>4668.384</v>
          </cell>
          <cell r="EF297">
            <v>4668.384</v>
          </cell>
          <cell r="EG297">
            <v>0</v>
          </cell>
          <cell r="EH297"/>
          <cell r="EI297">
            <v>0</v>
          </cell>
          <cell r="EJ297">
            <v>0</v>
          </cell>
          <cell r="EK297">
            <v>0</v>
          </cell>
          <cell r="EL297"/>
          <cell r="EM297">
            <v>0</v>
          </cell>
          <cell r="EN297">
            <v>0</v>
          </cell>
          <cell r="EO297">
            <v>0</v>
          </cell>
          <cell r="EP297">
            <v>140601.38399999999</v>
          </cell>
          <cell r="EQ297">
            <v>0</v>
          </cell>
          <cell r="ER297">
            <v>140601.38399999999</v>
          </cell>
          <cell r="ES297">
            <v>1228414.2440438597</v>
          </cell>
          <cell r="ET297">
            <v>0</v>
          </cell>
          <cell r="EU297">
            <v>1228414.2440438597</v>
          </cell>
          <cell r="EV297">
            <v>1223745.8600438596</v>
          </cell>
          <cell r="EW297">
            <v>4263.9228572956781</v>
          </cell>
          <cell r="EX297">
            <v>4180</v>
          </cell>
          <cell r="EY297">
            <v>0</v>
          </cell>
          <cell r="EZ297">
            <v>1199660</v>
          </cell>
          <cell r="FA297">
            <v>0</v>
          </cell>
          <cell r="FB297">
            <v>1228414.2440438597</v>
          </cell>
          <cell r="FC297">
            <v>1210265.77491526</v>
          </cell>
          <cell r="FD297">
            <v>0</v>
          </cell>
          <cell r="FE297">
            <v>1228414.2440438597</v>
          </cell>
        </row>
        <row r="298">
          <cell r="A298">
            <v>2056</v>
          </cell>
          <cell r="B298">
            <v>8812056</v>
          </cell>
          <cell r="C298">
            <v>1858</v>
          </cell>
          <cell r="D298" t="str">
            <v>RB051858</v>
          </cell>
          <cell r="E298" t="str">
            <v>Prettygate Infant School</v>
          </cell>
          <cell r="F298" t="str">
            <v>P</v>
          </cell>
          <cell r="G298" t="str">
            <v>Y</v>
          </cell>
          <cell r="H298">
            <v>10021265</v>
          </cell>
          <cell r="I298" t="str">
            <v/>
          </cell>
          <cell r="J298"/>
          <cell r="K298">
            <v>2056</v>
          </cell>
          <cell r="L298">
            <v>114744</v>
          </cell>
          <cell r="M298"/>
          <cell r="N298"/>
          <cell r="O298">
            <v>3</v>
          </cell>
          <cell r="P298">
            <v>0</v>
          </cell>
          <cell r="Q298">
            <v>0</v>
          </cell>
          <cell r="R298">
            <v>0</v>
          </cell>
          <cell r="S298">
            <v>60</v>
          </cell>
          <cell r="T298">
            <v>116</v>
          </cell>
          <cell r="U298">
            <v>176</v>
          </cell>
          <cell r="V298">
            <v>176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176</v>
          </cell>
          <cell r="AF298">
            <v>555072.32000000007</v>
          </cell>
          <cell r="AG298">
            <v>0</v>
          </cell>
          <cell r="AH298">
            <v>0</v>
          </cell>
          <cell r="AI298">
            <v>0</v>
          </cell>
          <cell r="AJ298">
            <v>555072.32000000007</v>
          </cell>
          <cell r="AK298">
            <v>13.000000000000005</v>
          </cell>
          <cell r="AL298">
            <v>5830.5000000000027</v>
          </cell>
          <cell r="AM298">
            <v>0</v>
          </cell>
          <cell r="AN298">
            <v>0</v>
          </cell>
          <cell r="AO298">
            <v>5830.5000000000027</v>
          </cell>
          <cell r="AP298">
            <v>13.458823529411767</v>
          </cell>
          <cell r="AQ298">
            <v>3869.4117647058829</v>
          </cell>
          <cell r="AR298">
            <v>0</v>
          </cell>
          <cell r="AS298">
            <v>0</v>
          </cell>
          <cell r="AT298">
            <v>3869.4117647058829</v>
          </cell>
          <cell r="AU298">
            <v>127.99999999999994</v>
          </cell>
          <cell r="AV298">
            <v>0</v>
          </cell>
          <cell r="AW298">
            <v>17.000000000000004</v>
          </cell>
          <cell r="AX298">
            <v>3853.5600000000009</v>
          </cell>
          <cell r="AY298">
            <v>17.000000000000004</v>
          </cell>
          <cell r="AZ298">
            <v>4686.3900000000012</v>
          </cell>
          <cell r="BA298">
            <v>13.000000000000005</v>
          </cell>
          <cell r="BB298">
            <v>4902.9500000000016</v>
          </cell>
          <cell r="BC298">
            <v>0</v>
          </cell>
          <cell r="BD298">
            <v>0</v>
          </cell>
          <cell r="BE298">
            <v>0.99999999999999978</v>
          </cell>
          <cell r="BF298">
            <v>475.8599999999999</v>
          </cell>
          <cell r="BG298">
            <v>0</v>
          </cell>
          <cell r="BH298">
            <v>0</v>
          </cell>
          <cell r="BI298">
            <v>13918.760000000006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13918.760000000006</v>
          </cell>
          <cell r="BZ298">
            <v>23618.67176470589</v>
          </cell>
          <cell r="CA298">
            <v>0</v>
          </cell>
          <cell r="CB298">
            <v>23618.67176470589</v>
          </cell>
          <cell r="CC298">
            <v>23.466666666666665</v>
          </cell>
          <cell r="CD298">
            <v>18514.965333333334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18514.965333333334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22.758620689655135</v>
          </cell>
          <cell r="CX298">
            <v>12698.172413793083</v>
          </cell>
          <cell r="CY298">
            <v>0</v>
          </cell>
          <cell r="CZ298">
            <v>0</v>
          </cell>
          <cell r="DA298">
            <v>12698.172413793083</v>
          </cell>
          <cell r="DB298">
            <v>609904.12951183238</v>
          </cell>
          <cell r="DC298">
            <v>0</v>
          </cell>
          <cell r="DD298">
            <v>609904.12951183238</v>
          </cell>
          <cell r="DE298">
            <v>135933</v>
          </cell>
          <cell r="DF298">
            <v>0</v>
          </cell>
          <cell r="DG298">
            <v>135933</v>
          </cell>
          <cell r="DH298">
            <v>58.666666666666664</v>
          </cell>
          <cell r="DI298">
            <v>0.46844075859375001</v>
          </cell>
          <cell r="DJ298">
            <v>0</v>
          </cell>
          <cell r="DK298">
            <v>0.46844075859375001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14975.5</v>
          </cell>
          <cell r="EB298">
            <v>15219.5</v>
          </cell>
          <cell r="EC298">
            <v>244</v>
          </cell>
          <cell r="ED298">
            <v>0</v>
          </cell>
          <cell r="EE298">
            <v>15463.5</v>
          </cell>
          <cell r="EF298">
            <v>15463.5</v>
          </cell>
          <cell r="EG298">
            <v>0</v>
          </cell>
          <cell r="EH298"/>
          <cell r="EI298">
            <v>0</v>
          </cell>
          <cell r="EJ298">
            <v>0</v>
          </cell>
          <cell r="EK298">
            <v>0</v>
          </cell>
          <cell r="EL298"/>
          <cell r="EM298">
            <v>0</v>
          </cell>
          <cell r="EN298">
            <v>0</v>
          </cell>
          <cell r="EO298">
            <v>0</v>
          </cell>
          <cell r="EP298">
            <v>151396.5</v>
          </cell>
          <cell r="EQ298">
            <v>0</v>
          </cell>
          <cell r="ER298">
            <v>151396.5</v>
          </cell>
          <cell r="ES298">
            <v>761300.62951183238</v>
          </cell>
          <cell r="ET298">
            <v>0</v>
          </cell>
          <cell r="EU298">
            <v>761300.62951183238</v>
          </cell>
          <cell r="EV298">
            <v>745837.12951183238</v>
          </cell>
          <cell r="EW298">
            <v>4237.7109631354115</v>
          </cell>
          <cell r="EX298">
            <v>4180</v>
          </cell>
          <cell r="EY298">
            <v>0</v>
          </cell>
          <cell r="EZ298">
            <v>735680</v>
          </cell>
          <cell r="FA298">
            <v>0</v>
          </cell>
          <cell r="FB298">
            <v>761300.62951183238</v>
          </cell>
          <cell r="FC298">
            <v>771642.56579294114</v>
          </cell>
          <cell r="FD298">
            <v>10341.936281108763</v>
          </cell>
          <cell r="FE298">
            <v>771642.56579294114</v>
          </cell>
        </row>
        <row r="299">
          <cell r="A299">
            <v>2055</v>
          </cell>
          <cell r="B299">
            <v>8812055</v>
          </cell>
          <cell r="C299">
            <v>1856</v>
          </cell>
          <cell r="D299" t="str">
            <v>RB051856</v>
          </cell>
          <cell r="E299" t="str">
            <v>Prettygate Junior School</v>
          </cell>
          <cell r="F299" t="str">
            <v>P</v>
          </cell>
          <cell r="G299" t="str">
            <v>Y</v>
          </cell>
          <cell r="H299">
            <v>10026605</v>
          </cell>
          <cell r="I299" t="str">
            <v/>
          </cell>
          <cell r="J299"/>
          <cell r="K299">
            <v>2055</v>
          </cell>
          <cell r="L299">
            <v>114743</v>
          </cell>
          <cell r="M299"/>
          <cell r="N299"/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257</v>
          </cell>
          <cell r="U299">
            <v>257</v>
          </cell>
          <cell r="V299">
            <v>257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257</v>
          </cell>
          <cell r="AF299">
            <v>810531.74</v>
          </cell>
          <cell r="AG299">
            <v>0</v>
          </cell>
          <cell r="AH299">
            <v>0</v>
          </cell>
          <cell r="AI299">
            <v>0</v>
          </cell>
          <cell r="AJ299">
            <v>810531.74</v>
          </cell>
          <cell r="AK299">
            <v>28.999999999999989</v>
          </cell>
          <cell r="AL299">
            <v>13006.499999999995</v>
          </cell>
          <cell r="AM299">
            <v>0</v>
          </cell>
          <cell r="AN299">
            <v>0</v>
          </cell>
          <cell r="AO299">
            <v>13006.499999999995</v>
          </cell>
          <cell r="AP299">
            <v>47.368627450980398</v>
          </cell>
          <cell r="AQ299">
            <v>13618.480392156864</v>
          </cell>
          <cell r="AR299">
            <v>0</v>
          </cell>
          <cell r="AS299">
            <v>0</v>
          </cell>
          <cell r="AT299">
            <v>13618.480392156864</v>
          </cell>
          <cell r="AU299">
            <v>190.00000000000009</v>
          </cell>
          <cell r="AV299">
            <v>0</v>
          </cell>
          <cell r="AW299">
            <v>27.000000000000036</v>
          </cell>
          <cell r="AX299">
            <v>6120.3600000000079</v>
          </cell>
          <cell r="AY299">
            <v>20.000000000000011</v>
          </cell>
          <cell r="AZ299">
            <v>5513.4000000000033</v>
          </cell>
          <cell r="BA299">
            <v>19.000000000000011</v>
          </cell>
          <cell r="BB299">
            <v>7165.850000000004</v>
          </cell>
          <cell r="BC299">
            <v>0</v>
          </cell>
          <cell r="BD299">
            <v>0</v>
          </cell>
          <cell r="BE299">
            <v>1.0000000000000007</v>
          </cell>
          <cell r="BF299">
            <v>475.86000000000035</v>
          </cell>
          <cell r="BG299">
            <v>0</v>
          </cell>
          <cell r="BH299">
            <v>0</v>
          </cell>
          <cell r="BI299">
            <v>19275.470000000016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19275.470000000016</v>
          </cell>
          <cell r="BZ299">
            <v>45900.450392156876</v>
          </cell>
          <cell r="CA299">
            <v>0</v>
          </cell>
          <cell r="CB299">
            <v>45900.450392156876</v>
          </cell>
          <cell r="CC299">
            <v>56.885375494071148</v>
          </cell>
          <cell r="CD299">
            <v>44881.992411067193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44881.992411067193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1.0000000000000007</v>
          </cell>
          <cell r="CX299">
            <v>557.95000000000039</v>
          </cell>
          <cell r="CY299">
            <v>0</v>
          </cell>
          <cell r="CZ299">
            <v>0</v>
          </cell>
          <cell r="DA299">
            <v>557.95000000000039</v>
          </cell>
          <cell r="DB299">
            <v>901872.13280322403</v>
          </cell>
          <cell r="DC299">
            <v>0</v>
          </cell>
          <cell r="DD299">
            <v>901872.13280322403</v>
          </cell>
          <cell r="DE299">
            <v>135933</v>
          </cell>
          <cell r="DF299">
            <v>0</v>
          </cell>
          <cell r="DG299">
            <v>135933</v>
          </cell>
          <cell r="DH299">
            <v>64.25</v>
          </cell>
          <cell r="DI299">
            <v>0.465309965384615</v>
          </cell>
          <cell r="DJ299">
            <v>0</v>
          </cell>
          <cell r="DK299">
            <v>0.465309965384615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1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14578.99</v>
          </cell>
          <cell r="EB299">
            <v>14578.99</v>
          </cell>
          <cell r="EC299">
            <v>0</v>
          </cell>
          <cell r="ED299">
            <v>0</v>
          </cell>
          <cell r="EE299">
            <v>14578.99</v>
          </cell>
          <cell r="EF299">
            <v>14578.99</v>
          </cell>
          <cell r="EG299">
            <v>0</v>
          </cell>
          <cell r="EH299"/>
          <cell r="EI299">
            <v>0</v>
          </cell>
          <cell r="EJ299">
            <v>0</v>
          </cell>
          <cell r="EK299">
            <v>0</v>
          </cell>
          <cell r="EL299"/>
          <cell r="EM299">
            <v>0</v>
          </cell>
          <cell r="EN299">
            <v>0</v>
          </cell>
          <cell r="EO299">
            <v>0</v>
          </cell>
          <cell r="EP299">
            <v>150511.99</v>
          </cell>
          <cell r="EQ299">
            <v>0</v>
          </cell>
          <cell r="ER299">
            <v>150511.99</v>
          </cell>
          <cell r="ES299">
            <v>1052384.122803224</v>
          </cell>
          <cell r="ET299">
            <v>0</v>
          </cell>
          <cell r="EU299">
            <v>1052384.122803224</v>
          </cell>
          <cell r="EV299">
            <v>1037805.132803224</v>
          </cell>
          <cell r="EW299">
            <v>4038.152267716825</v>
          </cell>
          <cell r="EX299">
            <v>4180</v>
          </cell>
          <cell r="EY299">
            <v>141.84773228317499</v>
          </cell>
          <cell r="EZ299">
            <v>1074260</v>
          </cell>
          <cell r="FA299">
            <v>36454.867196775973</v>
          </cell>
          <cell r="FB299">
            <v>1088838.99</v>
          </cell>
          <cell r="FC299">
            <v>1056420.1519452315</v>
          </cell>
          <cell r="FD299">
            <v>0</v>
          </cell>
          <cell r="FE299">
            <v>1088838.99</v>
          </cell>
        </row>
        <row r="300">
          <cell r="A300">
            <v>2799</v>
          </cell>
          <cell r="B300">
            <v>8812799</v>
          </cell>
          <cell r="C300">
            <v>1240</v>
          </cell>
          <cell r="D300" t="str">
            <v>RB051240</v>
          </cell>
          <cell r="E300" t="str">
            <v>Priory Primary School, Bicknacre</v>
          </cell>
          <cell r="F300" t="str">
            <v>P</v>
          </cell>
          <cell r="G300" t="str">
            <v>Y</v>
          </cell>
          <cell r="H300">
            <v>10041517</v>
          </cell>
          <cell r="I300" t="str">
            <v/>
          </cell>
          <cell r="J300"/>
          <cell r="K300">
            <v>2799</v>
          </cell>
          <cell r="L300">
            <v>115000</v>
          </cell>
          <cell r="M300"/>
          <cell r="N300"/>
          <cell r="O300">
            <v>7</v>
          </cell>
          <cell r="P300">
            <v>0</v>
          </cell>
          <cell r="Q300">
            <v>0</v>
          </cell>
          <cell r="R300">
            <v>1</v>
          </cell>
          <cell r="S300">
            <v>23</v>
          </cell>
          <cell r="T300">
            <v>159</v>
          </cell>
          <cell r="U300">
            <v>182</v>
          </cell>
          <cell r="V300">
            <v>183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183</v>
          </cell>
          <cell r="AF300">
            <v>577149.06000000006</v>
          </cell>
          <cell r="AG300">
            <v>0</v>
          </cell>
          <cell r="AH300">
            <v>0</v>
          </cell>
          <cell r="AI300">
            <v>0</v>
          </cell>
          <cell r="AJ300">
            <v>577149.06000000006</v>
          </cell>
          <cell r="AK300">
            <v>5.0274725274725327</v>
          </cell>
          <cell r="AL300">
            <v>2254.8214285714307</v>
          </cell>
          <cell r="AM300">
            <v>0</v>
          </cell>
          <cell r="AN300">
            <v>0</v>
          </cell>
          <cell r="AO300">
            <v>2254.8214285714307</v>
          </cell>
          <cell r="AP300">
            <v>11.245810055865922</v>
          </cell>
          <cell r="AQ300">
            <v>3233.1703910614528</v>
          </cell>
          <cell r="AR300">
            <v>0</v>
          </cell>
          <cell r="AS300">
            <v>0</v>
          </cell>
          <cell r="AT300">
            <v>3233.1703910614528</v>
          </cell>
          <cell r="AU300">
            <v>167.91758241758248</v>
          </cell>
          <cell r="AV300">
            <v>0</v>
          </cell>
          <cell r="AW300">
            <v>15.08241758241758</v>
          </cell>
          <cell r="AX300">
            <v>3418.882417582417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3418.882417582417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3418.882417582417</v>
          </cell>
          <cell r="BZ300">
            <v>8906.874237215301</v>
          </cell>
          <cell r="CA300">
            <v>0</v>
          </cell>
          <cell r="CB300">
            <v>8906.874237215301</v>
          </cell>
          <cell r="CC300">
            <v>51.149068322981364</v>
          </cell>
          <cell r="CD300">
            <v>40356.103416149068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40356.103416149068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1.1509433962264153</v>
          </cell>
          <cell r="CX300">
            <v>642.16886792452851</v>
          </cell>
          <cell r="CY300">
            <v>0</v>
          </cell>
          <cell r="CZ300">
            <v>0</v>
          </cell>
          <cell r="DA300">
            <v>642.16886792452851</v>
          </cell>
          <cell r="DB300">
            <v>627054.20652128896</v>
          </cell>
          <cell r="DC300">
            <v>0</v>
          </cell>
          <cell r="DD300">
            <v>627054.20652128896</v>
          </cell>
          <cell r="DE300">
            <v>135933</v>
          </cell>
          <cell r="DF300">
            <v>0</v>
          </cell>
          <cell r="DG300">
            <v>135933</v>
          </cell>
          <cell r="DH300">
            <v>26.142857142857142</v>
          </cell>
          <cell r="DI300">
            <v>1.29362508081395</v>
          </cell>
          <cell r="DJ300">
            <v>0</v>
          </cell>
          <cell r="DK300">
            <v>1.29362508081395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15471.46</v>
          </cell>
          <cell r="EB300">
            <v>15968</v>
          </cell>
          <cell r="EC300">
            <v>496.54000000000087</v>
          </cell>
          <cell r="ED300">
            <v>0</v>
          </cell>
          <cell r="EE300">
            <v>16464.54</v>
          </cell>
          <cell r="EF300">
            <v>16464.54</v>
          </cell>
          <cell r="EG300">
            <v>0</v>
          </cell>
          <cell r="EH300"/>
          <cell r="EI300">
            <v>0</v>
          </cell>
          <cell r="EJ300">
            <v>0</v>
          </cell>
          <cell r="EK300">
            <v>0</v>
          </cell>
          <cell r="EL300"/>
          <cell r="EM300">
            <v>0</v>
          </cell>
          <cell r="EN300">
            <v>0</v>
          </cell>
          <cell r="EO300">
            <v>0</v>
          </cell>
          <cell r="EP300">
            <v>152397.54</v>
          </cell>
          <cell r="EQ300">
            <v>0</v>
          </cell>
          <cell r="ER300">
            <v>152397.54</v>
          </cell>
          <cell r="ES300">
            <v>779451.74652128899</v>
          </cell>
          <cell r="ET300">
            <v>0</v>
          </cell>
          <cell r="EU300">
            <v>779451.74652128899</v>
          </cell>
          <cell r="EV300">
            <v>762987.20652128896</v>
          </cell>
          <cell r="EW300">
            <v>4169.3289973840929</v>
          </cell>
          <cell r="EX300">
            <v>4180</v>
          </cell>
          <cell r="EY300">
            <v>10.671002615907128</v>
          </cell>
          <cell r="EZ300">
            <v>764940</v>
          </cell>
          <cell r="FA300">
            <v>1952.7934787110426</v>
          </cell>
          <cell r="FB300">
            <v>781404.54</v>
          </cell>
          <cell r="FC300">
            <v>781601.9273152157</v>
          </cell>
          <cell r="FD300">
            <v>197.38731521565933</v>
          </cell>
          <cell r="FE300">
            <v>781601.9273152157</v>
          </cell>
        </row>
        <row r="301">
          <cell r="A301">
            <v>2092</v>
          </cell>
          <cell r="B301">
            <v>8812092</v>
          </cell>
          <cell r="C301"/>
          <cell r="D301"/>
          <cell r="E301" t="str">
            <v>Purford Green Primary School</v>
          </cell>
          <cell r="F301" t="str">
            <v>P</v>
          </cell>
          <cell r="G301"/>
          <cell r="H301" t="str">
            <v/>
          </cell>
          <cell r="I301" t="str">
            <v>Y</v>
          </cell>
          <cell r="J301"/>
          <cell r="K301">
            <v>2092</v>
          </cell>
          <cell r="L301">
            <v>139950</v>
          </cell>
          <cell r="M301"/>
          <cell r="N301"/>
          <cell r="O301">
            <v>7</v>
          </cell>
          <cell r="P301">
            <v>0</v>
          </cell>
          <cell r="Q301">
            <v>0</v>
          </cell>
          <cell r="R301">
            <v>0</v>
          </cell>
          <cell r="S301">
            <v>29</v>
          </cell>
          <cell r="T301">
            <v>169</v>
          </cell>
          <cell r="U301">
            <v>198</v>
          </cell>
          <cell r="V301">
            <v>198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198</v>
          </cell>
          <cell r="AF301">
            <v>624456.36</v>
          </cell>
          <cell r="AG301">
            <v>0</v>
          </cell>
          <cell r="AH301">
            <v>0</v>
          </cell>
          <cell r="AI301">
            <v>0</v>
          </cell>
          <cell r="AJ301">
            <v>624456.36</v>
          </cell>
          <cell r="AK301">
            <v>31.000000000000085</v>
          </cell>
          <cell r="AL301">
            <v>13903.500000000038</v>
          </cell>
          <cell r="AM301">
            <v>0</v>
          </cell>
          <cell r="AN301">
            <v>0</v>
          </cell>
          <cell r="AO301">
            <v>13903.500000000038</v>
          </cell>
          <cell r="AP301">
            <v>60</v>
          </cell>
          <cell r="AQ301">
            <v>17250</v>
          </cell>
          <cell r="AR301">
            <v>0</v>
          </cell>
          <cell r="AS301">
            <v>0</v>
          </cell>
          <cell r="AT301">
            <v>17250</v>
          </cell>
          <cell r="AU301">
            <v>7.9999999999999991</v>
          </cell>
          <cell r="AV301">
            <v>0</v>
          </cell>
          <cell r="AW301">
            <v>33.000000000000064</v>
          </cell>
          <cell r="AX301">
            <v>7480.4400000000151</v>
          </cell>
          <cell r="AY301">
            <v>120.99999999999999</v>
          </cell>
          <cell r="AZ301">
            <v>33356.07</v>
          </cell>
          <cell r="BA301">
            <v>34.000000000000057</v>
          </cell>
          <cell r="BB301">
            <v>12823.10000000002</v>
          </cell>
          <cell r="BC301">
            <v>1.9999999999999998</v>
          </cell>
          <cell r="BD301">
            <v>842.27999999999986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54501.890000000036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54501.890000000036</v>
          </cell>
          <cell r="BZ301">
            <v>85655.390000000072</v>
          </cell>
          <cell r="CA301">
            <v>0</v>
          </cell>
          <cell r="CB301">
            <v>85655.390000000072</v>
          </cell>
          <cell r="CC301">
            <v>49.796407185628738</v>
          </cell>
          <cell r="CD301">
            <v>39288.86730538922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39288.86730538922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15.230769230769226</v>
          </cell>
          <cell r="CX301">
            <v>8498.0076923076904</v>
          </cell>
          <cell r="CY301">
            <v>0</v>
          </cell>
          <cell r="CZ301">
            <v>0</v>
          </cell>
          <cell r="DA301">
            <v>8498.0076923076904</v>
          </cell>
          <cell r="DB301">
            <v>757898.62499769696</v>
          </cell>
          <cell r="DC301">
            <v>0</v>
          </cell>
          <cell r="DD301">
            <v>757898.62499769696</v>
          </cell>
          <cell r="DE301">
            <v>135933</v>
          </cell>
          <cell r="DF301">
            <v>0</v>
          </cell>
          <cell r="DG301">
            <v>135933</v>
          </cell>
          <cell r="DH301">
            <v>28.285714285714285</v>
          </cell>
          <cell r="DI301">
            <v>0.35277963680555602</v>
          </cell>
          <cell r="DJ301">
            <v>0</v>
          </cell>
          <cell r="DK301">
            <v>0.35277963680555602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1.0156360164</v>
          </cell>
          <cell r="DS301">
            <v>13975.965947302646</v>
          </cell>
          <cell r="DT301">
            <v>0</v>
          </cell>
          <cell r="DU301">
            <v>13975.965947302646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3696.16</v>
          </cell>
          <cell r="EB301">
            <v>3696.16</v>
          </cell>
          <cell r="EC301">
            <v>0</v>
          </cell>
          <cell r="ED301">
            <v>0</v>
          </cell>
          <cell r="EE301">
            <v>3696.16</v>
          </cell>
          <cell r="EF301">
            <v>3696.16</v>
          </cell>
          <cell r="EG301">
            <v>0</v>
          </cell>
          <cell r="EH301"/>
          <cell r="EI301">
            <v>0</v>
          </cell>
          <cell r="EJ301">
            <v>0</v>
          </cell>
          <cell r="EK301">
            <v>0</v>
          </cell>
          <cell r="EL301"/>
          <cell r="EM301">
            <v>0</v>
          </cell>
          <cell r="EN301">
            <v>0</v>
          </cell>
          <cell r="EO301">
            <v>0</v>
          </cell>
          <cell r="EP301">
            <v>153605.12594730264</v>
          </cell>
          <cell r="EQ301">
            <v>0</v>
          </cell>
          <cell r="ER301">
            <v>153605.12594730264</v>
          </cell>
          <cell r="ES301">
            <v>911503.75094499963</v>
          </cell>
          <cell r="ET301">
            <v>0</v>
          </cell>
          <cell r="EU301">
            <v>911503.75094499963</v>
          </cell>
          <cell r="EV301">
            <v>907807.5909449996</v>
          </cell>
          <cell r="EW301">
            <v>4584.8868229545433</v>
          </cell>
          <cell r="EX301">
            <v>4180</v>
          </cell>
          <cell r="EY301">
            <v>0</v>
          </cell>
          <cell r="EZ301">
            <v>827640</v>
          </cell>
          <cell r="FA301">
            <v>0</v>
          </cell>
          <cell r="FB301">
            <v>911503.75094499963</v>
          </cell>
          <cell r="FC301">
            <v>907715.66445181135</v>
          </cell>
          <cell r="FD301">
            <v>0</v>
          </cell>
          <cell r="FE301">
            <v>911503.75094499963</v>
          </cell>
        </row>
        <row r="302">
          <cell r="A302">
            <v>2620</v>
          </cell>
          <cell r="B302">
            <v>8812620</v>
          </cell>
          <cell r="C302"/>
          <cell r="D302"/>
          <cell r="E302" t="str">
            <v>Purleigh Community Primary School</v>
          </cell>
          <cell r="F302" t="str">
            <v>P</v>
          </cell>
          <cell r="G302"/>
          <cell r="H302" t="str">
            <v/>
          </cell>
          <cell r="I302" t="str">
            <v>Y</v>
          </cell>
          <cell r="J302"/>
          <cell r="K302">
            <v>2620</v>
          </cell>
          <cell r="L302">
            <v>140744</v>
          </cell>
          <cell r="M302"/>
          <cell r="N302"/>
          <cell r="O302">
            <v>7</v>
          </cell>
          <cell r="P302">
            <v>0</v>
          </cell>
          <cell r="Q302">
            <v>0</v>
          </cell>
          <cell r="R302">
            <v>0</v>
          </cell>
          <cell r="S302">
            <v>30</v>
          </cell>
          <cell r="T302">
            <v>184</v>
          </cell>
          <cell r="U302">
            <v>214</v>
          </cell>
          <cell r="V302">
            <v>214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214</v>
          </cell>
          <cell r="AF302">
            <v>674917.48</v>
          </cell>
          <cell r="AG302">
            <v>0</v>
          </cell>
          <cell r="AH302">
            <v>0</v>
          </cell>
          <cell r="AI302">
            <v>0</v>
          </cell>
          <cell r="AJ302">
            <v>674917.48</v>
          </cell>
          <cell r="AK302">
            <v>6.0000000000000018</v>
          </cell>
          <cell r="AL302">
            <v>2691.0000000000009</v>
          </cell>
          <cell r="AM302">
            <v>0</v>
          </cell>
          <cell r="AN302">
            <v>0</v>
          </cell>
          <cell r="AO302">
            <v>2691.0000000000009</v>
          </cell>
          <cell r="AP302">
            <v>8.9581395348837205</v>
          </cell>
          <cell r="AQ302">
            <v>2575.4651162790697</v>
          </cell>
          <cell r="AR302">
            <v>0</v>
          </cell>
          <cell r="AS302">
            <v>0</v>
          </cell>
          <cell r="AT302">
            <v>2575.4651162790697</v>
          </cell>
          <cell r="AU302">
            <v>165.99999999999994</v>
          </cell>
          <cell r="AV302">
            <v>0</v>
          </cell>
          <cell r="AW302">
            <v>38.000000000000014</v>
          </cell>
          <cell r="AX302">
            <v>8613.8400000000038</v>
          </cell>
          <cell r="AY302">
            <v>3.9999999999999938</v>
          </cell>
          <cell r="AZ302">
            <v>1102.6799999999982</v>
          </cell>
          <cell r="BA302">
            <v>4.9999999999999973</v>
          </cell>
          <cell r="BB302">
            <v>1885.7499999999989</v>
          </cell>
          <cell r="BC302">
            <v>0.99999999999999956</v>
          </cell>
          <cell r="BD302">
            <v>421.13999999999982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12023.41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12023.41</v>
          </cell>
          <cell r="BZ302">
            <v>17289.875116279072</v>
          </cell>
          <cell r="CA302">
            <v>0</v>
          </cell>
          <cell r="CB302">
            <v>17289.875116279072</v>
          </cell>
          <cell r="CC302">
            <v>38.044444444444451</v>
          </cell>
          <cell r="CD302">
            <v>30016.68622222223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30016.68622222223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1.1630434782608692</v>
          </cell>
          <cell r="CX302">
            <v>648.92010869565206</v>
          </cell>
          <cell r="CY302">
            <v>0</v>
          </cell>
          <cell r="CZ302">
            <v>0</v>
          </cell>
          <cell r="DA302">
            <v>648.92010869565206</v>
          </cell>
          <cell r="DB302">
            <v>722872.96144719701</v>
          </cell>
          <cell r="DC302">
            <v>0</v>
          </cell>
          <cell r="DD302">
            <v>722872.96144719701</v>
          </cell>
          <cell r="DE302">
            <v>135933</v>
          </cell>
          <cell r="DF302">
            <v>0</v>
          </cell>
          <cell r="DG302">
            <v>135933</v>
          </cell>
          <cell r="DH302">
            <v>30.571428571428573</v>
          </cell>
          <cell r="DI302">
            <v>1.5227653297872299</v>
          </cell>
          <cell r="DJ302">
            <v>0</v>
          </cell>
          <cell r="DK302">
            <v>1.5227653297872299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1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4289.1000000000004</v>
          </cell>
          <cell r="EB302">
            <v>4289.1000000000004</v>
          </cell>
          <cell r="EC302">
            <v>0</v>
          </cell>
          <cell r="ED302">
            <v>0</v>
          </cell>
          <cell r="EE302">
            <v>4289.1000000000004</v>
          </cell>
          <cell r="EF302">
            <v>4289.1000000000004</v>
          </cell>
          <cell r="EG302">
            <v>0</v>
          </cell>
          <cell r="EH302"/>
          <cell r="EI302">
            <v>0</v>
          </cell>
          <cell r="EJ302">
            <v>0</v>
          </cell>
          <cell r="EK302">
            <v>0</v>
          </cell>
          <cell r="EL302"/>
          <cell r="EM302">
            <v>0</v>
          </cell>
          <cell r="EN302">
            <v>0</v>
          </cell>
          <cell r="EO302">
            <v>0</v>
          </cell>
          <cell r="EP302">
            <v>140222.1</v>
          </cell>
          <cell r="EQ302">
            <v>0</v>
          </cell>
          <cell r="ER302">
            <v>140222.1</v>
          </cell>
          <cell r="ES302">
            <v>863095.06144719699</v>
          </cell>
          <cell r="ET302">
            <v>0</v>
          </cell>
          <cell r="EU302">
            <v>863095.06144719699</v>
          </cell>
          <cell r="EV302">
            <v>858805.96144719701</v>
          </cell>
          <cell r="EW302">
            <v>4013.1119693794253</v>
          </cell>
          <cell r="EX302">
            <v>4180</v>
          </cell>
          <cell r="EY302">
            <v>166.88803062057468</v>
          </cell>
          <cell r="EZ302">
            <v>894520</v>
          </cell>
          <cell r="FA302">
            <v>35714.038552802987</v>
          </cell>
          <cell r="FB302">
            <v>898809.1</v>
          </cell>
          <cell r="FC302">
            <v>886766.70124499989</v>
          </cell>
          <cell r="FD302">
            <v>0</v>
          </cell>
          <cell r="FE302">
            <v>898809.1</v>
          </cell>
        </row>
        <row r="303">
          <cell r="A303">
            <v>3839</v>
          </cell>
          <cell r="B303">
            <v>8813839</v>
          </cell>
          <cell r="C303">
            <v>1888</v>
          </cell>
          <cell r="D303" t="str">
            <v>RB051888</v>
          </cell>
          <cell r="E303" t="str">
            <v>Queen Boudica Primary School</v>
          </cell>
          <cell r="F303" t="str">
            <v>P</v>
          </cell>
          <cell r="G303" t="str">
            <v>Y</v>
          </cell>
          <cell r="H303">
            <v>10020674</v>
          </cell>
          <cell r="I303" t="str">
            <v/>
          </cell>
          <cell r="J303"/>
          <cell r="K303">
            <v>3839</v>
          </cell>
          <cell r="L303">
            <v>135585</v>
          </cell>
          <cell r="M303"/>
          <cell r="N303"/>
          <cell r="O303">
            <v>7</v>
          </cell>
          <cell r="P303">
            <v>0</v>
          </cell>
          <cell r="Q303">
            <v>0</v>
          </cell>
          <cell r="R303">
            <v>0</v>
          </cell>
          <cell r="S303">
            <v>50</v>
          </cell>
          <cell r="T303">
            <v>332</v>
          </cell>
          <cell r="U303">
            <v>382</v>
          </cell>
          <cell r="V303">
            <v>382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382</v>
          </cell>
          <cell r="AF303">
            <v>1204759.24</v>
          </cell>
          <cell r="AG303">
            <v>0</v>
          </cell>
          <cell r="AH303">
            <v>0</v>
          </cell>
          <cell r="AI303">
            <v>0</v>
          </cell>
          <cell r="AJ303">
            <v>1204759.24</v>
          </cell>
          <cell r="AK303">
            <v>61.000000000000171</v>
          </cell>
          <cell r="AL303">
            <v>27358.500000000076</v>
          </cell>
          <cell r="AM303">
            <v>0</v>
          </cell>
          <cell r="AN303">
            <v>0</v>
          </cell>
          <cell r="AO303">
            <v>27358.500000000076</v>
          </cell>
          <cell r="AP303">
            <v>61.000000000000171</v>
          </cell>
          <cell r="AQ303">
            <v>17537.500000000047</v>
          </cell>
          <cell r="AR303">
            <v>0</v>
          </cell>
          <cell r="AS303">
            <v>0</v>
          </cell>
          <cell r="AT303">
            <v>17537.500000000047</v>
          </cell>
          <cell r="AU303">
            <v>362.99999999999994</v>
          </cell>
          <cell r="AV303">
            <v>0</v>
          </cell>
          <cell r="AW303">
            <v>9.0000000000000124</v>
          </cell>
          <cell r="AX303">
            <v>2040.1200000000028</v>
          </cell>
          <cell r="AY303">
            <v>6.9999999999999876</v>
          </cell>
          <cell r="AZ303">
            <v>1929.6899999999966</v>
          </cell>
          <cell r="BA303">
            <v>1.0000000000000004</v>
          </cell>
          <cell r="BB303">
            <v>377.15000000000015</v>
          </cell>
          <cell r="BC303">
            <v>0</v>
          </cell>
          <cell r="BD303">
            <v>0</v>
          </cell>
          <cell r="BE303">
            <v>2.0000000000000009</v>
          </cell>
          <cell r="BF303">
            <v>951.72000000000048</v>
          </cell>
          <cell r="BG303">
            <v>0</v>
          </cell>
          <cell r="BH303">
            <v>0</v>
          </cell>
          <cell r="BI303">
            <v>5298.68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5298.68</v>
          </cell>
          <cell r="BZ303">
            <v>50194.680000000124</v>
          </cell>
          <cell r="CA303">
            <v>0</v>
          </cell>
          <cell r="CB303">
            <v>50194.680000000124</v>
          </cell>
          <cell r="CC303">
            <v>132.09345794392522</v>
          </cell>
          <cell r="CD303">
            <v>104220.41738317756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104220.41738317756</v>
          </cell>
          <cell r="CR303">
            <v>4.0799999999999983</v>
          </cell>
          <cell r="CS303">
            <v>1835.9999999999993</v>
          </cell>
          <cell r="CT303">
            <v>0</v>
          </cell>
          <cell r="CU303">
            <v>0</v>
          </cell>
          <cell r="CV303">
            <v>1835.9999999999993</v>
          </cell>
          <cell r="CW303">
            <v>34.518072289156613</v>
          </cell>
          <cell r="CX303">
            <v>19259.358433734935</v>
          </cell>
          <cell r="CY303">
            <v>0</v>
          </cell>
          <cell r="CZ303">
            <v>0</v>
          </cell>
          <cell r="DA303">
            <v>19259.358433734935</v>
          </cell>
          <cell r="DB303">
            <v>1380269.6958169125</v>
          </cell>
          <cell r="DC303">
            <v>0</v>
          </cell>
          <cell r="DD303">
            <v>1380269.6958169125</v>
          </cell>
          <cell r="DE303">
            <v>135933</v>
          </cell>
          <cell r="DF303">
            <v>0</v>
          </cell>
          <cell r="DG303">
            <v>135933</v>
          </cell>
          <cell r="DH303">
            <v>54.571428571428569</v>
          </cell>
          <cell r="DI303">
            <v>0.55211747114624499</v>
          </cell>
          <cell r="DJ303">
            <v>0</v>
          </cell>
          <cell r="DK303">
            <v>0.55211747114624499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1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53952.79</v>
          </cell>
          <cell r="EB303">
            <v>55808</v>
          </cell>
          <cell r="EC303">
            <v>1855.2099999999991</v>
          </cell>
          <cell r="ED303">
            <v>0</v>
          </cell>
          <cell r="EE303">
            <v>57663.21</v>
          </cell>
          <cell r="EF303">
            <v>57663.21</v>
          </cell>
          <cell r="EG303">
            <v>0</v>
          </cell>
          <cell r="EH303"/>
          <cell r="EI303">
            <v>0</v>
          </cell>
          <cell r="EJ303">
            <v>0</v>
          </cell>
          <cell r="EK303">
            <v>0</v>
          </cell>
          <cell r="EL303"/>
          <cell r="EM303">
            <v>0</v>
          </cell>
          <cell r="EN303">
            <v>0</v>
          </cell>
          <cell r="EO303">
            <v>0</v>
          </cell>
          <cell r="EP303">
            <v>193596.21</v>
          </cell>
          <cell r="EQ303">
            <v>0</v>
          </cell>
          <cell r="ER303">
            <v>193596.21</v>
          </cell>
          <cell r="ES303">
            <v>1573865.9058169124</v>
          </cell>
          <cell r="ET303">
            <v>0</v>
          </cell>
          <cell r="EU303">
            <v>1573865.9058169124</v>
          </cell>
          <cell r="EV303">
            <v>1516202.6958169125</v>
          </cell>
          <cell r="EW303">
            <v>3969.1170047563155</v>
          </cell>
          <cell r="EX303">
            <v>4180</v>
          </cell>
          <cell r="EY303">
            <v>210.88299524368449</v>
          </cell>
          <cell r="EZ303">
            <v>1596760</v>
          </cell>
          <cell r="FA303">
            <v>80557.304183087545</v>
          </cell>
          <cell r="FB303">
            <v>1654423.21</v>
          </cell>
          <cell r="FC303">
            <v>1589565.2489954887</v>
          </cell>
          <cell r="FD303">
            <v>0</v>
          </cell>
          <cell r="FE303">
            <v>1654423.21</v>
          </cell>
        </row>
        <row r="304">
          <cell r="A304">
            <v>2541</v>
          </cell>
          <cell r="B304">
            <v>8812541</v>
          </cell>
          <cell r="C304">
            <v>1258</v>
          </cell>
          <cell r="D304" t="str">
            <v>RB051258</v>
          </cell>
          <cell r="E304" t="str">
            <v>Quilters Infant School</v>
          </cell>
          <cell r="F304" t="str">
            <v>P</v>
          </cell>
          <cell r="G304" t="str">
            <v>Y</v>
          </cell>
          <cell r="H304">
            <v>10020685</v>
          </cell>
          <cell r="I304" t="str">
            <v/>
          </cell>
          <cell r="J304"/>
          <cell r="K304">
            <v>2541</v>
          </cell>
          <cell r="L304">
            <v>114884</v>
          </cell>
          <cell r="M304"/>
          <cell r="N304"/>
          <cell r="O304">
            <v>3</v>
          </cell>
          <cell r="P304">
            <v>0</v>
          </cell>
          <cell r="Q304">
            <v>0</v>
          </cell>
          <cell r="R304">
            <v>0</v>
          </cell>
          <cell r="S304">
            <v>62</v>
          </cell>
          <cell r="T304">
            <v>121</v>
          </cell>
          <cell r="U304">
            <v>183</v>
          </cell>
          <cell r="V304">
            <v>183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183</v>
          </cell>
          <cell r="AF304">
            <v>577149.06000000006</v>
          </cell>
          <cell r="AG304">
            <v>0</v>
          </cell>
          <cell r="AH304">
            <v>0</v>
          </cell>
          <cell r="AI304">
            <v>0</v>
          </cell>
          <cell r="AJ304">
            <v>577149.06000000006</v>
          </cell>
          <cell r="AK304">
            <v>5</v>
          </cell>
          <cell r="AL304">
            <v>2242.5</v>
          </cell>
          <cell r="AM304">
            <v>0</v>
          </cell>
          <cell r="AN304">
            <v>0</v>
          </cell>
          <cell r="AO304">
            <v>2242.5</v>
          </cell>
          <cell r="AP304">
            <v>5</v>
          </cell>
          <cell r="AQ304">
            <v>1437.5</v>
          </cell>
          <cell r="AR304">
            <v>0</v>
          </cell>
          <cell r="AS304">
            <v>0</v>
          </cell>
          <cell r="AT304">
            <v>1437.5</v>
          </cell>
          <cell r="AU304">
            <v>180.99999999999997</v>
          </cell>
          <cell r="AV304">
            <v>0</v>
          </cell>
          <cell r="AW304">
            <v>1</v>
          </cell>
          <cell r="AX304">
            <v>226.68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1</v>
          </cell>
          <cell r="BF304">
            <v>475.86</v>
          </cell>
          <cell r="BG304">
            <v>0</v>
          </cell>
          <cell r="BH304">
            <v>0</v>
          </cell>
          <cell r="BI304">
            <v>702.54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702.54</v>
          </cell>
          <cell r="BZ304">
            <v>4382.54</v>
          </cell>
          <cell r="CA304">
            <v>0</v>
          </cell>
          <cell r="CB304">
            <v>4382.54</v>
          </cell>
          <cell r="CC304">
            <v>24.4</v>
          </cell>
          <cell r="CD304">
            <v>19251.356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19251.356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7.5619834710743845</v>
          </cell>
          <cell r="CX304">
            <v>4219.2086776859533</v>
          </cell>
          <cell r="CY304">
            <v>0</v>
          </cell>
          <cell r="CZ304">
            <v>0</v>
          </cell>
          <cell r="DA304">
            <v>4219.2086776859533</v>
          </cell>
          <cell r="DB304">
            <v>605002.16467768606</v>
          </cell>
          <cell r="DC304">
            <v>0</v>
          </cell>
          <cell r="DD304">
            <v>605002.16467768606</v>
          </cell>
          <cell r="DE304">
            <v>135933</v>
          </cell>
          <cell r="DF304">
            <v>0</v>
          </cell>
          <cell r="DG304">
            <v>135933</v>
          </cell>
          <cell r="DH304">
            <v>61</v>
          </cell>
          <cell r="DI304">
            <v>0.81538479230769201</v>
          </cell>
          <cell r="DJ304">
            <v>0</v>
          </cell>
          <cell r="DK304">
            <v>0.81538479230769201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1.0156360164</v>
          </cell>
          <cell r="DS304">
            <v>11585.274386237006</v>
          </cell>
          <cell r="DT304">
            <v>0</v>
          </cell>
          <cell r="DU304">
            <v>11585.274386237006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4334.3999999999996</v>
          </cell>
          <cell r="EB304">
            <v>4403.2</v>
          </cell>
          <cell r="EC304">
            <v>68.800000000000182</v>
          </cell>
          <cell r="ED304">
            <v>0</v>
          </cell>
          <cell r="EE304">
            <v>4472</v>
          </cell>
          <cell r="EF304">
            <v>4472</v>
          </cell>
          <cell r="EG304">
            <v>0</v>
          </cell>
          <cell r="EH304"/>
          <cell r="EI304">
            <v>0</v>
          </cell>
          <cell r="EJ304">
            <v>0</v>
          </cell>
          <cell r="EK304">
            <v>0</v>
          </cell>
          <cell r="EL304"/>
          <cell r="EM304">
            <v>0</v>
          </cell>
          <cell r="EN304">
            <v>0</v>
          </cell>
          <cell r="EO304">
            <v>0</v>
          </cell>
          <cell r="EP304">
            <v>151990.274386237</v>
          </cell>
          <cell r="EQ304">
            <v>0</v>
          </cell>
          <cell r="ER304">
            <v>151990.274386237</v>
          </cell>
          <cell r="ES304">
            <v>756992.43906392308</v>
          </cell>
          <cell r="ET304">
            <v>0</v>
          </cell>
          <cell r="EU304">
            <v>756992.43906392308</v>
          </cell>
          <cell r="EV304">
            <v>752520.43906392308</v>
          </cell>
          <cell r="EW304">
            <v>4112.133546797394</v>
          </cell>
          <cell r="EX304">
            <v>4180</v>
          </cell>
          <cell r="EY304">
            <v>67.866453202605953</v>
          </cell>
          <cell r="EZ304">
            <v>764940</v>
          </cell>
          <cell r="FA304">
            <v>12419.560936076916</v>
          </cell>
          <cell r="FB304">
            <v>769412</v>
          </cell>
          <cell r="FC304">
            <v>776563.76265860931</v>
          </cell>
          <cell r="FD304">
            <v>7151.7626586093102</v>
          </cell>
          <cell r="FE304">
            <v>776563.76265860931</v>
          </cell>
        </row>
        <row r="305">
          <cell r="A305">
            <v>2181</v>
          </cell>
          <cell r="B305">
            <v>8812181</v>
          </cell>
          <cell r="C305">
            <v>1256</v>
          </cell>
          <cell r="D305" t="str">
            <v>RB051256</v>
          </cell>
          <cell r="E305" t="str">
            <v>Quilters Junior School</v>
          </cell>
          <cell r="F305" t="str">
            <v>P</v>
          </cell>
          <cell r="G305" t="str">
            <v>Y</v>
          </cell>
          <cell r="H305">
            <v>10020686</v>
          </cell>
          <cell r="I305" t="str">
            <v/>
          </cell>
          <cell r="J305"/>
          <cell r="K305">
            <v>2181</v>
          </cell>
          <cell r="L305">
            <v>114801</v>
          </cell>
          <cell r="M305"/>
          <cell r="N305"/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260</v>
          </cell>
          <cell r="U305">
            <v>260</v>
          </cell>
          <cell r="V305">
            <v>260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260</v>
          </cell>
          <cell r="AF305">
            <v>819993.20000000007</v>
          </cell>
          <cell r="AG305">
            <v>0</v>
          </cell>
          <cell r="AH305">
            <v>0</v>
          </cell>
          <cell r="AI305">
            <v>0</v>
          </cell>
          <cell r="AJ305">
            <v>819993.20000000007</v>
          </cell>
          <cell r="AK305">
            <v>6.9999999999999938</v>
          </cell>
          <cell r="AL305">
            <v>3139.4999999999973</v>
          </cell>
          <cell r="AM305">
            <v>0</v>
          </cell>
          <cell r="AN305">
            <v>0</v>
          </cell>
          <cell r="AO305">
            <v>3139.4999999999973</v>
          </cell>
          <cell r="AP305">
            <v>7.9693486590038312</v>
          </cell>
          <cell r="AQ305">
            <v>2291.1877394636012</v>
          </cell>
          <cell r="AR305">
            <v>0</v>
          </cell>
          <cell r="AS305">
            <v>0</v>
          </cell>
          <cell r="AT305">
            <v>2291.1877394636012</v>
          </cell>
          <cell r="AU305">
            <v>256.98841698841687</v>
          </cell>
          <cell r="AV305">
            <v>0</v>
          </cell>
          <cell r="AW305">
            <v>1.0038610038610036</v>
          </cell>
          <cell r="AX305">
            <v>227.55521235521232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2.0077220077220073</v>
          </cell>
          <cell r="BH305">
            <v>1420.0015444015442</v>
          </cell>
          <cell r="BI305">
            <v>1647.5567567567564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1647.5567567567564</v>
          </cell>
          <cell r="BZ305">
            <v>7078.2444962203554</v>
          </cell>
          <cell r="CA305">
            <v>0</v>
          </cell>
          <cell r="CB305">
            <v>7078.2444962203554</v>
          </cell>
          <cell r="CC305">
            <v>59.841269841269835</v>
          </cell>
          <cell r="CD305">
            <v>47214.16349206349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47214.16349206349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874285.60798828397</v>
          </cell>
          <cell r="DC305">
            <v>0</v>
          </cell>
          <cell r="DD305">
            <v>874285.60798828397</v>
          </cell>
          <cell r="DE305">
            <v>135933</v>
          </cell>
          <cell r="DF305">
            <v>0</v>
          </cell>
          <cell r="DG305">
            <v>135933</v>
          </cell>
          <cell r="DH305">
            <v>65</v>
          </cell>
          <cell r="DI305">
            <v>0.77290713552123502</v>
          </cell>
          <cell r="DJ305">
            <v>0</v>
          </cell>
          <cell r="DK305">
            <v>0.77290713552123502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1.0156360164</v>
          </cell>
          <cell r="DS305">
            <v>15795.794722089988</v>
          </cell>
          <cell r="DT305">
            <v>0</v>
          </cell>
          <cell r="DU305">
            <v>15795.794722089988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4838.3999999999996</v>
          </cell>
          <cell r="EB305">
            <v>5120</v>
          </cell>
          <cell r="EC305">
            <v>281.60000000000036</v>
          </cell>
          <cell r="ED305">
            <v>7.6900000000005093</v>
          </cell>
          <cell r="EE305">
            <v>5409.2900000000009</v>
          </cell>
          <cell r="EF305">
            <v>5409.2900000000009</v>
          </cell>
          <cell r="EG305">
            <v>0</v>
          </cell>
          <cell r="EH305"/>
          <cell r="EI305">
            <v>0</v>
          </cell>
          <cell r="EJ305">
            <v>0</v>
          </cell>
          <cell r="EK305">
            <v>0</v>
          </cell>
          <cell r="EL305"/>
          <cell r="EM305">
            <v>0</v>
          </cell>
          <cell r="EN305">
            <v>0</v>
          </cell>
          <cell r="EO305">
            <v>0</v>
          </cell>
          <cell r="EP305">
            <v>157138.08472208999</v>
          </cell>
          <cell r="EQ305">
            <v>0</v>
          </cell>
          <cell r="ER305">
            <v>157138.08472208999</v>
          </cell>
          <cell r="ES305">
            <v>1031423.692710374</v>
          </cell>
          <cell r="ET305">
            <v>0</v>
          </cell>
          <cell r="EU305">
            <v>1031423.692710374</v>
          </cell>
          <cell r="EV305">
            <v>1026014.402710374</v>
          </cell>
          <cell r="EW305">
            <v>3946.209241193746</v>
          </cell>
          <cell r="EX305">
            <v>4180</v>
          </cell>
          <cell r="EY305">
            <v>233.79075880625396</v>
          </cell>
          <cell r="EZ305">
            <v>1086800</v>
          </cell>
          <cell r="FA305">
            <v>60785.597289626021</v>
          </cell>
          <cell r="FB305">
            <v>1092209.29</v>
          </cell>
          <cell r="FC305">
            <v>1052894.2957277591</v>
          </cell>
          <cell r="FD305">
            <v>0</v>
          </cell>
          <cell r="FE305">
            <v>1092209.29</v>
          </cell>
        </row>
        <row r="306">
          <cell r="A306">
            <v>5263</v>
          </cell>
          <cell r="B306">
            <v>8815263</v>
          </cell>
          <cell r="C306"/>
          <cell r="D306"/>
          <cell r="E306" t="str">
            <v>R A Butler Infant School</v>
          </cell>
          <cell r="F306" t="str">
            <v>P</v>
          </cell>
          <cell r="G306"/>
          <cell r="H306" t="str">
            <v/>
          </cell>
          <cell r="I306" t="str">
            <v>Y</v>
          </cell>
          <cell r="J306"/>
          <cell r="K306">
            <v>5263</v>
          </cell>
          <cell r="L306">
            <v>136325</v>
          </cell>
          <cell r="M306"/>
          <cell r="N306"/>
          <cell r="O306">
            <v>3</v>
          </cell>
          <cell r="P306">
            <v>0</v>
          </cell>
          <cell r="Q306">
            <v>0</v>
          </cell>
          <cell r="R306">
            <v>2</v>
          </cell>
          <cell r="S306">
            <v>89</v>
          </cell>
          <cell r="T306">
            <v>159</v>
          </cell>
          <cell r="U306">
            <v>248</v>
          </cell>
          <cell r="V306">
            <v>250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250</v>
          </cell>
          <cell r="AF306">
            <v>788455</v>
          </cell>
          <cell r="AG306">
            <v>0</v>
          </cell>
          <cell r="AH306">
            <v>0</v>
          </cell>
          <cell r="AI306">
            <v>0</v>
          </cell>
          <cell r="AJ306">
            <v>788455</v>
          </cell>
          <cell r="AK306">
            <v>20.161290322580651</v>
          </cell>
          <cell r="AL306">
            <v>9042.3387096774222</v>
          </cell>
          <cell r="AM306">
            <v>0</v>
          </cell>
          <cell r="AN306">
            <v>0</v>
          </cell>
          <cell r="AO306">
            <v>9042.3387096774222</v>
          </cell>
          <cell r="AP306">
            <v>20.161290322580651</v>
          </cell>
          <cell r="AQ306">
            <v>5796.3709677419374</v>
          </cell>
          <cell r="AR306">
            <v>0</v>
          </cell>
          <cell r="AS306">
            <v>0</v>
          </cell>
          <cell r="AT306">
            <v>5796.3709677419374</v>
          </cell>
          <cell r="AU306">
            <v>250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14838.70967741936</v>
          </cell>
          <cell r="CA306">
            <v>0</v>
          </cell>
          <cell r="CB306">
            <v>14838.70967741936</v>
          </cell>
          <cell r="CC306">
            <v>47.468354430379748</v>
          </cell>
          <cell r="CD306">
            <v>37452.056962025315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37452.056962025315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15.822784810126576</v>
          </cell>
          <cell r="CX306">
            <v>8828.3227848101233</v>
          </cell>
          <cell r="CY306">
            <v>0</v>
          </cell>
          <cell r="CZ306">
            <v>0</v>
          </cell>
          <cell r="DA306">
            <v>8828.3227848101233</v>
          </cell>
          <cell r="DB306">
            <v>849574.08942425484</v>
          </cell>
          <cell r="DC306">
            <v>0</v>
          </cell>
          <cell r="DD306">
            <v>849574.08942425484</v>
          </cell>
          <cell r="DE306">
            <v>135933</v>
          </cell>
          <cell r="DF306">
            <v>0</v>
          </cell>
          <cell r="DG306">
            <v>135933</v>
          </cell>
          <cell r="DH306">
            <v>83.333333333333329</v>
          </cell>
          <cell r="DI306">
            <v>0.52402459339622598</v>
          </cell>
          <cell r="DJ306">
            <v>0</v>
          </cell>
          <cell r="DK306">
            <v>0.52402459339622598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399.37600000000003</v>
          </cell>
          <cell r="EB306">
            <v>399.37600000000003</v>
          </cell>
          <cell r="EC306">
            <v>0</v>
          </cell>
          <cell r="ED306">
            <v>0</v>
          </cell>
          <cell r="EE306">
            <v>399.37600000000003</v>
          </cell>
          <cell r="EF306">
            <v>399.37600000000003</v>
          </cell>
          <cell r="EG306">
            <v>0</v>
          </cell>
          <cell r="EH306"/>
          <cell r="EI306">
            <v>0</v>
          </cell>
          <cell r="EJ306">
            <v>0</v>
          </cell>
          <cell r="EK306">
            <v>0</v>
          </cell>
          <cell r="EL306"/>
          <cell r="EM306">
            <v>0</v>
          </cell>
          <cell r="EN306">
            <v>0</v>
          </cell>
          <cell r="EO306">
            <v>0</v>
          </cell>
          <cell r="EP306">
            <v>136332.37599999999</v>
          </cell>
          <cell r="EQ306">
            <v>0</v>
          </cell>
          <cell r="ER306">
            <v>136332.37599999999</v>
          </cell>
          <cell r="ES306">
            <v>985906.46542425477</v>
          </cell>
          <cell r="ET306">
            <v>0</v>
          </cell>
          <cell r="EU306">
            <v>985906.46542425477</v>
          </cell>
          <cell r="EV306">
            <v>985507.08942425484</v>
          </cell>
          <cell r="EW306">
            <v>3942.0283576970191</v>
          </cell>
          <cell r="EX306">
            <v>4180</v>
          </cell>
          <cell r="EY306">
            <v>237.97164230298085</v>
          </cell>
          <cell r="EZ306">
            <v>1045000</v>
          </cell>
          <cell r="FA306">
            <v>59492.910575745162</v>
          </cell>
          <cell r="FB306">
            <v>1045399.3759999999</v>
          </cell>
          <cell r="FC306">
            <v>999695.7256619609</v>
          </cell>
          <cell r="FD306">
            <v>0</v>
          </cell>
          <cell r="FE306">
            <v>1045399.3759999999</v>
          </cell>
        </row>
        <row r="307">
          <cell r="A307">
            <v>5264</v>
          </cell>
          <cell r="B307">
            <v>8815264</v>
          </cell>
          <cell r="C307"/>
          <cell r="D307"/>
          <cell r="E307" t="str">
            <v>R A Butler Junior School</v>
          </cell>
          <cell r="F307" t="str">
            <v>P</v>
          </cell>
          <cell r="G307"/>
          <cell r="H307" t="str">
            <v/>
          </cell>
          <cell r="I307" t="str">
            <v>Y</v>
          </cell>
          <cell r="J307"/>
          <cell r="K307">
            <v>5264</v>
          </cell>
          <cell r="L307">
            <v>136328</v>
          </cell>
          <cell r="M307">
            <v>15</v>
          </cell>
          <cell r="N307"/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382.75</v>
          </cell>
          <cell r="U307">
            <v>382.75</v>
          </cell>
          <cell r="V307">
            <v>382.75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382.75</v>
          </cell>
          <cell r="AF307">
            <v>1207124.605</v>
          </cell>
          <cell r="AG307">
            <v>0</v>
          </cell>
          <cell r="AH307">
            <v>0</v>
          </cell>
          <cell r="AI307">
            <v>0</v>
          </cell>
          <cell r="AJ307">
            <v>1207124.605</v>
          </cell>
          <cell r="AK307">
            <v>28.655080213903741</v>
          </cell>
          <cell r="AL307">
            <v>12851.803475935827</v>
          </cell>
          <cell r="AM307">
            <v>0</v>
          </cell>
          <cell r="AN307">
            <v>0</v>
          </cell>
          <cell r="AO307">
            <v>12851.803475935827</v>
          </cell>
          <cell r="AP307">
            <v>33.414682539682538</v>
          </cell>
          <cell r="AQ307">
            <v>9606.7212301587297</v>
          </cell>
          <cell r="AR307">
            <v>0</v>
          </cell>
          <cell r="AS307">
            <v>0</v>
          </cell>
          <cell r="AT307">
            <v>9606.7212301587297</v>
          </cell>
          <cell r="AU307">
            <v>382.75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22458.524706094555</v>
          </cell>
          <cell r="CA307">
            <v>0</v>
          </cell>
          <cell r="CB307">
            <v>22458.524706094555</v>
          </cell>
          <cell r="CC307">
            <v>81.940845070422526</v>
          </cell>
          <cell r="CD307">
            <v>64650.507352112669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64650.507352112669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4.0935828877005349</v>
          </cell>
          <cell r="CX307">
            <v>2284.0145721925137</v>
          </cell>
          <cell r="CY307">
            <v>0</v>
          </cell>
          <cell r="CZ307">
            <v>0</v>
          </cell>
          <cell r="DA307">
            <v>2284.0145721925137</v>
          </cell>
          <cell r="DB307">
            <v>1296517.6516303997</v>
          </cell>
          <cell r="DC307">
            <v>0</v>
          </cell>
          <cell r="DD307">
            <v>1296517.6516303997</v>
          </cell>
          <cell r="DE307">
            <v>135933</v>
          </cell>
          <cell r="DF307">
            <v>0</v>
          </cell>
          <cell r="DG307">
            <v>135933</v>
          </cell>
          <cell r="DH307">
            <v>95.6875</v>
          </cell>
          <cell r="DI307">
            <v>0.44424946792452802</v>
          </cell>
          <cell r="DJ307">
            <v>0</v>
          </cell>
          <cell r="DK307">
            <v>0.44424946792452802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8151.1959999999999</v>
          </cell>
          <cell r="EB307">
            <v>8151.1959999999999</v>
          </cell>
          <cell r="EC307">
            <v>0</v>
          </cell>
          <cell r="ED307">
            <v>0</v>
          </cell>
          <cell r="EE307">
            <v>8151.1959999999999</v>
          </cell>
          <cell r="EF307">
            <v>8151.1959999999999</v>
          </cell>
          <cell r="EG307">
            <v>0</v>
          </cell>
          <cell r="EH307"/>
          <cell r="EI307">
            <v>0</v>
          </cell>
          <cell r="EJ307">
            <v>0</v>
          </cell>
          <cell r="EK307">
            <v>0</v>
          </cell>
          <cell r="EL307"/>
          <cell r="EM307">
            <v>0</v>
          </cell>
          <cell r="EN307">
            <v>0</v>
          </cell>
          <cell r="EO307">
            <v>0</v>
          </cell>
          <cell r="EP307">
            <v>144084.196</v>
          </cell>
          <cell r="EQ307">
            <v>0</v>
          </cell>
          <cell r="ER307">
            <v>144084.196</v>
          </cell>
          <cell r="ES307">
            <v>1440601.8476303997</v>
          </cell>
          <cell r="ET307">
            <v>0</v>
          </cell>
          <cell r="EU307">
            <v>1440601.8476303997</v>
          </cell>
          <cell r="EV307">
            <v>1432450.6516303997</v>
          </cell>
          <cell r="EW307">
            <v>3742.5229304517302</v>
          </cell>
          <cell r="EX307">
            <v>4180</v>
          </cell>
          <cell r="EY307">
            <v>437.47706954826981</v>
          </cell>
          <cell r="EZ307">
            <v>1599895</v>
          </cell>
          <cell r="FA307">
            <v>167444.34836960025</v>
          </cell>
          <cell r="FB307">
            <v>1608046.196</v>
          </cell>
          <cell r="FC307">
            <v>1518290.4489947369</v>
          </cell>
          <cell r="FD307">
            <v>0</v>
          </cell>
          <cell r="FE307">
            <v>1608046.196</v>
          </cell>
        </row>
        <row r="308">
          <cell r="A308">
            <v>3730</v>
          </cell>
          <cell r="B308">
            <v>8813730</v>
          </cell>
          <cell r="C308">
            <v>3670</v>
          </cell>
          <cell r="D308" t="str">
            <v>RB053670</v>
          </cell>
          <cell r="E308" t="str">
            <v>Radwinter Church of England Voluntary Aided Primary School</v>
          </cell>
          <cell r="F308" t="str">
            <v>P</v>
          </cell>
          <cell r="G308" t="str">
            <v>Y</v>
          </cell>
          <cell r="H308">
            <v>10041508</v>
          </cell>
          <cell r="I308" t="str">
            <v/>
          </cell>
          <cell r="J308"/>
          <cell r="K308">
            <v>3730</v>
          </cell>
          <cell r="L308">
            <v>115191</v>
          </cell>
          <cell r="M308"/>
          <cell r="N308"/>
          <cell r="O308">
            <v>7</v>
          </cell>
          <cell r="P308">
            <v>0</v>
          </cell>
          <cell r="Q308">
            <v>0</v>
          </cell>
          <cell r="R308">
            <v>0</v>
          </cell>
          <cell r="S308">
            <v>15</v>
          </cell>
          <cell r="T308">
            <v>114</v>
          </cell>
          <cell r="U308">
            <v>129</v>
          </cell>
          <cell r="V308">
            <v>129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129</v>
          </cell>
          <cell r="AF308">
            <v>406842.78</v>
          </cell>
          <cell r="AG308">
            <v>0</v>
          </cell>
          <cell r="AH308">
            <v>0</v>
          </cell>
          <cell r="AI308">
            <v>0</v>
          </cell>
          <cell r="AJ308">
            <v>406842.78</v>
          </cell>
          <cell r="AK308">
            <v>5.9999999999999947</v>
          </cell>
          <cell r="AL308">
            <v>2690.9999999999977</v>
          </cell>
          <cell r="AM308">
            <v>0</v>
          </cell>
          <cell r="AN308">
            <v>0</v>
          </cell>
          <cell r="AO308">
            <v>2690.9999999999977</v>
          </cell>
          <cell r="AP308">
            <v>5.9999999999999947</v>
          </cell>
          <cell r="AQ308">
            <v>1724.9999999999984</v>
          </cell>
          <cell r="AR308">
            <v>0</v>
          </cell>
          <cell r="AS308">
            <v>0</v>
          </cell>
          <cell r="AT308">
            <v>1724.9999999999984</v>
          </cell>
          <cell r="AU308">
            <v>129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4415.9999999999964</v>
          </cell>
          <cell r="CA308">
            <v>0</v>
          </cell>
          <cell r="CB308">
            <v>4415.9999999999964</v>
          </cell>
          <cell r="CC308">
            <v>22.957627118644069</v>
          </cell>
          <cell r="CD308">
            <v>18113.338220338985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18113.338220338985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429372.11822033901</v>
          </cell>
          <cell r="DC308">
            <v>0</v>
          </cell>
          <cell r="DD308">
            <v>429372.11822033901</v>
          </cell>
          <cell r="DE308">
            <v>135933</v>
          </cell>
          <cell r="DF308">
            <v>0</v>
          </cell>
          <cell r="DG308">
            <v>135933</v>
          </cell>
          <cell r="DH308">
            <v>18.428571428571427</v>
          </cell>
          <cell r="DI308">
            <v>1.69887341702128</v>
          </cell>
          <cell r="DJ308">
            <v>2.0483870967741935</v>
          </cell>
          <cell r="DK308">
            <v>2.0483870967741935</v>
          </cell>
          <cell r="DL308">
            <v>6248.3311081441925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6248.3311081441925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2570.4</v>
          </cell>
          <cell r="EB308">
            <v>2611.1999999999998</v>
          </cell>
          <cell r="EC308">
            <v>40.799999999999727</v>
          </cell>
          <cell r="ED308">
            <v>0</v>
          </cell>
          <cell r="EE308">
            <v>2651.9999999999995</v>
          </cell>
          <cell r="EF308">
            <v>2651.9999999999995</v>
          </cell>
          <cell r="EG308">
            <v>0</v>
          </cell>
          <cell r="EH308"/>
          <cell r="EI308">
            <v>0</v>
          </cell>
          <cell r="EJ308">
            <v>0</v>
          </cell>
          <cell r="EK308">
            <v>0</v>
          </cell>
          <cell r="EL308"/>
          <cell r="EM308">
            <v>0</v>
          </cell>
          <cell r="EN308">
            <v>0</v>
          </cell>
          <cell r="EO308">
            <v>0</v>
          </cell>
          <cell r="EP308">
            <v>144833.33110814419</v>
          </cell>
          <cell r="EQ308">
            <v>0</v>
          </cell>
          <cell r="ER308">
            <v>144833.33110814419</v>
          </cell>
          <cell r="ES308">
            <v>574205.4493284832</v>
          </cell>
          <cell r="ET308">
            <v>0</v>
          </cell>
          <cell r="EU308">
            <v>574205.4493284832</v>
          </cell>
          <cell r="EV308">
            <v>571553.4493284832</v>
          </cell>
          <cell r="EW308">
            <v>4430.6468940192499</v>
          </cell>
          <cell r="EX308">
            <v>4180</v>
          </cell>
          <cell r="EY308">
            <v>0</v>
          </cell>
          <cell r="EZ308">
            <v>539220</v>
          </cell>
          <cell r="FA308">
            <v>0</v>
          </cell>
          <cell r="FB308">
            <v>574205.4493284832</v>
          </cell>
          <cell r="FC308">
            <v>585874.14176505082</v>
          </cell>
          <cell r="FD308">
            <v>11668.692436567624</v>
          </cell>
          <cell r="FE308">
            <v>585874.14176505082</v>
          </cell>
        </row>
        <row r="309">
          <cell r="A309">
            <v>2067</v>
          </cell>
          <cell r="B309">
            <v>8812067</v>
          </cell>
          <cell r="C309"/>
          <cell r="D309"/>
          <cell r="E309" t="str">
            <v>Ravens Academy</v>
          </cell>
          <cell r="F309" t="str">
            <v>P</v>
          </cell>
          <cell r="G309"/>
          <cell r="H309" t="str">
            <v/>
          </cell>
          <cell r="I309" t="str">
            <v>Y</v>
          </cell>
          <cell r="J309"/>
          <cell r="K309">
            <v>2067</v>
          </cell>
          <cell r="L309">
            <v>139641</v>
          </cell>
          <cell r="M309"/>
          <cell r="N309"/>
          <cell r="O309">
            <v>7</v>
          </cell>
          <cell r="P309">
            <v>0</v>
          </cell>
          <cell r="Q309">
            <v>0</v>
          </cell>
          <cell r="R309">
            <v>0</v>
          </cell>
          <cell r="S309">
            <v>48</v>
          </cell>
          <cell r="T309">
            <v>305</v>
          </cell>
          <cell r="U309">
            <v>353</v>
          </cell>
          <cell r="V309">
            <v>353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353</v>
          </cell>
          <cell r="AF309">
            <v>1113298.46</v>
          </cell>
          <cell r="AG309">
            <v>0</v>
          </cell>
          <cell r="AH309">
            <v>0</v>
          </cell>
          <cell r="AI309">
            <v>0</v>
          </cell>
          <cell r="AJ309">
            <v>1113298.46</v>
          </cell>
          <cell r="AK309">
            <v>230.00000000000003</v>
          </cell>
          <cell r="AL309">
            <v>103155.00000000001</v>
          </cell>
          <cell r="AM309">
            <v>0</v>
          </cell>
          <cell r="AN309">
            <v>0</v>
          </cell>
          <cell r="AO309">
            <v>103155.00000000001</v>
          </cell>
          <cell r="AP309">
            <v>238.81975308641978</v>
          </cell>
          <cell r="AQ309">
            <v>68660.679012345689</v>
          </cell>
          <cell r="AR309">
            <v>0</v>
          </cell>
          <cell r="AS309">
            <v>0</v>
          </cell>
          <cell r="AT309">
            <v>68660.679012345689</v>
          </cell>
          <cell r="AU309">
            <v>3.0085227272727266</v>
          </cell>
          <cell r="AV309">
            <v>0</v>
          </cell>
          <cell r="AW309">
            <v>23.065340909090914</v>
          </cell>
          <cell r="AX309">
            <v>5228.4514772727289</v>
          </cell>
          <cell r="AY309">
            <v>0</v>
          </cell>
          <cell r="AZ309">
            <v>0</v>
          </cell>
          <cell r="BA309">
            <v>18.051136363636349</v>
          </cell>
          <cell r="BB309">
            <v>6807.9860795454488</v>
          </cell>
          <cell r="BC309">
            <v>60.170454545454383</v>
          </cell>
          <cell r="BD309">
            <v>25340.185227272657</v>
          </cell>
          <cell r="BE309">
            <v>52.147727272727373</v>
          </cell>
          <cell r="BF309">
            <v>24815.017500000049</v>
          </cell>
          <cell r="BG309">
            <v>196.55681818181824</v>
          </cell>
          <cell r="BH309">
            <v>139018.74079545459</v>
          </cell>
          <cell r="BI309">
            <v>201210.38107954548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201210.38107954548</v>
          </cell>
          <cell r="BZ309">
            <v>373026.06009189121</v>
          </cell>
          <cell r="CA309">
            <v>0</v>
          </cell>
          <cell r="CB309">
            <v>373026.06009189121</v>
          </cell>
          <cell r="CC309">
            <v>139.84664536741212</v>
          </cell>
          <cell r="CD309">
            <v>110337.6047284345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110337.6047284345</v>
          </cell>
          <cell r="CR309">
            <v>6.8995454545454393</v>
          </cell>
          <cell r="CS309">
            <v>3104.7954545454477</v>
          </cell>
          <cell r="CT309">
            <v>0</v>
          </cell>
          <cell r="CU309">
            <v>0</v>
          </cell>
          <cell r="CV309">
            <v>3104.7954545454477</v>
          </cell>
          <cell r="CW309">
            <v>3.4721311475409826</v>
          </cell>
          <cell r="CX309">
            <v>1937.2755737704915</v>
          </cell>
          <cell r="CY309">
            <v>0</v>
          </cell>
          <cell r="CZ309">
            <v>0</v>
          </cell>
          <cell r="DA309">
            <v>1937.2755737704915</v>
          </cell>
          <cell r="DB309">
            <v>1601704.1958486415</v>
          </cell>
          <cell r="DC309">
            <v>0</v>
          </cell>
          <cell r="DD309">
            <v>1601704.1958486415</v>
          </cell>
          <cell r="DE309">
            <v>135933</v>
          </cell>
          <cell r="DF309">
            <v>0</v>
          </cell>
          <cell r="DG309">
            <v>135933</v>
          </cell>
          <cell r="DH309">
            <v>50.428571428571431</v>
          </cell>
          <cell r="DI309">
            <v>0.38641451218074702</v>
          </cell>
          <cell r="DJ309">
            <v>0</v>
          </cell>
          <cell r="DK309">
            <v>0.38641451218074702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6754.1</v>
          </cell>
          <cell r="EB309">
            <v>6754.1</v>
          </cell>
          <cell r="EC309">
            <v>0</v>
          </cell>
          <cell r="ED309">
            <v>0</v>
          </cell>
          <cell r="EE309">
            <v>6754.1</v>
          </cell>
          <cell r="EF309">
            <v>6754.1</v>
          </cell>
          <cell r="EG309">
            <v>0</v>
          </cell>
          <cell r="EH309"/>
          <cell r="EI309">
            <v>0</v>
          </cell>
          <cell r="EJ309">
            <v>0</v>
          </cell>
          <cell r="EK309">
            <v>0</v>
          </cell>
          <cell r="EL309"/>
          <cell r="EM309">
            <v>0</v>
          </cell>
          <cell r="EN309">
            <v>0</v>
          </cell>
          <cell r="EO309">
            <v>0</v>
          </cell>
          <cell r="EP309">
            <v>142687.1</v>
          </cell>
          <cell r="EQ309">
            <v>0</v>
          </cell>
          <cell r="ER309">
            <v>142687.1</v>
          </cell>
          <cell r="ES309">
            <v>1744391.2958486415</v>
          </cell>
          <cell r="ET309">
            <v>0</v>
          </cell>
          <cell r="EU309">
            <v>1744391.2958486415</v>
          </cell>
          <cell r="EV309">
            <v>1737637.1958486415</v>
          </cell>
          <cell r="EW309">
            <v>4922.4849740754717</v>
          </cell>
          <cell r="EX309">
            <v>4180</v>
          </cell>
          <cell r="EY309">
            <v>0</v>
          </cell>
          <cell r="EZ309">
            <v>1475540</v>
          </cell>
          <cell r="FA309">
            <v>0</v>
          </cell>
          <cell r="FB309">
            <v>1744391.2958486415</v>
          </cell>
          <cell r="FC309">
            <v>1685205.9943672223</v>
          </cell>
          <cell r="FD309">
            <v>0</v>
          </cell>
          <cell r="FE309">
            <v>1744391.2958486415</v>
          </cell>
        </row>
        <row r="310">
          <cell r="A310">
            <v>2999</v>
          </cell>
          <cell r="B310">
            <v>8812999</v>
          </cell>
          <cell r="C310"/>
          <cell r="D310"/>
          <cell r="E310" t="str">
            <v>Rayleigh Primary School</v>
          </cell>
          <cell r="F310" t="str">
            <v>P</v>
          </cell>
          <cell r="G310"/>
          <cell r="H310" t="str">
            <v/>
          </cell>
          <cell r="I310" t="str">
            <v>Y</v>
          </cell>
          <cell r="J310"/>
          <cell r="K310">
            <v>2999</v>
          </cell>
          <cell r="L310">
            <v>139543</v>
          </cell>
          <cell r="M310"/>
          <cell r="N310"/>
          <cell r="O310">
            <v>7</v>
          </cell>
          <cell r="P310">
            <v>0</v>
          </cell>
          <cell r="Q310">
            <v>0</v>
          </cell>
          <cell r="R310">
            <v>1</v>
          </cell>
          <cell r="S310">
            <v>60</v>
          </cell>
          <cell r="T310">
            <v>362</v>
          </cell>
          <cell r="U310">
            <v>422</v>
          </cell>
          <cell r="V310">
            <v>423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423</v>
          </cell>
          <cell r="AF310">
            <v>1334065.8600000001</v>
          </cell>
          <cell r="AG310">
            <v>0</v>
          </cell>
          <cell r="AH310">
            <v>0</v>
          </cell>
          <cell r="AI310">
            <v>0</v>
          </cell>
          <cell r="AJ310">
            <v>1334065.8600000001</v>
          </cell>
          <cell r="AK310">
            <v>70.165876777251256</v>
          </cell>
          <cell r="AL310">
            <v>31469.395734597187</v>
          </cell>
          <cell r="AM310">
            <v>0</v>
          </cell>
          <cell r="AN310">
            <v>0</v>
          </cell>
          <cell r="AO310">
            <v>31469.395734597187</v>
          </cell>
          <cell r="AP310">
            <v>70.165876777251256</v>
          </cell>
          <cell r="AQ310">
            <v>20172.689573459735</v>
          </cell>
          <cell r="AR310">
            <v>0</v>
          </cell>
          <cell r="AS310">
            <v>0</v>
          </cell>
          <cell r="AT310">
            <v>20172.689573459735</v>
          </cell>
          <cell r="AU310">
            <v>409.96919431279599</v>
          </cell>
          <cell r="AV310">
            <v>0</v>
          </cell>
          <cell r="AW310">
            <v>1.0023696682464465</v>
          </cell>
          <cell r="AX310">
            <v>227.21715639810449</v>
          </cell>
          <cell r="AY310">
            <v>5.0118483412322323</v>
          </cell>
          <cell r="AZ310">
            <v>1381.6162322274895</v>
          </cell>
          <cell r="BA310">
            <v>5.0118483412322323</v>
          </cell>
          <cell r="BB310">
            <v>1890.2186018957364</v>
          </cell>
          <cell r="BC310">
            <v>0</v>
          </cell>
          <cell r="BD310">
            <v>0</v>
          </cell>
          <cell r="BE310">
            <v>2.0047393364928929</v>
          </cell>
          <cell r="BF310">
            <v>953.97526066350804</v>
          </cell>
          <cell r="BG310">
            <v>0</v>
          </cell>
          <cell r="BH310">
            <v>0</v>
          </cell>
          <cell r="BI310">
            <v>4453.0272511848389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4453.0272511848389</v>
          </cell>
          <cell r="BZ310">
            <v>56095.112559241759</v>
          </cell>
          <cell r="CA310">
            <v>0</v>
          </cell>
          <cell r="CB310">
            <v>56095.112559241759</v>
          </cell>
          <cell r="CC310">
            <v>66.974999999999994</v>
          </cell>
          <cell r="CD310">
            <v>52842.605249999993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52842.605249999993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3.5055248618784538</v>
          </cell>
          <cell r="CX310">
            <v>1955.9075966850835</v>
          </cell>
          <cell r="CY310">
            <v>0</v>
          </cell>
          <cell r="CZ310">
            <v>0</v>
          </cell>
          <cell r="DA310">
            <v>1955.9075966850835</v>
          </cell>
          <cell r="DB310">
            <v>1444959.4854059271</v>
          </cell>
          <cell r="DC310">
            <v>0</v>
          </cell>
          <cell r="DD310">
            <v>1444959.4854059271</v>
          </cell>
          <cell r="DE310">
            <v>135933</v>
          </cell>
          <cell r="DF310">
            <v>0</v>
          </cell>
          <cell r="DG310">
            <v>135933</v>
          </cell>
          <cell r="DH310">
            <v>60.428571428571431</v>
          </cell>
          <cell r="DI310">
            <v>0.58791907884615402</v>
          </cell>
          <cell r="DJ310">
            <v>0</v>
          </cell>
          <cell r="DK310">
            <v>0.58791907884615402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7592.2</v>
          </cell>
          <cell r="EB310">
            <v>7592.2</v>
          </cell>
          <cell r="EC310">
            <v>0</v>
          </cell>
          <cell r="ED310">
            <v>0</v>
          </cell>
          <cell r="EE310">
            <v>7592.2</v>
          </cell>
          <cell r="EF310">
            <v>7592.2</v>
          </cell>
          <cell r="EG310">
            <v>0</v>
          </cell>
          <cell r="EH310"/>
          <cell r="EI310">
            <v>0</v>
          </cell>
          <cell r="EJ310">
            <v>0</v>
          </cell>
          <cell r="EK310">
            <v>0</v>
          </cell>
          <cell r="EL310"/>
          <cell r="EM310">
            <v>0</v>
          </cell>
          <cell r="EN310">
            <v>0</v>
          </cell>
          <cell r="EO310">
            <v>0</v>
          </cell>
          <cell r="EP310">
            <v>143525.20000000001</v>
          </cell>
          <cell r="EQ310">
            <v>0</v>
          </cell>
          <cell r="ER310">
            <v>143525.20000000001</v>
          </cell>
          <cell r="ES310">
            <v>1588484.685405927</v>
          </cell>
          <cell r="ET310">
            <v>0</v>
          </cell>
          <cell r="EU310">
            <v>1588484.685405927</v>
          </cell>
          <cell r="EV310">
            <v>1580892.4854059271</v>
          </cell>
          <cell r="EW310">
            <v>3737.3344808650759</v>
          </cell>
          <cell r="EX310">
            <v>4180</v>
          </cell>
          <cell r="EY310">
            <v>442.66551913492412</v>
          </cell>
          <cell r="EZ310">
            <v>1768140</v>
          </cell>
          <cell r="FA310">
            <v>187247.51459407294</v>
          </cell>
          <cell r="FB310">
            <v>1775732.2</v>
          </cell>
          <cell r="FC310">
            <v>1673613.9417999997</v>
          </cell>
          <cell r="FD310">
            <v>0</v>
          </cell>
          <cell r="FE310">
            <v>1775732.2</v>
          </cell>
        </row>
        <row r="311">
          <cell r="A311">
            <v>2168</v>
          </cell>
          <cell r="B311">
            <v>8812168</v>
          </cell>
          <cell r="C311"/>
          <cell r="D311"/>
          <cell r="E311" t="str">
            <v>Rayne Primary and Nursery School</v>
          </cell>
          <cell r="F311" t="str">
            <v>P</v>
          </cell>
          <cell r="G311"/>
          <cell r="H311" t="str">
            <v/>
          </cell>
          <cell r="I311" t="str">
            <v>Y</v>
          </cell>
          <cell r="J311"/>
          <cell r="K311">
            <v>2168</v>
          </cell>
          <cell r="L311">
            <v>145407</v>
          </cell>
          <cell r="M311"/>
          <cell r="N311"/>
          <cell r="O311">
            <v>7</v>
          </cell>
          <cell r="P311">
            <v>0</v>
          </cell>
          <cell r="Q311">
            <v>0</v>
          </cell>
          <cell r="R311">
            <v>0</v>
          </cell>
          <cell r="S311">
            <v>28</v>
          </cell>
          <cell r="T311">
            <v>193</v>
          </cell>
          <cell r="U311">
            <v>221</v>
          </cell>
          <cell r="V311">
            <v>221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221</v>
          </cell>
          <cell r="AF311">
            <v>696994.22000000009</v>
          </cell>
          <cell r="AG311">
            <v>0</v>
          </cell>
          <cell r="AH311">
            <v>0</v>
          </cell>
          <cell r="AI311">
            <v>0</v>
          </cell>
          <cell r="AJ311">
            <v>696994.22000000009</v>
          </cell>
          <cell r="AK311">
            <v>20.999999999999989</v>
          </cell>
          <cell r="AL311">
            <v>9418.4999999999945</v>
          </cell>
          <cell r="AM311">
            <v>0</v>
          </cell>
          <cell r="AN311">
            <v>0</v>
          </cell>
          <cell r="AO311">
            <v>9418.4999999999945</v>
          </cell>
          <cell r="AP311">
            <v>26.557939914163089</v>
          </cell>
          <cell r="AQ311">
            <v>7635.4077253218884</v>
          </cell>
          <cell r="AR311">
            <v>0</v>
          </cell>
          <cell r="AS311">
            <v>0</v>
          </cell>
          <cell r="AT311">
            <v>7635.4077253218884</v>
          </cell>
          <cell r="AU311">
            <v>200.00000000000003</v>
          </cell>
          <cell r="AV311">
            <v>0</v>
          </cell>
          <cell r="AW311">
            <v>0.99999999999999911</v>
          </cell>
          <cell r="AX311">
            <v>226.67999999999981</v>
          </cell>
          <cell r="AY311">
            <v>3.000000000000008</v>
          </cell>
          <cell r="AZ311">
            <v>827.01000000000226</v>
          </cell>
          <cell r="BA311">
            <v>16.999999999999996</v>
          </cell>
          <cell r="BB311">
            <v>6411.5499999999984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7465.2400000000007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7465.2400000000007</v>
          </cell>
          <cell r="BZ311">
            <v>24519.147725321884</v>
          </cell>
          <cell r="CA311">
            <v>0</v>
          </cell>
          <cell r="CB311">
            <v>24519.147725321884</v>
          </cell>
          <cell r="CC311">
            <v>46.772486772486765</v>
          </cell>
          <cell r="CD311">
            <v>36903.024338624331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36903.024338624331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3.4352331606217614</v>
          </cell>
          <cell r="CX311">
            <v>1916.688341968912</v>
          </cell>
          <cell r="CY311">
            <v>0</v>
          </cell>
          <cell r="CZ311">
            <v>0</v>
          </cell>
          <cell r="DA311">
            <v>1916.688341968912</v>
          </cell>
          <cell r="DB311">
            <v>760333.08040591527</v>
          </cell>
          <cell r="DC311">
            <v>0</v>
          </cell>
          <cell r="DD311">
            <v>760333.08040591527</v>
          </cell>
          <cell r="DE311">
            <v>135933</v>
          </cell>
          <cell r="DF311">
            <v>0</v>
          </cell>
          <cell r="DG311">
            <v>135933</v>
          </cell>
          <cell r="DH311">
            <v>31.571428571428573</v>
          </cell>
          <cell r="DI311">
            <v>1.1987244021505401</v>
          </cell>
          <cell r="DJ311">
            <v>0</v>
          </cell>
          <cell r="DK311">
            <v>1.1987244021505401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6063.9</v>
          </cell>
          <cell r="EB311">
            <v>6063.9</v>
          </cell>
          <cell r="EC311">
            <v>0</v>
          </cell>
          <cell r="ED311">
            <v>0</v>
          </cell>
          <cell r="EE311">
            <v>6063.9</v>
          </cell>
          <cell r="EF311">
            <v>6063.9</v>
          </cell>
          <cell r="EG311">
            <v>0</v>
          </cell>
          <cell r="EH311"/>
          <cell r="EI311">
            <v>0</v>
          </cell>
          <cell r="EJ311">
            <v>0</v>
          </cell>
          <cell r="EK311">
            <v>0</v>
          </cell>
          <cell r="EL311"/>
          <cell r="EM311">
            <v>0</v>
          </cell>
          <cell r="EN311">
            <v>0</v>
          </cell>
          <cell r="EO311">
            <v>0</v>
          </cell>
          <cell r="EP311">
            <v>141996.9</v>
          </cell>
          <cell r="EQ311">
            <v>0</v>
          </cell>
          <cell r="ER311">
            <v>141996.9</v>
          </cell>
          <cell r="ES311">
            <v>902329.9804059153</v>
          </cell>
          <cell r="ET311">
            <v>0</v>
          </cell>
          <cell r="EU311">
            <v>902329.9804059153</v>
          </cell>
          <cell r="EV311">
            <v>896266.08040591527</v>
          </cell>
          <cell r="EW311">
            <v>4055.5026262711099</v>
          </cell>
          <cell r="EX311">
            <v>4180</v>
          </cell>
          <cell r="EY311">
            <v>124.49737372889012</v>
          </cell>
          <cell r="EZ311">
            <v>923780</v>
          </cell>
          <cell r="FA311">
            <v>27513.919594084728</v>
          </cell>
          <cell r="FB311">
            <v>929843.9</v>
          </cell>
          <cell r="FC311">
            <v>928602.66831710865</v>
          </cell>
          <cell r="FD311">
            <v>0</v>
          </cell>
          <cell r="FE311">
            <v>929843.9</v>
          </cell>
        </row>
        <row r="312">
          <cell r="A312">
            <v>2460</v>
          </cell>
          <cell r="B312">
            <v>8812460</v>
          </cell>
          <cell r="C312">
            <v>3750</v>
          </cell>
          <cell r="D312" t="str">
            <v>RB053750</v>
          </cell>
          <cell r="E312" t="str">
            <v>Rettendon Primary School</v>
          </cell>
          <cell r="F312" t="str">
            <v>P</v>
          </cell>
          <cell r="G312" t="str">
            <v>Y</v>
          </cell>
          <cell r="H312">
            <v>10020410</v>
          </cell>
          <cell r="I312" t="str">
            <v/>
          </cell>
          <cell r="J312"/>
          <cell r="K312">
            <v>2460</v>
          </cell>
          <cell r="L312">
            <v>114856</v>
          </cell>
          <cell r="M312"/>
          <cell r="N312"/>
          <cell r="O312">
            <v>7</v>
          </cell>
          <cell r="P312">
            <v>0</v>
          </cell>
          <cell r="Q312">
            <v>0</v>
          </cell>
          <cell r="R312">
            <v>0</v>
          </cell>
          <cell r="S312">
            <v>20</v>
          </cell>
          <cell r="T312">
            <v>122</v>
          </cell>
          <cell r="U312">
            <v>142</v>
          </cell>
          <cell r="V312">
            <v>142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142</v>
          </cell>
          <cell r="AF312">
            <v>447842.44</v>
          </cell>
          <cell r="AG312">
            <v>0</v>
          </cell>
          <cell r="AH312">
            <v>0</v>
          </cell>
          <cell r="AI312">
            <v>0</v>
          </cell>
          <cell r="AJ312">
            <v>447842.44</v>
          </cell>
          <cell r="AK312">
            <v>8.0000000000000018</v>
          </cell>
          <cell r="AL312">
            <v>3588.0000000000009</v>
          </cell>
          <cell r="AM312">
            <v>0</v>
          </cell>
          <cell r="AN312">
            <v>0</v>
          </cell>
          <cell r="AO312">
            <v>3588.0000000000009</v>
          </cell>
          <cell r="AP312">
            <v>15.668965517241379</v>
          </cell>
          <cell r="AQ312">
            <v>4504.8275862068967</v>
          </cell>
          <cell r="AR312">
            <v>0</v>
          </cell>
          <cell r="AS312">
            <v>0</v>
          </cell>
          <cell r="AT312">
            <v>4504.8275862068967</v>
          </cell>
          <cell r="AU312">
            <v>138</v>
          </cell>
          <cell r="AV312">
            <v>0</v>
          </cell>
          <cell r="AW312">
            <v>1.9999999999999971</v>
          </cell>
          <cell r="AX312">
            <v>453.35999999999933</v>
          </cell>
          <cell r="AY312">
            <v>1.9999999999999971</v>
          </cell>
          <cell r="AZ312">
            <v>551.33999999999924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1004.6999999999986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1004.6999999999986</v>
          </cell>
          <cell r="BZ312">
            <v>9097.5275862068956</v>
          </cell>
          <cell r="CA312">
            <v>0</v>
          </cell>
          <cell r="CB312">
            <v>9097.5275862068956</v>
          </cell>
          <cell r="CC312">
            <v>43.421487603305785</v>
          </cell>
          <cell r="CD312">
            <v>34259.119504132228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34259.119504132228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491199.08709033916</v>
          </cell>
          <cell r="DC312">
            <v>0</v>
          </cell>
          <cell r="DD312">
            <v>491199.08709033916</v>
          </cell>
          <cell r="DE312">
            <v>135933</v>
          </cell>
          <cell r="DF312">
            <v>0</v>
          </cell>
          <cell r="DG312">
            <v>135933</v>
          </cell>
          <cell r="DH312">
            <v>20.285714285714285</v>
          </cell>
          <cell r="DI312">
            <v>1.39423801649485</v>
          </cell>
          <cell r="DJ312">
            <v>3.0679999999999992</v>
          </cell>
          <cell r="DK312">
            <v>3.0679999999999992</v>
          </cell>
          <cell r="DL312">
            <v>2343.1241655540703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2343.1241655540703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15957.5</v>
          </cell>
          <cell r="EB312">
            <v>15957.5</v>
          </cell>
          <cell r="EC312">
            <v>0</v>
          </cell>
          <cell r="ED312">
            <v>0</v>
          </cell>
          <cell r="EE312">
            <v>15957.5</v>
          </cell>
          <cell r="EF312">
            <v>15957.5</v>
          </cell>
          <cell r="EG312">
            <v>0</v>
          </cell>
          <cell r="EH312"/>
          <cell r="EI312">
            <v>0</v>
          </cell>
          <cell r="EJ312">
            <v>0</v>
          </cell>
          <cell r="EK312">
            <v>0</v>
          </cell>
          <cell r="EL312"/>
          <cell r="EM312">
            <v>0</v>
          </cell>
          <cell r="EN312">
            <v>0</v>
          </cell>
          <cell r="EO312">
            <v>0</v>
          </cell>
          <cell r="EP312">
            <v>154233.62416555407</v>
          </cell>
          <cell r="EQ312">
            <v>0</v>
          </cell>
          <cell r="ER312">
            <v>154233.62416555407</v>
          </cell>
          <cell r="ES312">
            <v>645432.71125589323</v>
          </cell>
          <cell r="ET312">
            <v>0</v>
          </cell>
          <cell r="EU312">
            <v>645432.71125589323</v>
          </cell>
          <cell r="EV312">
            <v>629475.21125589323</v>
          </cell>
          <cell r="EW312">
            <v>4432.9240229288253</v>
          </cell>
          <cell r="EX312">
            <v>4180</v>
          </cell>
          <cell r="EY312">
            <v>0</v>
          </cell>
          <cell r="EZ312">
            <v>593560</v>
          </cell>
          <cell r="FA312">
            <v>0</v>
          </cell>
          <cell r="FB312">
            <v>645432.71125589323</v>
          </cell>
          <cell r="FC312">
            <v>648621.1430065264</v>
          </cell>
          <cell r="FD312">
            <v>3188.4317506331718</v>
          </cell>
          <cell r="FE312">
            <v>648621.1430065264</v>
          </cell>
        </row>
        <row r="313">
          <cell r="A313">
            <v>2083</v>
          </cell>
          <cell r="B313">
            <v>8812083</v>
          </cell>
          <cell r="C313"/>
          <cell r="D313"/>
          <cell r="E313" t="str">
            <v>Richard De Clare Community Academy</v>
          </cell>
          <cell r="F313" t="str">
            <v>P</v>
          </cell>
          <cell r="G313"/>
          <cell r="H313" t="str">
            <v/>
          </cell>
          <cell r="I313" t="str">
            <v>Y</v>
          </cell>
          <cell r="J313"/>
          <cell r="K313">
            <v>2083</v>
          </cell>
          <cell r="L313">
            <v>143204</v>
          </cell>
          <cell r="M313"/>
          <cell r="N313"/>
          <cell r="O313">
            <v>7</v>
          </cell>
          <cell r="P313">
            <v>0</v>
          </cell>
          <cell r="Q313">
            <v>0</v>
          </cell>
          <cell r="R313">
            <v>0</v>
          </cell>
          <cell r="S313">
            <v>45</v>
          </cell>
          <cell r="T313">
            <v>277</v>
          </cell>
          <cell r="U313">
            <v>322</v>
          </cell>
          <cell r="V313">
            <v>322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322</v>
          </cell>
          <cell r="AF313">
            <v>1015530.04</v>
          </cell>
          <cell r="AG313">
            <v>0</v>
          </cell>
          <cell r="AH313">
            <v>0</v>
          </cell>
          <cell r="AI313">
            <v>0</v>
          </cell>
          <cell r="AJ313">
            <v>1015530.04</v>
          </cell>
          <cell r="AK313">
            <v>88.999999999999901</v>
          </cell>
          <cell r="AL313">
            <v>39916.499999999956</v>
          </cell>
          <cell r="AM313">
            <v>0</v>
          </cell>
          <cell r="AN313">
            <v>0</v>
          </cell>
          <cell r="AO313">
            <v>39916.499999999956</v>
          </cell>
          <cell r="AP313">
            <v>88.999999999999901</v>
          </cell>
          <cell r="AQ313">
            <v>25587.499999999971</v>
          </cell>
          <cell r="AR313">
            <v>0</v>
          </cell>
          <cell r="AS313">
            <v>0</v>
          </cell>
          <cell r="AT313">
            <v>25587.499999999971</v>
          </cell>
          <cell r="AU313">
            <v>222.00000000000003</v>
          </cell>
          <cell r="AV313">
            <v>0</v>
          </cell>
          <cell r="AW313">
            <v>0.99999999999999967</v>
          </cell>
          <cell r="AX313">
            <v>226.67999999999992</v>
          </cell>
          <cell r="AY313">
            <v>0</v>
          </cell>
          <cell r="AZ313">
            <v>0</v>
          </cell>
          <cell r="BA313">
            <v>98.999999999999901</v>
          </cell>
          <cell r="BB313">
            <v>37337.849999999962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37564.529999999962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37564.529999999962</v>
          </cell>
          <cell r="BZ313">
            <v>103068.52999999988</v>
          </cell>
          <cell r="CA313">
            <v>0</v>
          </cell>
          <cell r="CB313">
            <v>103068.52999999988</v>
          </cell>
          <cell r="CC313">
            <v>103.3037542662116</v>
          </cell>
          <cell r="CD313">
            <v>81505.629078498285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81505.629078498285</v>
          </cell>
          <cell r="CR313">
            <v>0.67999999999999261</v>
          </cell>
          <cell r="CS313">
            <v>305.9999999999967</v>
          </cell>
          <cell r="CT313">
            <v>0</v>
          </cell>
          <cell r="CU313">
            <v>0</v>
          </cell>
          <cell r="CV313">
            <v>305.9999999999967</v>
          </cell>
          <cell r="CW313">
            <v>8.1371841155234712</v>
          </cell>
          <cell r="CX313">
            <v>4540.1418772563211</v>
          </cell>
          <cell r="CY313">
            <v>0</v>
          </cell>
          <cell r="CZ313">
            <v>0</v>
          </cell>
          <cell r="DA313">
            <v>4540.1418772563211</v>
          </cell>
          <cell r="DB313">
            <v>1204950.3409557547</v>
          </cell>
          <cell r="DC313">
            <v>0</v>
          </cell>
          <cell r="DD313">
            <v>1204950.3409557547</v>
          </cell>
          <cell r="DE313">
            <v>135933</v>
          </cell>
          <cell r="DF313">
            <v>0</v>
          </cell>
          <cell r="DG313">
            <v>135933</v>
          </cell>
          <cell r="DH313">
            <v>46</v>
          </cell>
          <cell r="DI313">
            <v>0.57433532679324895</v>
          </cell>
          <cell r="DJ313">
            <v>0</v>
          </cell>
          <cell r="DK313">
            <v>0.57433532679324895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5866.7</v>
          </cell>
          <cell r="EB313">
            <v>5866.7</v>
          </cell>
          <cell r="EC313">
            <v>0</v>
          </cell>
          <cell r="ED313">
            <v>0</v>
          </cell>
          <cell r="EE313">
            <v>5866.7</v>
          </cell>
          <cell r="EF313">
            <v>5866.7</v>
          </cell>
          <cell r="EG313">
            <v>0</v>
          </cell>
          <cell r="EH313"/>
          <cell r="EI313">
            <v>0</v>
          </cell>
          <cell r="EJ313">
            <v>0</v>
          </cell>
          <cell r="EK313">
            <v>0</v>
          </cell>
          <cell r="EL313"/>
          <cell r="EM313">
            <v>0</v>
          </cell>
          <cell r="EN313">
            <v>0</v>
          </cell>
          <cell r="EO313">
            <v>0</v>
          </cell>
          <cell r="EP313">
            <v>141799.70000000001</v>
          </cell>
          <cell r="EQ313">
            <v>0</v>
          </cell>
          <cell r="ER313">
            <v>141799.70000000001</v>
          </cell>
          <cell r="ES313">
            <v>1346750.0409557547</v>
          </cell>
          <cell r="ET313">
            <v>0</v>
          </cell>
          <cell r="EU313">
            <v>1346750.0409557547</v>
          </cell>
          <cell r="EV313">
            <v>1340883.3409557547</v>
          </cell>
          <cell r="EW313">
            <v>4164.2339781234623</v>
          </cell>
          <cell r="EX313">
            <v>4180</v>
          </cell>
          <cell r="EY313">
            <v>15.766021876537707</v>
          </cell>
          <cell r="EZ313">
            <v>1345960</v>
          </cell>
          <cell r="FA313">
            <v>5076.659044245258</v>
          </cell>
          <cell r="FB313">
            <v>1351826.7</v>
          </cell>
          <cell r="FC313">
            <v>1319831.7161355144</v>
          </cell>
          <cell r="FD313">
            <v>0</v>
          </cell>
          <cell r="FE313">
            <v>1351826.7</v>
          </cell>
        </row>
        <row r="314">
          <cell r="A314">
            <v>3247</v>
          </cell>
          <cell r="B314">
            <v>8813247</v>
          </cell>
          <cell r="C314">
            <v>3758</v>
          </cell>
          <cell r="D314" t="str">
            <v>RB053758</v>
          </cell>
          <cell r="E314" t="str">
            <v>Rickling Church of England Voluntary Controlled Primary School</v>
          </cell>
          <cell r="F314" t="str">
            <v>P</v>
          </cell>
          <cell r="G314" t="str">
            <v>Y</v>
          </cell>
          <cell r="H314">
            <v>10041413</v>
          </cell>
          <cell r="I314" t="str">
            <v/>
          </cell>
          <cell r="J314"/>
          <cell r="K314">
            <v>3247</v>
          </cell>
          <cell r="L314">
            <v>115130</v>
          </cell>
          <cell r="M314"/>
          <cell r="N314"/>
          <cell r="O314">
            <v>7</v>
          </cell>
          <cell r="P314">
            <v>0</v>
          </cell>
          <cell r="Q314">
            <v>0</v>
          </cell>
          <cell r="R314">
            <v>0</v>
          </cell>
          <cell r="S314">
            <v>15</v>
          </cell>
          <cell r="T314">
            <v>91</v>
          </cell>
          <cell r="U314">
            <v>106</v>
          </cell>
          <cell r="V314">
            <v>106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106</v>
          </cell>
          <cell r="AF314">
            <v>334304.92000000004</v>
          </cell>
          <cell r="AG314">
            <v>0</v>
          </cell>
          <cell r="AH314">
            <v>0</v>
          </cell>
          <cell r="AI314">
            <v>0</v>
          </cell>
          <cell r="AJ314">
            <v>334304.92000000004</v>
          </cell>
          <cell r="AK314">
            <v>0.99999999999999956</v>
          </cell>
          <cell r="AL314">
            <v>448.49999999999977</v>
          </cell>
          <cell r="AM314">
            <v>0</v>
          </cell>
          <cell r="AN314">
            <v>0</v>
          </cell>
          <cell r="AO314">
            <v>448.49999999999977</v>
          </cell>
          <cell r="AP314">
            <v>5.8888888888888884</v>
          </cell>
          <cell r="AQ314">
            <v>1693.0555555555554</v>
          </cell>
          <cell r="AR314">
            <v>0</v>
          </cell>
          <cell r="AS314">
            <v>0</v>
          </cell>
          <cell r="AT314">
            <v>1693.0555555555554</v>
          </cell>
          <cell r="AU314">
            <v>106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2141.5555555555552</v>
          </cell>
          <cell r="CA314">
            <v>0</v>
          </cell>
          <cell r="CB314">
            <v>2141.5555555555552</v>
          </cell>
          <cell r="CC314">
            <v>19.272727272727273</v>
          </cell>
          <cell r="CD314">
            <v>15205.989090909092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15205.989090909092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351652.46464646468</v>
          </cell>
          <cell r="DC314">
            <v>0</v>
          </cell>
          <cell r="DD314">
            <v>351652.46464646468</v>
          </cell>
          <cell r="DE314">
            <v>135933</v>
          </cell>
          <cell r="DF314">
            <v>0</v>
          </cell>
          <cell r="DG314">
            <v>135933</v>
          </cell>
          <cell r="DH314">
            <v>15.142857142857142</v>
          </cell>
          <cell r="DI314">
            <v>2.1003712701492501</v>
          </cell>
          <cell r="DJ314">
            <v>0</v>
          </cell>
          <cell r="DK314">
            <v>2.1003712701492501</v>
          </cell>
          <cell r="DL314">
            <v>13157.543391188248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13157.543391188248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16694</v>
          </cell>
          <cell r="EB314">
            <v>16966</v>
          </cell>
          <cell r="EC314">
            <v>272</v>
          </cell>
          <cell r="ED314">
            <v>0</v>
          </cell>
          <cell r="EE314">
            <v>17238</v>
          </cell>
          <cell r="EF314">
            <v>17238</v>
          </cell>
          <cell r="EG314">
            <v>0</v>
          </cell>
          <cell r="EH314"/>
          <cell r="EI314">
            <v>0</v>
          </cell>
          <cell r="EJ314">
            <v>0</v>
          </cell>
          <cell r="EK314">
            <v>0</v>
          </cell>
          <cell r="EL314"/>
          <cell r="EM314">
            <v>0</v>
          </cell>
          <cell r="EN314">
            <v>0</v>
          </cell>
          <cell r="EO314">
            <v>0</v>
          </cell>
          <cell r="EP314">
            <v>166328.54339118826</v>
          </cell>
          <cell r="EQ314">
            <v>0</v>
          </cell>
          <cell r="ER314">
            <v>166328.54339118826</v>
          </cell>
          <cell r="ES314">
            <v>517981.00803765294</v>
          </cell>
          <cell r="ET314">
            <v>0</v>
          </cell>
          <cell r="EU314">
            <v>517981.00803765294</v>
          </cell>
          <cell r="EV314">
            <v>500743.00803765294</v>
          </cell>
          <cell r="EW314">
            <v>4723.9906418646506</v>
          </cell>
          <cell r="EX314">
            <v>4180</v>
          </cell>
          <cell r="EY314">
            <v>0</v>
          </cell>
          <cell r="EZ314">
            <v>443080</v>
          </cell>
          <cell r="FA314">
            <v>0</v>
          </cell>
          <cell r="FB314">
            <v>517981.00803765294</v>
          </cell>
          <cell r="FC314">
            <v>519405.11499232461</v>
          </cell>
          <cell r="FD314">
            <v>1424.1069546716753</v>
          </cell>
          <cell r="FE314">
            <v>519405.11499232461</v>
          </cell>
        </row>
        <row r="315">
          <cell r="A315">
            <v>2161</v>
          </cell>
          <cell r="B315">
            <v>8812161</v>
          </cell>
          <cell r="C315"/>
          <cell r="D315"/>
          <cell r="E315" t="str">
            <v>Ridgewell Church of England Primary School</v>
          </cell>
          <cell r="F315" t="str">
            <v>P</v>
          </cell>
          <cell r="G315"/>
          <cell r="H315" t="str">
            <v/>
          </cell>
          <cell r="I315" t="str">
            <v>Y</v>
          </cell>
          <cell r="J315"/>
          <cell r="K315">
            <v>2161</v>
          </cell>
          <cell r="L315">
            <v>144645</v>
          </cell>
          <cell r="M315"/>
          <cell r="N315"/>
          <cell r="O315">
            <v>7</v>
          </cell>
          <cell r="P315">
            <v>0</v>
          </cell>
          <cell r="Q315">
            <v>0</v>
          </cell>
          <cell r="R315">
            <v>0</v>
          </cell>
          <cell r="S315">
            <v>9</v>
          </cell>
          <cell r="T315">
            <v>53</v>
          </cell>
          <cell r="U315">
            <v>62</v>
          </cell>
          <cell r="V315">
            <v>62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62</v>
          </cell>
          <cell r="AF315">
            <v>195536.84</v>
          </cell>
          <cell r="AG315">
            <v>0</v>
          </cell>
          <cell r="AH315">
            <v>0</v>
          </cell>
          <cell r="AI315">
            <v>0</v>
          </cell>
          <cell r="AJ315">
            <v>195536.84</v>
          </cell>
          <cell r="AK315">
            <v>9.9999999999999893</v>
          </cell>
          <cell r="AL315">
            <v>4484.9999999999955</v>
          </cell>
          <cell r="AM315">
            <v>0</v>
          </cell>
          <cell r="AN315">
            <v>0</v>
          </cell>
          <cell r="AO315">
            <v>4484.9999999999955</v>
          </cell>
          <cell r="AP315">
            <v>11.681159420289855</v>
          </cell>
          <cell r="AQ315">
            <v>3358.3333333333335</v>
          </cell>
          <cell r="AR315">
            <v>0</v>
          </cell>
          <cell r="AS315">
            <v>0</v>
          </cell>
          <cell r="AT315">
            <v>3358.3333333333335</v>
          </cell>
          <cell r="AU315">
            <v>61.000000000000036</v>
          </cell>
          <cell r="AV315">
            <v>0</v>
          </cell>
          <cell r="AW315">
            <v>0.99999999999999889</v>
          </cell>
          <cell r="AX315">
            <v>226.67999999999975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226.67999999999975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226.67999999999975</v>
          </cell>
          <cell r="BZ315">
            <v>8070.0133333333279</v>
          </cell>
          <cell r="CA315">
            <v>0</v>
          </cell>
          <cell r="CB315">
            <v>8070.0133333333279</v>
          </cell>
          <cell r="CC315">
            <v>14.037735849056604</v>
          </cell>
          <cell r="CD315">
            <v>11075.633207547171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11075.633207547171</v>
          </cell>
          <cell r="CR315">
            <v>1.280000000000002</v>
          </cell>
          <cell r="CS315">
            <v>576.00000000000091</v>
          </cell>
          <cell r="CT315">
            <v>0</v>
          </cell>
          <cell r="CU315">
            <v>0</v>
          </cell>
          <cell r="CV315">
            <v>576.00000000000091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215258.48654088049</v>
          </cell>
          <cell r="DC315">
            <v>0</v>
          </cell>
          <cell r="DD315">
            <v>215258.48654088049</v>
          </cell>
          <cell r="DE315">
            <v>135933</v>
          </cell>
          <cell r="DF315">
            <v>0</v>
          </cell>
          <cell r="DG315">
            <v>135933</v>
          </cell>
          <cell r="DH315">
            <v>8.8571428571428577</v>
          </cell>
          <cell r="DI315">
            <v>2.0902746695238101</v>
          </cell>
          <cell r="DJ315">
            <v>0</v>
          </cell>
          <cell r="DK315">
            <v>2.0902746695238101</v>
          </cell>
          <cell r="DL315">
            <v>22500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22500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1887.366</v>
          </cell>
          <cell r="EB315">
            <v>1887.366</v>
          </cell>
          <cell r="EC315">
            <v>0</v>
          </cell>
          <cell r="ED315">
            <v>0</v>
          </cell>
          <cell r="EE315">
            <v>1887.366</v>
          </cell>
          <cell r="EF315">
            <v>1887.366</v>
          </cell>
          <cell r="EG315">
            <v>0</v>
          </cell>
          <cell r="EH315"/>
          <cell r="EI315">
            <v>0</v>
          </cell>
          <cell r="EJ315">
            <v>0</v>
          </cell>
          <cell r="EK315">
            <v>0</v>
          </cell>
          <cell r="EL315"/>
          <cell r="EM315">
            <v>0</v>
          </cell>
          <cell r="EN315">
            <v>0</v>
          </cell>
          <cell r="EO315">
            <v>0</v>
          </cell>
          <cell r="EP315">
            <v>160320.36600000001</v>
          </cell>
          <cell r="EQ315">
            <v>0</v>
          </cell>
          <cell r="ER315">
            <v>160320.36600000001</v>
          </cell>
          <cell r="ES315">
            <v>375578.8525408805</v>
          </cell>
          <cell r="ET315">
            <v>0</v>
          </cell>
          <cell r="EU315">
            <v>375578.8525408805</v>
          </cell>
          <cell r="EV315">
            <v>373691.48654088052</v>
          </cell>
          <cell r="EW315">
            <v>6027.2820409819442</v>
          </cell>
          <cell r="EX315">
            <v>4180</v>
          </cell>
          <cell r="EY315">
            <v>0</v>
          </cell>
          <cell r="EZ315">
            <v>259160</v>
          </cell>
          <cell r="FA315">
            <v>0</v>
          </cell>
          <cell r="FB315">
            <v>375578.8525408805</v>
          </cell>
          <cell r="FC315">
            <v>368393.30373014777</v>
          </cell>
          <cell r="FD315">
            <v>0</v>
          </cell>
          <cell r="FE315">
            <v>375578.8525408805</v>
          </cell>
        </row>
        <row r="316">
          <cell r="A316">
            <v>3205</v>
          </cell>
          <cell r="B316">
            <v>8813205</v>
          </cell>
          <cell r="C316"/>
          <cell r="D316"/>
          <cell r="E316" t="str">
            <v>Rivenhall Church of England Primary School</v>
          </cell>
          <cell r="F316" t="str">
            <v>P</v>
          </cell>
          <cell r="G316"/>
          <cell r="H316" t="str">
            <v/>
          </cell>
          <cell r="I316" t="str">
            <v>Y</v>
          </cell>
          <cell r="J316"/>
          <cell r="K316">
            <v>3205</v>
          </cell>
          <cell r="L316">
            <v>146106</v>
          </cell>
          <cell r="M316"/>
          <cell r="N316"/>
          <cell r="O316">
            <v>7</v>
          </cell>
          <cell r="P316">
            <v>0</v>
          </cell>
          <cell r="Q316">
            <v>0</v>
          </cell>
          <cell r="R316">
            <v>0</v>
          </cell>
          <cell r="S316">
            <v>17</v>
          </cell>
          <cell r="T316">
            <v>94</v>
          </cell>
          <cell r="U316">
            <v>111</v>
          </cell>
          <cell r="V316">
            <v>111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111</v>
          </cell>
          <cell r="AF316">
            <v>350074.02</v>
          </cell>
          <cell r="AG316">
            <v>0</v>
          </cell>
          <cell r="AH316">
            <v>0</v>
          </cell>
          <cell r="AI316">
            <v>0</v>
          </cell>
          <cell r="AJ316">
            <v>350074.02</v>
          </cell>
          <cell r="AK316">
            <v>16.999999999999982</v>
          </cell>
          <cell r="AL316">
            <v>7624.4999999999918</v>
          </cell>
          <cell r="AM316">
            <v>0</v>
          </cell>
          <cell r="AN316">
            <v>0</v>
          </cell>
          <cell r="AO316">
            <v>7624.4999999999918</v>
          </cell>
          <cell r="AP316">
            <v>24.084905660377359</v>
          </cell>
          <cell r="AQ316">
            <v>6924.4103773584911</v>
          </cell>
          <cell r="AR316">
            <v>0</v>
          </cell>
          <cell r="AS316">
            <v>0</v>
          </cell>
          <cell r="AT316">
            <v>6924.4103773584911</v>
          </cell>
          <cell r="AU316">
            <v>96.872727272727303</v>
          </cell>
          <cell r="AV316">
            <v>0</v>
          </cell>
          <cell r="AW316">
            <v>7.0636363636363599</v>
          </cell>
          <cell r="AX316">
            <v>1601.1850909090901</v>
          </cell>
          <cell r="AY316">
            <v>1.009090909090909</v>
          </cell>
          <cell r="AZ316">
            <v>278.17609090909093</v>
          </cell>
          <cell r="BA316">
            <v>0</v>
          </cell>
          <cell r="BB316">
            <v>0</v>
          </cell>
          <cell r="BC316">
            <v>6.0545454545454493</v>
          </cell>
          <cell r="BD316">
            <v>2549.8112727272705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4429.1724545454517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4429.1724545454517</v>
          </cell>
          <cell r="BZ316">
            <v>18978.082831903936</v>
          </cell>
          <cell r="CA316">
            <v>0</v>
          </cell>
          <cell r="CB316">
            <v>18978.082831903936</v>
          </cell>
          <cell r="CC316">
            <v>38.233333333333334</v>
          </cell>
          <cell r="CD316">
            <v>30165.717666666667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30165.717666666667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399217.82049857063</v>
          </cell>
          <cell r="DC316">
            <v>0</v>
          </cell>
          <cell r="DD316">
            <v>399217.82049857063</v>
          </cell>
          <cell r="DE316">
            <v>135933</v>
          </cell>
          <cell r="DF316">
            <v>0</v>
          </cell>
          <cell r="DG316">
            <v>135933</v>
          </cell>
          <cell r="DH316">
            <v>15.857142857142858</v>
          </cell>
          <cell r="DI316">
            <v>1.0008364348484799</v>
          </cell>
          <cell r="DJ316">
            <v>1.3138888888888889</v>
          </cell>
          <cell r="DK316">
            <v>1.0008364348484799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11280</v>
          </cell>
          <cell r="EB316">
            <v>11280</v>
          </cell>
          <cell r="EC316">
            <v>0</v>
          </cell>
          <cell r="ED316">
            <v>0</v>
          </cell>
          <cell r="EE316">
            <v>11280</v>
          </cell>
          <cell r="EF316">
            <v>11280</v>
          </cell>
          <cell r="EG316">
            <v>0</v>
          </cell>
          <cell r="EH316"/>
          <cell r="EI316">
            <v>0</v>
          </cell>
          <cell r="EJ316">
            <v>0</v>
          </cell>
          <cell r="EK316">
            <v>0</v>
          </cell>
          <cell r="EL316"/>
          <cell r="EM316">
            <v>0</v>
          </cell>
          <cell r="EN316">
            <v>0</v>
          </cell>
          <cell r="EO316">
            <v>0</v>
          </cell>
          <cell r="EP316">
            <v>147213</v>
          </cell>
          <cell r="EQ316">
            <v>0</v>
          </cell>
          <cell r="ER316">
            <v>147213</v>
          </cell>
          <cell r="ES316">
            <v>546430.82049857057</v>
          </cell>
          <cell r="ET316">
            <v>0</v>
          </cell>
          <cell r="EU316">
            <v>546430.82049857057</v>
          </cell>
          <cell r="EV316">
            <v>535150.82049857057</v>
          </cell>
          <cell r="EW316">
            <v>4821.1785630501854</v>
          </cell>
          <cell r="EX316">
            <v>4180</v>
          </cell>
          <cell r="EY316">
            <v>0</v>
          </cell>
          <cell r="EZ316">
            <v>463980</v>
          </cell>
          <cell r="FA316">
            <v>0</v>
          </cell>
          <cell r="FB316">
            <v>546430.82049857057</v>
          </cell>
          <cell r="FC316">
            <v>556242.5138318222</v>
          </cell>
          <cell r="FD316">
            <v>9811.6933332516346</v>
          </cell>
          <cell r="FE316">
            <v>556242.5138318222</v>
          </cell>
        </row>
        <row r="317">
          <cell r="A317">
            <v>3840</v>
          </cell>
          <cell r="B317">
            <v>8813840</v>
          </cell>
          <cell r="C317">
            <v>2975</v>
          </cell>
          <cell r="D317" t="str">
            <v>RB052975</v>
          </cell>
          <cell r="E317" t="str">
            <v>Riverside Primary School</v>
          </cell>
          <cell r="F317" t="str">
            <v>P</v>
          </cell>
          <cell r="G317" t="str">
            <v>Y</v>
          </cell>
          <cell r="H317">
            <v>10019376</v>
          </cell>
          <cell r="I317" t="str">
            <v/>
          </cell>
          <cell r="J317"/>
          <cell r="K317">
            <v>3840</v>
          </cell>
          <cell r="L317">
            <v>135903</v>
          </cell>
          <cell r="M317"/>
          <cell r="N317"/>
          <cell r="O317">
            <v>7</v>
          </cell>
          <cell r="P317">
            <v>0</v>
          </cell>
          <cell r="Q317">
            <v>0</v>
          </cell>
          <cell r="R317">
            <v>0</v>
          </cell>
          <cell r="S317">
            <v>55</v>
          </cell>
          <cell r="T317">
            <v>266</v>
          </cell>
          <cell r="U317">
            <v>321</v>
          </cell>
          <cell r="V317">
            <v>321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321</v>
          </cell>
          <cell r="AF317">
            <v>1012376.2200000001</v>
          </cell>
          <cell r="AG317">
            <v>0</v>
          </cell>
          <cell r="AH317">
            <v>0</v>
          </cell>
          <cell r="AI317">
            <v>0</v>
          </cell>
          <cell r="AJ317">
            <v>1012376.2200000001</v>
          </cell>
          <cell r="AK317">
            <v>40.999999999999901</v>
          </cell>
          <cell r="AL317">
            <v>18388.499999999956</v>
          </cell>
          <cell r="AM317">
            <v>0</v>
          </cell>
          <cell r="AN317">
            <v>0</v>
          </cell>
          <cell r="AO317">
            <v>18388.499999999956</v>
          </cell>
          <cell r="AP317">
            <v>41.780952380952385</v>
          </cell>
          <cell r="AQ317">
            <v>12012.023809523811</v>
          </cell>
          <cell r="AR317">
            <v>0</v>
          </cell>
          <cell r="AS317">
            <v>0</v>
          </cell>
          <cell r="AT317">
            <v>12012.023809523811</v>
          </cell>
          <cell r="AU317">
            <v>317.99062499999997</v>
          </cell>
          <cell r="AV317">
            <v>0</v>
          </cell>
          <cell r="AW317">
            <v>0</v>
          </cell>
          <cell r="AX317">
            <v>0</v>
          </cell>
          <cell r="AY317">
            <v>1.003125</v>
          </cell>
          <cell r="AZ317">
            <v>276.53146875000004</v>
          </cell>
          <cell r="BA317">
            <v>0</v>
          </cell>
          <cell r="BB317">
            <v>0</v>
          </cell>
          <cell r="BC317">
            <v>2.0062500000000001</v>
          </cell>
          <cell r="BD317">
            <v>844.91212500000006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1121.4435937500002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1121.4435937500002</v>
          </cell>
          <cell r="BZ317">
            <v>31521.967403273768</v>
          </cell>
          <cell r="CA317">
            <v>0</v>
          </cell>
          <cell r="CB317">
            <v>31521.967403273768</v>
          </cell>
          <cell r="CC317">
            <v>54.101123595505619</v>
          </cell>
          <cell r="CD317">
            <v>42685.245505617982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42685.245505617982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1.2067669172932325</v>
          </cell>
          <cell r="CX317">
            <v>673.31560150375913</v>
          </cell>
          <cell r="CY317">
            <v>0</v>
          </cell>
          <cell r="CZ317">
            <v>0</v>
          </cell>
          <cell r="DA317">
            <v>673.31560150375913</v>
          </cell>
          <cell r="DB317">
            <v>1087256.7485103956</v>
          </cell>
          <cell r="DC317">
            <v>0</v>
          </cell>
          <cell r="DD317">
            <v>1087256.7485103956</v>
          </cell>
          <cell r="DE317">
            <v>135933</v>
          </cell>
          <cell r="DF317">
            <v>0</v>
          </cell>
          <cell r="DG317">
            <v>135933</v>
          </cell>
          <cell r="DH317">
            <v>45.857142857142854</v>
          </cell>
          <cell r="DI317">
            <v>1.24242052087379</v>
          </cell>
          <cell r="DJ317">
            <v>0</v>
          </cell>
          <cell r="DK317">
            <v>1.24242052087379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27570.06</v>
          </cell>
          <cell r="EB317">
            <v>27570.06</v>
          </cell>
          <cell r="EC317">
            <v>0</v>
          </cell>
          <cell r="ED317">
            <v>0</v>
          </cell>
          <cell r="EE317">
            <v>27570.06</v>
          </cell>
          <cell r="EF317">
            <v>27570.059999999998</v>
          </cell>
          <cell r="EG317">
            <v>0</v>
          </cell>
          <cell r="EH317"/>
          <cell r="EI317">
            <v>0</v>
          </cell>
          <cell r="EJ317">
            <v>0</v>
          </cell>
          <cell r="EK317">
            <v>0</v>
          </cell>
          <cell r="EL317"/>
          <cell r="EM317">
            <v>0</v>
          </cell>
          <cell r="EN317">
            <v>0</v>
          </cell>
          <cell r="EO317">
            <v>0</v>
          </cell>
          <cell r="EP317">
            <v>163503.06</v>
          </cell>
          <cell r="EQ317">
            <v>0</v>
          </cell>
          <cell r="ER317">
            <v>163503.06</v>
          </cell>
          <cell r="ES317">
            <v>1250759.8085103957</v>
          </cell>
          <cell r="ET317">
            <v>0</v>
          </cell>
          <cell r="EU317">
            <v>1250759.8085103957</v>
          </cell>
          <cell r="EV317">
            <v>1223189.7485103956</v>
          </cell>
          <cell r="EW317">
            <v>3810.55996420684</v>
          </cell>
          <cell r="EX317">
            <v>4180</v>
          </cell>
          <cell r="EY317">
            <v>369.44003579315995</v>
          </cell>
          <cell r="EZ317">
            <v>1341780</v>
          </cell>
          <cell r="FA317">
            <v>118590.25148960436</v>
          </cell>
          <cell r="FB317">
            <v>1369350.06</v>
          </cell>
          <cell r="FC317">
            <v>1291643.8271292995</v>
          </cell>
          <cell r="FD317">
            <v>0</v>
          </cell>
          <cell r="FE317">
            <v>1369350.06</v>
          </cell>
        </row>
        <row r="318">
          <cell r="A318">
            <v>2317</v>
          </cell>
          <cell r="B318">
            <v>8812317</v>
          </cell>
          <cell r="C318">
            <v>1860</v>
          </cell>
          <cell r="D318" t="str">
            <v>RB051860</v>
          </cell>
          <cell r="E318" t="str">
            <v>Roach Vale Primary School</v>
          </cell>
          <cell r="F318" t="str">
            <v>P</v>
          </cell>
          <cell r="G318" t="str">
            <v>Y</v>
          </cell>
          <cell r="H318">
            <v>10019458</v>
          </cell>
          <cell r="I318" t="str">
            <v/>
          </cell>
          <cell r="J318"/>
          <cell r="K318">
            <v>2317</v>
          </cell>
          <cell r="L318">
            <v>114823</v>
          </cell>
          <cell r="M318"/>
          <cell r="N318"/>
          <cell r="O318">
            <v>7</v>
          </cell>
          <cell r="P318">
            <v>0</v>
          </cell>
          <cell r="Q318">
            <v>0</v>
          </cell>
          <cell r="R318">
            <v>0</v>
          </cell>
          <cell r="S318">
            <v>25</v>
          </cell>
          <cell r="T318">
            <v>172</v>
          </cell>
          <cell r="U318">
            <v>197</v>
          </cell>
          <cell r="V318">
            <v>197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197</v>
          </cell>
          <cell r="AF318">
            <v>621302.54</v>
          </cell>
          <cell r="AG318">
            <v>0</v>
          </cell>
          <cell r="AH318">
            <v>0</v>
          </cell>
          <cell r="AI318">
            <v>0</v>
          </cell>
          <cell r="AJ318">
            <v>621302.54</v>
          </cell>
          <cell r="AK318">
            <v>67.999999999999943</v>
          </cell>
          <cell r="AL318">
            <v>30497.999999999975</v>
          </cell>
          <cell r="AM318">
            <v>0</v>
          </cell>
          <cell r="AN318">
            <v>0</v>
          </cell>
          <cell r="AO318">
            <v>30497.999999999975</v>
          </cell>
          <cell r="AP318">
            <v>80.221649484536087</v>
          </cell>
          <cell r="AQ318">
            <v>23063.724226804126</v>
          </cell>
          <cell r="AR318">
            <v>0</v>
          </cell>
          <cell r="AS318">
            <v>0</v>
          </cell>
          <cell r="AT318">
            <v>23063.724226804126</v>
          </cell>
          <cell r="AU318">
            <v>50.000000000000043</v>
          </cell>
          <cell r="AV318">
            <v>0</v>
          </cell>
          <cell r="AW318">
            <v>25.999999999999986</v>
          </cell>
          <cell r="AX318">
            <v>5893.6799999999967</v>
          </cell>
          <cell r="AY318">
            <v>24.00000000000006</v>
          </cell>
          <cell r="AZ318">
            <v>6616.0800000000172</v>
          </cell>
          <cell r="BA318">
            <v>41.999999999999957</v>
          </cell>
          <cell r="BB318">
            <v>15840.299999999983</v>
          </cell>
          <cell r="BC318">
            <v>16.999999999999996</v>
          </cell>
          <cell r="BD318">
            <v>7159.3799999999983</v>
          </cell>
          <cell r="BE318">
            <v>27.999999999999908</v>
          </cell>
          <cell r="BF318">
            <v>13324.079999999956</v>
          </cell>
          <cell r="BG318">
            <v>10.000000000000009</v>
          </cell>
          <cell r="BH318">
            <v>7072.7000000000062</v>
          </cell>
          <cell r="BI318">
            <v>55906.219999999958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55906.219999999958</v>
          </cell>
          <cell r="BZ318">
            <v>109467.94422680406</v>
          </cell>
          <cell r="CA318">
            <v>0</v>
          </cell>
          <cell r="CB318">
            <v>109467.94422680406</v>
          </cell>
          <cell r="CC318">
            <v>74.017341040462426</v>
          </cell>
          <cell r="CD318">
            <v>58398.941907514447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58398.941907514447</v>
          </cell>
          <cell r="CR318">
            <v>6.1799999999999962</v>
          </cell>
          <cell r="CS318">
            <v>2780.9999999999982</v>
          </cell>
          <cell r="CT318">
            <v>0</v>
          </cell>
          <cell r="CU318">
            <v>0</v>
          </cell>
          <cell r="CV318">
            <v>2780.9999999999982</v>
          </cell>
          <cell r="CW318">
            <v>4.5813953488372148</v>
          </cell>
          <cell r="CX318">
            <v>2556.1895348837243</v>
          </cell>
          <cell r="CY318">
            <v>0</v>
          </cell>
          <cell r="CZ318">
            <v>0</v>
          </cell>
          <cell r="DA318">
            <v>2556.1895348837243</v>
          </cell>
          <cell r="DB318">
            <v>794506.61566920229</v>
          </cell>
          <cell r="DC318">
            <v>0</v>
          </cell>
          <cell r="DD318">
            <v>794506.61566920229</v>
          </cell>
          <cell r="DE318">
            <v>135933</v>
          </cell>
          <cell r="DF318">
            <v>0</v>
          </cell>
          <cell r="DG318">
            <v>135933</v>
          </cell>
          <cell r="DH318">
            <v>28.142857142857142</v>
          </cell>
          <cell r="DI318">
            <v>0.309972729</v>
          </cell>
          <cell r="DJ318">
            <v>0</v>
          </cell>
          <cell r="DK318">
            <v>0.309972729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21113</v>
          </cell>
          <cell r="EB318">
            <v>20334.25</v>
          </cell>
          <cell r="EC318">
            <v>-778.75</v>
          </cell>
          <cell r="ED318">
            <v>0</v>
          </cell>
          <cell r="EE318">
            <v>19555.5</v>
          </cell>
          <cell r="EF318">
            <v>19555.5</v>
          </cell>
          <cell r="EG318">
            <v>0</v>
          </cell>
          <cell r="EH318"/>
          <cell r="EI318">
            <v>0</v>
          </cell>
          <cell r="EJ318">
            <v>0</v>
          </cell>
          <cell r="EK318">
            <v>0</v>
          </cell>
          <cell r="EL318"/>
          <cell r="EM318">
            <v>0</v>
          </cell>
          <cell r="EN318">
            <v>0</v>
          </cell>
          <cell r="EO318">
            <v>0</v>
          </cell>
          <cell r="EP318">
            <v>155488.5</v>
          </cell>
          <cell r="EQ318">
            <v>0</v>
          </cell>
          <cell r="ER318">
            <v>155488.5</v>
          </cell>
          <cell r="ES318">
            <v>949995.11566920229</v>
          </cell>
          <cell r="ET318">
            <v>0</v>
          </cell>
          <cell r="EU318">
            <v>949995.11566920229</v>
          </cell>
          <cell r="EV318">
            <v>930439.61566920229</v>
          </cell>
          <cell r="EW318">
            <v>4723.0437343614331</v>
          </cell>
          <cell r="EX318">
            <v>4180</v>
          </cell>
          <cell r="EY318">
            <v>0</v>
          </cell>
          <cell r="EZ318">
            <v>823460</v>
          </cell>
          <cell r="FA318">
            <v>0</v>
          </cell>
          <cell r="FB318">
            <v>949995.11566920229</v>
          </cell>
          <cell r="FC318">
            <v>944494.12757419259</v>
          </cell>
          <cell r="FD318">
            <v>0</v>
          </cell>
          <cell r="FE318">
            <v>949995.11566920229</v>
          </cell>
        </row>
        <row r="319">
          <cell r="A319">
            <v>5243</v>
          </cell>
          <cell r="B319">
            <v>8815243</v>
          </cell>
          <cell r="C319"/>
          <cell r="D319"/>
          <cell r="E319" t="str">
            <v>The Robert Drake Primary School</v>
          </cell>
          <cell r="F319" t="str">
            <v>P</v>
          </cell>
          <cell r="G319"/>
          <cell r="H319" t="str">
            <v/>
          </cell>
          <cell r="I319" t="str">
            <v>Y</v>
          </cell>
          <cell r="J319"/>
          <cell r="K319">
            <v>5243</v>
          </cell>
          <cell r="L319">
            <v>137246</v>
          </cell>
          <cell r="M319"/>
          <cell r="N319"/>
          <cell r="O319">
            <v>7</v>
          </cell>
          <cell r="P319">
            <v>0</v>
          </cell>
          <cell r="Q319">
            <v>0</v>
          </cell>
          <cell r="R319">
            <v>0</v>
          </cell>
          <cell r="S319">
            <v>45</v>
          </cell>
          <cell r="T319">
            <v>270</v>
          </cell>
          <cell r="U319">
            <v>315</v>
          </cell>
          <cell r="V319">
            <v>315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315</v>
          </cell>
          <cell r="AF319">
            <v>993453.3</v>
          </cell>
          <cell r="AG319">
            <v>0</v>
          </cell>
          <cell r="AH319">
            <v>0</v>
          </cell>
          <cell r="AI319">
            <v>0</v>
          </cell>
          <cell r="AJ319">
            <v>993453.3</v>
          </cell>
          <cell r="AK319">
            <v>17.999999999999986</v>
          </cell>
          <cell r="AL319">
            <v>8072.9999999999936</v>
          </cell>
          <cell r="AM319">
            <v>0</v>
          </cell>
          <cell r="AN319">
            <v>0</v>
          </cell>
          <cell r="AO319">
            <v>8072.9999999999936</v>
          </cell>
          <cell r="AP319">
            <v>24.920886075949369</v>
          </cell>
          <cell r="AQ319">
            <v>7164.7547468354433</v>
          </cell>
          <cell r="AR319">
            <v>0</v>
          </cell>
          <cell r="AS319">
            <v>0</v>
          </cell>
          <cell r="AT319">
            <v>7164.7547468354433</v>
          </cell>
          <cell r="AU319">
            <v>247.78662420382165</v>
          </cell>
          <cell r="AV319">
            <v>0</v>
          </cell>
          <cell r="AW319">
            <v>65.207006369426878</v>
          </cell>
          <cell r="AX319">
            <v>14781.124203821686</v>
          </cell>
          <cell r="AY319">
            <v>2.0063694267515935</v>
          </cell>
          <cell r="AZ319">
            <v>553.09585987261175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15334.220063694298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15334.220063694298</v>
          </cell>
          <cell r="BZ319">
            <v>30571.974810529733</v>
          </cell>
          <cell r="CA319">
            <v>0</v>
          </cell>
          <cell r="CB319">
            <v>30571.974810529733</v>
          </cell>
          <cell r="CC319">
            <v>83.141263940520446</v>
          </cell>
          <cell r="CD319">
            <v>65597.625836431223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65597.625836431223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4.6666666666666616</v>
          </cell>
          <cell r="CX319">
            <v>2603.7666666666642</v>
          </cell>
          <cell r="CY319">
            <v>0</v>
          </cell>
          <cell r="CZ319">
            <v>0</v>
          </cell>
          <cell r="DA319">
            <v>2603.7666666666642</v>
          </cell>
          <cell r="DB319">
            <v>1092226.6673136277</v>
          </cell>
          <cell r="DC319">
            <v>0</v>
          </cell>
          <cell r="DD319">
            <v>1092226.6673136277</v>
          </cell>
          <cell r="DE319">
            <v>135933</v>
          </cell>
          <cell r="DF319">
            <v>0</v>
          </cell>
          <cell r="DG319">
            <v>135933</v>
          </cell>
          <cell r="DH319">
            <v>45</v>
          </cell>
          <cell r="DI319">
            <v>0.45123188857142899</v>
          </cell>
          <cell r="DJ319">
            <v>0</v>
          </cell>
          <cell r="DK319">
            <v>0.45123188857142899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6310.4</v>
          </cell>
          <cell r="EB319">
            <v>6310.4</v>
          </cell>
          <cell r="EC319">
            <v>0</v>
          </cell>
          <cell r="ED319">
            <v>0</v>
          </cell>
          <cell r="EE319">
            <v>6310.4</v>
          </cell>
          <cell r="EF319">
            <v>6310.4</v>
          </cell>
          <cell r="EG319">
            <v>0</v>
          </cell>
          <cell r="EH319"/>
          <cell r="EI319">
            <v>0</v>
          </cell>
          <cell r="EJ319">
            <v>0</v>
          </cell>
          <cell r="EK319">
            <v>0</v>
          </cell>
          <cell r="EL319"/>
          <cell r="EM319">
            <v>0</v>
          </cell>
          <cell r="EN319">
            <v>0</v>
          </cell>
          <cell r="EO319">
            <v>0</v>
          </cell>
          <cell r="EP319">
            <v>142243.4</v>
          </cell>
          <cell r="EQ319">
            <v>0</v>
          </cell>
          <cell r="ER319">
            <v>142243.4</v>
          </cell>
          <cell r="ES319">
            <v>1234470.0673136276</v>
          </cell>
          <cell r="ET319">
            <v>0</v>
          </cell>
          <cell r="EU319">
            <v>1234470.0673136276</v>
          </cell>
          <cell r="EV319">
            <v>1228159.6673136277</v>
          </cell>
          <cell r="EW319">
            <v>3898.9195787734211</v>
          </cell>
          <cell r="EX319">
            <v>4180</v>
          </cell>
          <cell r="EY319">
            <v>281.08042122657889</v>
          </cell>
          <cell r="EZ319">
            <v>1316700</v>
          </cell>
          <cell r="FA319">
            <v>88540.332686372334</v>
          </cell>
          <cell r="FB319">
            <v>1323010.3999999999</v>
          </cell>
          <cell r="FC319">
            <v>1250164.8145601263</v>
          </cell>
          <cell r="FD319">
            <v>0</v>
          </cell>
          <cell r="FE319">
            <v>1323010.3999999999</v>
          </cell>
        </row>
        <row r="320">
          <cell r="A320">
            <v>5275</v>
          </cell>
          <cell r="B320">
            <v>8815275</v>
          </cell>
          <cell r="C320"/>
          <cell r="D320"/>
          <cell r="E320" t="str">
            <v>Rochford Primary and Nursery School</v>
          </cell>
          <cell r="F320" t="str">
            <v>P</v>
          </cell>
          <cell r="G320"/>
          <cell r="H320" t="str">
            <v/>
          </cell>
          <cell r="I320" t="str">
            <v>Y</v>
          </cell>
          <cell r="J320"/>
          <cell r="K320">
            <v>5275</v>
          </cell>
          <cell r="L320">
            <v>140747</v>
          </cell>
          <cell r="M320"/>
          <cell r="N320"/>
          <cell r="O320">
            <v>7</v>
          </cell>
          <cell r="P320">
            <v>0</v>
          </cell>
          <cell r="Q320">
            <v>0</v>
          </cell>
          <cell r="R320">
            <v>0</v>
          </cell>
          <cell r="S320">
            <v>30</v>
          </cell>
          <cell r="T320">
            <v>179</v>
          </cell>
          <cell r="U320">
            <v>209</v>
          </cell>
          <cell r="V320">
            <v>209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209</v>
          </cell>
          <cell r="AF320">
            <v>659148.38</v>
          </cell>
          <cell r="AG320">
            <v>0</v>
          </cell>
          <cell r="AH320">
            <v>0</v>
          </cell>
          <cell r="AI320">
            <v>0</v>
          </cell>
          <cell r="AJ320">
            <v>659148.38</v>
          </cell>
          <cell r="AK320">
            <v>51.999999999999964</v>
          </cell>
          <cell r="AL320">
            <v>23321.999999999985</v>
          </cell>
          <cell r="AM320">
            <v>0</v>
          </cell>
          <cell r="AN320">
            <v>0</v>
          </cell>
          <cell r="AO320">
            <v>23321.999999999985</v>
          </cell>
          <cell r="AP320">
            <v>60.579710144927539</v>
          </cell>
          <cell r="AQ320">
            <v>17416.666666666668</v>
          </cell>
          <cell r="AR320">
            <v>0</v>
          </cell>
          <cell r="AS320">
            <v>0</v>
          </cell>
          <cell r="AT320">
            <v>17416.666666666668</v>
          </cell>
          <cell r="AU320">
            <v>129.99999999999991</v>
          </cell>
          <cell r="AV320">
            <v>0</v>
          </cell>
          <cell r="AW320">
            <v>0</v>
          </cell>
          <cell r="AX320">
            <v>0</v>
          </cell>
          <cell r="AY320">
            <v>16.000000000000004</v>
          </cell>
          <cell r="AZ320">
            <v>4410.7200000000012</v>
          </cell>
          <cell r="BA320">
            <v>45.999999999999936</v>
          </cell>
          <cell r="BB320">
            <v>17348.899999999976</v>
          </cell>
          <cell r="BC320">
            <v>0.99999999999999978</v>
          </cell>
          <cell r="BD320">
            <v>421.13999999999987</v>
          </cell>
          <cell r="BE320">
            <v>16.000000000000004</v>
          </cell>
          <cell r="BF320">
            <v>7613.760000000002</v>
          </cell>
          <cell r="BG320">
            <v>0</v>
          </cell>
          <cell r="BH320">
            <v>0</v>
          </cell>
          <cell r="BI320">
            <v>29794.519999999979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29794.519999999979</v>
          </cell>
          <cell r="BZ320">
            <v>70533.186666666632</v>
          </cell>
          <cell r="CA320">
            <v>0</v>
          </cell>
          <cell r="CB320">
            <v>70533.186666666632</v>
          </cell>
          <cell r="CC320">
            <v>40.375</v>
          </cell>
          <cell r="CD320">
            <v>31855.471249999999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31855.471249999999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4.7231638418079145</v>
          </cell>
          <cell r="CX320">
            <v>2635.2892655367259</v>
          </cell>
          <cell r="CY320">
            <v>0</v>
          </cell>
          <cell r="CZ320">
            <v>0</v>
          </cell>
          <cell r="DA320">
            <v>2635.2892655367259</v>
          </cell>
          <cell r="DB320">
            <v>764172.3271822033</v>
          </cell>
          <cell r="DC320">
            <v>0</v>
          </cell>
          <cell r="DD320">
            <v>764172.3271822033</v>
          </cell>
          <cell r="DE320">
            <v>135933</v>
          </cell>
          <cell r="DF320">
            <v>0</v>
          </cell>
          <cell r="DG320">
            <v>135933</v>
          </cell>
          <cell r="DH320">
            <v>29.857142857142858</v>
          </cell>
          <cell r="DI320">
            <v>0.566921535336539</v>
          </cell>
          <cell r="DJ320">
            <v>0</v>
          </cell>
          <cell r="DK320">
            <v>0.566921535336539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4215.1499999999996</v>
          </cell>
          <cell r="EB320">
            <v>4215.1499999999996</v>
          </cell>
          <cell r="EC320">
            <v>0</v>
          </cell>
          <cell r="ED320">
            <v>0</v>
          </cell>
          <cell r="EE320">
            <v>4215.1499999999996</v>
          </cell>
          <cell r="EF320">
            <v>4215.1499999999996</v>
          </cell>
          <cell r="EG320">
            <v>0</v>
          </cell>
          <cell r="EH320"/>
          <cell r="EI320">
            <v>0</v>
          </cell>
          <cell r="EJ320">
            <v>0</v>
          </cell>
          <cell r="EK320">
            <v>0</v>
          </cell>
          <cell r="EL320"/>
          <cell r="EM320">
            <v>0</v>
          </cell>
          <cell r="EN320">
            <v>0</v>
          </cell>
          <cell r="EO320">
            <v>0</v>
          </cell>
          <cell r="EP320">
            <v>140148.15</v>
          </cell>
          <cell r="EQ320">
            <v>0</v>
          </cell>
          <cell r="ER320">
            <v>140148.15</v>
          </cell>
          <cell r="ES320">
            <v>904320.47718220332</v>
          </cell>
          <cell r="ET320">
            <v>0</v>
          </cell>
          <cell r="EU320">
            <v>904320.47718220332</v>
          </cell>
          <cell r="EV320">
            <v>900105.3271822033</v>
          </cell>
          <cell r="EW320">
            <v>4306.7240535033652</v>
          </cell>
          <cell r="EX320">
            <v>4180</v>
          </cell>
          <cell r="EY320">
            <v>0</v>
          </cell>
          <cell r="EZ320">
            <v>873620</v>
          </cell>
          <cell r="FA320">
            <v>0</v>
          </cell>
          <cell r="FB320">
            <v>904320.47718220332</v>
          </cell>
          <cell r="FC320">
            <v>904776.59095385391</v>
          </cell>
          <cell r="FD320">
            <v>456.11377165059093</v>
          </cell>
          <cell r="FE320">
            <v>904776.59095385391</v>
          </cell>
        </row>
        <row r="321">
          <cell r="A321">
            <v>5226</v>
          </cell>
          <cell r="B321">
            <v>8815226</v>
          </cell>
          <cell r="C321">
            <v>3810</v>
          </cell>
          <cell r="D321" t="str">
            <v>GMPS3810</v>
          </cell>
          <cell r="E321" t="str">
            <v>Rodings Primary School</v>
          </cell>
          <cell r="F321" t="str">
            <v>P</v>
          </cell>
          <cell r="G321" t="str">
            <v>Y</v>
          </cell>
          <cell r="H321">
            <v>10019718</v>
          </cell>
          <cell r="I321" t="str">
            <v/>
          </cell>
          <cell r="J321"/>
          <cell r="K321">
            <v>5226</v>
          </cell>
          <cell r="L321">
            <v>115266</v>
          </cell>
          <cell r="M321"/>
          <cell r="N321"/>
          <cell r="O321">
            <v>7</v>
          </cell>
          <cell r="P321">
            <v>0</v>
          </cell>
          <cell r="Q321">
            <v>0</v>
          </cell>
          <cell r="R321">
            <v>0</v>
          </cell>
          <cell r="S321">
            <v>40</v>
          </cell>
          <cell r="T321">
            <v>218</v>
          </cell>
          <cell r="U321">
            <v>258</v>
          </cell>
          <cell r="V321">
            <v>258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258</v>
          </cell>
          <cell r="AF321">
            <v>813685.56</v>
          </cell>
          <cell r="AG321">
            <v>0</v>
          </cell>
          <cell r="AH321">
            <v>0</v>
          </cell>
          <cell r="AI321">
            <v>0</v>
          </cell>
          <cell r="AJ321">
            <v>813685.56</v>
          </cell>
          <cell r="AK321">
            <v>24.000000000000004</v>
          </cell>
          <cell r="AL321">
            <v>10764.000000000002</v>
          </cell>
          <cell r="AM321">
            <v>0</v>
          </cell>
          <cell r="AN321">
            <v>0</v>
          </cell>
          <cell r="AO321">
            <v>10764.000000000002</v>
          </cell>
          <cell r="AP321">
            <v>24.000000000000004</v>
          </cell>
          <cell r="AQ321">
            <v>6900.0000000000009</v>
          </cell>
          <cell r="AR321">
            <v>0</v>
          </cell>
          <cell r="AS321">
            <v>0</v>
          </cell>
          <cell r="AT321">
            <v>6900.0000000000009</v>
          </cell>
          <cell r="AU321">
            <v>253.00000000000009</v>
          </cell>
          <cell r="AV321">
            <v>0</v>
          </cell>
          <cell r="AW321">
            <v>4.9999999999999973</v>
          </cell>
          <cell r="AX321">
            <v>1133.3999999999994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1133.3999999999994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1133.3999999999994</v>
          </cell>
          <cell r="BZ321">
            <v>18797.400000000001</v>
          </cell>
          <cell r="CA321">
            <v>0</v>
          </cell>
          <cell r="CB321">
            <v>18797.400000000001</v>
          </cell>
          <cell r="CC321">
            <v>79.768115942028984</v>
          </cell>
          <cell r="CD321">
            <v>62936.245797101452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62936.245797101452</v>
          </cell>
          <cell r="CR321">
            <v>5.5199999999999978</v>
          </cell>
          <cell r="CS321">
            <v>2483.9999999999991</v>
          </cell>
          <cell r="CT321">
            <v>0</v>
          </cell>
          <cell r="CU321">
            <v>0</v>
          </cell>
          <cell r="CV321">
            <v>2483.9999999999991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897903.20579710149</v>
          </cell>
          <cell r="DC321">
            <v>0</v>
          </cell>
          <cell r="DD321">
            <v>897903.20579710149</v>
          </cell>
          <cell r="DE321">
            <v>135933</v>
          </cell>
          <cell r="DF321">
            <v>0</v>
          </cell>
          <cell r="DG321">
            <v>135933</v>
          </cell>
          <cell r="DH321">
            <v>36.857142857142854</v>
          </cell>
          <cell r="DI321">
            <v>3.0345134174528301</v>
          </cell>
          <cell r="DJ321">
            <v>0</v>
          </cell>
          <cell r="DK321">
            <v>3.0345134174528301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4032</v>
          </cell>
          <cell r="EB321">
            <v>4032</v>
          </cell>
          <cell r="EC321">
            <v>0</v>
          </cell>
          <cell r="ED321">
            <v>0</v>
          </cell>
          <cell r="EE321">
            <v>4032</v>
          </cell>
          <cell r="EF321">
            <v>4032</v>
          </cell>
          <cell r="EG321">
            <v>0</v>
          </cell>
          <cell r="EH321"/>
          <cell r="EI321">
            <v>0</v>
          </cell>
          <cell r="EJ321">
            <v>0</v>
          </cell>
          <cell r="EK321">
            <v>0</v>
          </cell>
          <cell r="EL321"/>
          <cell r="EM321">
            <v>0</v>
          </cell>
          <cell r="EN321">
            <v>0</v>
          </cell>
          <cell r="EO321">
            <v>0</v>
          </cell>
          <cell r="EP321">
            <v>139965</v>
          </cell>
          <cell r="EQ321">
            <v>0</v>
          </cell>
          <cell r="ER321">
            <v>139965</v>
          </cell>
          <cell r="ES321">
            <v>1037868.2057971015</v>
          </cell>
          <cell r="ET321">
            <v>0</v>
          </cell>
          <cell r="EU321">
            <v>1037868.2057971015</v>
          </cell>
          <cell r="EV321">
            <v>1033836.2057971015</v>
          </cell>
          <cell r="EW321">
            <v>4007.1170767329513</v>
          </cell>
          <cell r="EX321">
            <v>4180</v>
          </cell>
          <cell r="EY321">
            <v>172.88292326704868</v>
          </cell>
          <cell r="EZ321">
            <v>1078440</v>
          </cell>
          <cell r="FA321">
            <v>44603.794202898513</v>
          </cell>
          <cell r="FB321">
            <v>1082472</v>
          </cell>
          <cell r="FC321">
            <v>1036546.5169638324</v>
          </cell>
          <cell r="FD321">
            <v>0</v>
          </cell>
          <cell r="FE321">
            <v>1082472</v>
          </cell>
        </row>
        <row r="322">
          <cell r="A322">
            <v>5208</v>
          </cell>
          <cell r="B322">
            <v>8815208</v>
          </cell>
          <cell r="C322"/>
          <cell r="D322"/>
          <cell r="E322" t="str">
            <v>Rolph CofE Primary School</v>
          </cell>
          <cell r="F322" t="str">
            <v>P</v>
          </cell>
          <cell r="G322"/>
          <cell r="H322" t="str">
            <v/>
          </cell>
          <cell r="I322" t="str">
            <v>Y</v>
          </cell>
          <cell r="J322"/>
          <cell r="K322">
            <v>5208</v>
          </cell>
          <cell r="L322">
            <v>140506</v>
          </cell>
          <cell r="M322"/>
          <cell r="N322"/>
          <cell r="O322">
            <v>7</v>
          </cell>
          <cell r="P322">
            <v>0</v>
          </cell>
          <cell r="Q322">
            <v>0</v>
          </cell>
          <cell r="R322">
            <v>0</v>
          </cell>
          <cell r="S322">
            <v>20</v>
          </cell>
          <cell r="T322">
            <v>171</v>
          </cell>
          <cell r="U322">
            <v>191</v>
          </cell>
          <cell r="V322">
            <v>191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191</v>
          </cell>
          <cell r="AF322">
            <v>602379.62</v>
          </cell>
          <cell r="AG322">
            <v>0</v>
          </cell>
          <cell r="AH322">
            <v>0</v>
          </cell>
          <cell r="AI322">
            <v>0</v>
          </cell>
          <cell r="AJ322">
            <v>602379.62</v>
          </cell>
          <cell r="AK322">
            <v>28.999999999999947</v>
          </cell>
          <cell r="AL322">
            <v>13006.499999999976</v>
          </cell>
          <cell r="AM322">
            <v>0</v>
          </cell>
          <cell r="AN322">
            <v>0</v>
          </cell>
          <cell r="AO322">
            <v>13006.499999999976</v>
          </cell>
          <cell r="AP322">
            <v>28.999999999999947</v>
          </cell>
          <cell r="AQ322">
            <v>8337.4999999999854</v>
          </cell>
          <cell r="AR322">
            <v>0</v>
          </cell>
          <cell r="AS322">
            <v>0</v>
          </cell>
          <cell r="AT322">
            <v>8337.4999999999854</v>
          </cell>
          <cell r="AU322">
            <v>127.6684210526316</v>
          </cell>
          <cell r="AV322">
            <v>0</v>
          </cell>
          <cell r="AW322">
            <v>30.157894736842056</v>
          </cell>
          <cell r="AX322">
            <v>6836.1915789473578</v>
          </cell>
          <cell r="AY322">
            <v>0</v>
          </cell>
          <cell r="AZ322">
            <v>0</v>
          </cell>
          <cell r="BA322">
            <v>16.084210526315793</v>
          </cell>
          <cell r="BB322">
            <v>6066.1600000000008</v>
          </cell>
          <cell r="BC322">
            <v>7.0368421052631582</v>
          </cell>
          <cell r="BD322">
            <v>2963.4956842105262</v>
          </cell>
          <cell r="BE322">
            <v>3.0157894736842055</v>
          </cell>
          <cell r="BF322">
            <v>1435.093578947366</v>
          </cell>
          <cell r="BG322">
            <v>7.0368421052631582</v>
          </cell>
          <cell r="BH322">
            <v>4976.9473157894736</v>
          </cell>
          <cell r="BI322">
            <v>22277.888157894726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22277.888157894726</v>
          </cell>
          <cell r="BZ322">
            <v>43621.888157894689</v>
          </cell>
          <cell r="CA322">
            <v>0</v>
          </cell>
          <cell r="CB322">
            <v>43621.888157894689</v>
          </cell>
          <cell r="CC322">
            <v>54.571428571428569</v>
          </cell>
          <cell r="CD322">
            <v>43056.311428571425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43056.311428571425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1.1235294117647057</v>
          </cell>
          <cell r="CX322">
            <v>626.87323529411753</v>
          </cell>
          <cell r="CY322">
            <v>0</v>
          </cell>
          <cell r="CZ322">
            <v>0</v>
          </cell>
          <cell r="DA322">
            <v>626.87323529411753</v>
          </cell>
          <cell r="DB322">
            <v>689684.69282176031</v>
          </cell>
          <cell r="DC322">
            <v>0</v>
          </cell>
          <cell r="DD322">
            <v>689684.69282176031</v>
          </cell>
          <cell r="DE322">
            <v>135933</v>
          </cell>
          <cell r="DF322">
            <v>0</v>
          </cell>
          <cell r="DG322">
            <v>135933</v>
          </cell>
          <cell r="DH322">
            <v>27.285714285714285</v>
          </cell>
          <cell r="DI322">
            <v>2.00324838733333</v>
          </cell>
          <cell r="DJ322">
            <v>0</v>
          </cell>
          <cell r="DK322">
            <v>2.00324838733333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3327.75</v>
          </cell>
          <cell r="EB322">
            <v>3327.75</v>
          </cell>
          <cell r="EC322">
            <v>0</v>
          </cell>
          <cell r="ED322">
            <v>0</v>
          </cell>
          <cell r="EE322">
            <v>3327.75</v>
          </cell>
          <cell r="EF322">
            <v>3327.75</v>
          </cell>
          <cell r="EG322">
            <v>0</v>
          </cell>
          <cell r="EH322"/>
          <cell r="EI322">
            <v>0</v>
          </cell>
          <cell r="EJ322">
            <v>0</v>
          </cell>
          <cell r="EK322">
            <v>0</v>
          </cell>
          <cell r="EL322"/>
          <cell r="EM322">
            <v>0</v>
          </cell>
          <cell r="EN322">
            <v>0</v>
          </cell>
          <cell r="EO322">
            <v>0</v>
          </cell>
          <cell r="EP322">
            <v>139260.75</v>
          </cell>
          <cell r="EQ322">
            <v>0</v>
          </cell>
          <cell r="ER322">
            <v>139260.75</v>
          </cell>
          <cell r="ES322">
            <v>828945.44282176031</v>
          </cell>
          <cell r="ET322">
            <v>0</v>
          </cell>
          <cell r="EU322">
            <v>828945.44282176031</v>
          </cell>
          <cell r="EV322">
            <v>825617.69282176031</v>
          </cell>
          <cell r="EW322">
            <v>4322.6057215798974</v>
          </cell>
          <cell r="EX322">
            <v>4180</v>
          </cell>
          <cell r="EY322">
            <v>0</v>
          </cell>
          <cell r="EZ322">
            <v>798380</v>
          </cell>
          <cell r="FA322">
            <v>0</v>
          </cell>
          <cell r="FB322">
            <v>828945.44282176031</v>
          </cell>
          <cell r="FC322">
            <v>821985.51959083579</v>
          </cell>
          <cell r="FD322">
            <v>0</v>
          </cell>
          <cell r="FE322">
            <v>828945.44282176031</v>
          </cell>
        </row>
        <row r="323">
          <cell r="A323">
            <v>2124</v>
          </cell>
          <cell r="B323">
            <v>8812124</v>
          </cell>
          <cell r="C323"/>
          <cell r="D323"/>
          <cell r="E323" t="str">
            <v>Roseacres Primary School</v>
          </cell>
          <cell r="F323" t="str">
            <v>P</v>
          </cell>
          <cell r="G323"/>
          <cell r="H323" t="str">
            <v/>
          </cell>
          <cell r="I323" t="str">
            <v>Y</v>
          </cell>
          <cell r="J323"/>
          <cell r="K323">
            <v>2124</v>
          </cell>
          <cell r="L323">
            <v>141681</v>
          </cell>
          <cell r="M323">
            <v>24</v>
          </cell>
          <cell r="N323"/>
          <cell r="O323">
            <v>7</v>
          </cell>
          <cell r="P323">
            <v>0</v>
          </cell>
          <cell r="Q323">
            <v>0</v>
          </cell>
          <cell r="R323">
            <v>0</v>
          </cell>
          <cell r="S323">
            <v>44</v>
          </cell>
          <cell r="T323">
            <v>180</v>
          </cell>
          <cell r="U323">
            <v>224</v>
          </cell>
          <cell r="V323">
            <v>224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224</v>
          </cell>
          <cell r="AF323">
            <v>706455.68</v>
          </cell>
          <cell r="AG323">
            <v>0</v>
          </cell>
          <cell r="AH323">
            <v>0</v>
          </cell>
          <cell r="AI323">
            <v>0</v>
          </cell>
          <cell r="AJ323">
            <v>706455.68</v>
          </cell>
          <cell r="AK323">
            <v>53.333333333333314</v>
          </cell>
          <cell r="AL323">
            <v>23919.999999999993</v>
          </cell>
          <cell r="AM323">
            <v>0</v>
          </cell>
          <cell r="AN323">
            <v>0</v>
          </cell>
          <cell r="AO323">
            <v>23919.999999999993</v>
          </cell>
          <cell r="AP323">
            <v>53.333333333333314</v>
          </cell>
          <cell r="AQ323">
            <v>15333.333333333328</v>
          </cell>
          <cell r="AR323">
            <v>0</v>
          </cell>
          <cell r="AS323">
            <v>0</v>
          </cell>
          <cell r="AT323">
            <v>15333.333333333328</v>
          </cell>
          <cell r="AU323">
            <v>224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39253.333333333321</v>
          </cell>
          <cell r="CA323">
            <v>0</v>
          </cell>
          <cell r="CB323">
            <v>39253.333333333321</v>
          </cell>
          <cell r="CC323">
            <v>48.592592592592588</v>
          </cell>
          <cell r="CD323">
            <v>38339.06962962963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38339.06962962963</v>
          </cell>
          <cell r="CR323">
            <v>3.6266666666666705</v>
          </cell>
          <cell r="CS323">
            <v>1632.0000000000018</v>
          </cell>
          <cell r="CT323">
            <v>0</v>
          </cell>
          <cell r="CU323">
            <v>0</v>
          </cell>
          <cell r="CV323">
            <v>1632.0000000000018</v>
          </cell>
          <cell r="CW323">
            <v>7.4666666666666588</v>
          </cell>
          <cell r="CX323">
            <v>4166.026666666663</v>
          </cell>
          <cell r="CY323">
            <v>0</v>
          </cell>
          <cell r="CZ323">
            <v>0</v>
          </cell>
          <cell r="DA323">
            <v>4166.026666666663</v>
          </cell>
          <cell r="DB323">
            <v>789846.10962962965</v>
          </cell>
          <cell r="DC323">
            <v>0</v>
          </cell>
          <cell r="DD323">
            <v>789846.10962962965</v>
          </cell>
          <cell r="DE323">
            <v>135933</v>
          </cell>
          <cell r="DF323">
            <v>0</v>
          </cell>
          <cell r="DG323">
            <v>135933</v>
          </cell>
          <cell r="DH323">
            <v>32</v>
          </cell>
          <cell r="DI323">
            <v>0.93571498793650798</v>
          </cell>
          <cell r="DJ323">
            <v>0</v>
          </cell>
          <cell r="DK323">
            <v>0.93571498793650798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1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803.46400000000006</v>
          </cell>
          <cell r="EB323">
            <v>803.46400000000006</v>
          </cell>
          <cell r="EC323">
            <v>0</v>
          </cell>
          <cell r="ED323">
            <v>0</v>
          </cell>
          <cell r="EE323">
            <v>803.46400000000006</v>
          </cell>
          <cell r="EF323">
            <v>803.46400000000006</v>
          </cell>
          <cell r="EG323">
            <v>0</v>
          </cell>
          <cell r="EH323"/>
          <cell r="EI323">
            <v>0</v>
          </cell>
          <cell r="EJ323">
            <v>0</v>
          </cell>
          <cell r="EK323">
            <v>0</v>
          </cell>
          <cell r="EL323"/>
          <cell r="EM323">
            <v>0</v>
          </cell>
          <cell r="EN323">
            <v>0</v>
          </cell>
          <cell r="EO323">
            <v>0</v>
          </cell>
          <cell r="EP323">
            <v>136736.46400000001</v>
          </cell>
          <cell r="EQ323">
            <v>0</v>
          </cell>
          <cell r="ER323">
            <v>136736.46400000001</v>
          </cell>
          <cell r="ES323">
            <v>926582.57362962968</v>
          </cell>
          <cell r="ET323">
            <v>0</v>
          </cell>
          <cell r="EU323">
            <v>926582.57362962968</v>
          </cell>
          <cell r="EV323">
            <v>925779.10962962965</v>
          </cell>
          <cell r="EW323">
            <v>4132.9424537037039</v>
          </cell>
          <cell r="EX323">
            <v>4180</v>
          </cell>
          <cell r="EY323">
            <v>47.057546296296096</v>
          </cell>
          <cell r="EZ323">
            <v>936320</v>
          </cell>
          <cell r="FA323">
            <v>10540.890370370355</v>
          </cell>
          <cell r="FB323">
            <v>937123.46400000004</v>
          </cell>
          <cell r="FC323">
            <v>920071.11934500502</v>
          </cell>
          <cell r="FD323">
            <v>0</v>
          </cell>
          <cell r="FE323">
            <v>937123.46400000004</v>
          </cell>
        </row>
        <row r="324">
          <cell r="A324">
            <v>2182</v>
          </cell>
          <cell r="B324">
            <v>8812182</v>
          </cell>
          <cell r="C324"/>
          <cell r="D324"/>
          <cell r="E324" t="str">
            <v>Roxwell Church of England Primary School</v>
          </cell>
          <cell r="F324" t="str">
            <v>P</v>
          </cell>
          <cell r="G324"/>
          <cell r="H324" t="str">
            <v/>
          </cell>
          <cell r="I324" t="str">
            <v>Y</v>
          </cell>
          <cell r="J324"/>
          <cell r="K324">
            <v>2182</v>
          </cell>
          <cell r="L324">
            <v>147444</v>
          </cell>
          <cell r="M324"/>
          <cell r="N324"/>
          <cell r="O324">
            <v>7</v>
          </cell>
          <cell r="P324">
            <v>0</v>
          </cell>
          <cell r="Q324">
            <v>0</v>
          </cell>
          <cell r="R324">
            <v>0</v>
          </cell>
          <cell r="S324">
            <v>8</v>
          </cell>
          <cell r="T324">
            <v>67</v>
          </cell>
          <cell r="U324">
            <v>75</v>
          </cell>
          <cell r="V324">
            <v>75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75</v>
          </cell>
          <cell r="AF324">
            <v>236536.5</v>
          </cell>
          <cell r="AG324">
            <v>0</v>
          </cell>
          <cell r="AH324">
            <v>0</v>
          </cell>
          <cell r="AI324">
            <v>0</v>
          </cell>
          <cell r="AJ324">
            <v>236536.5</v>
          </cell>
          <cell r="AK324">
            <v>9</v>
          </cell>
          <cell r="AL324">
            <v>4036.5</v>
          </cell>
          <cell r="AM324">
            <v>0</v>
          </cell>
          <cell r="AN324">
            <v>0</v>
          </cell>
          <cell r="AO324">
            <v>4036.5</v>
          </cell>
          <cell r="AP324">
            <v>19.23076923076923</v>
          </cell>
          <cell r="AQ324">
            <v>5528.8461538461534</v>
          </cell>
          <cell r="AR324">
            <v>0</v>
          </cell>
          <cell r="AS324">
            <v>0</v>
          </cell>
          <cell r="AT324">
            <v>5528.8461538461534</v>
          </cell>
          <cell r="AU324">
            <v>68.918918918918919</v>
          </cell>
          <cell r="AV324">
            <v>0</v>
          </cell>
          <cell r="AW324">
            <v>1.0135135135135125</v>
          </cell>
          <cell r="AX324">
            <v>229.74324324324303</v>
          </cell>
          <cell r="AY324">
            <v>2.027027027027025</v>
          </cell>
          <cell r="AZ324">
            <v>558.79054054053995</v>
          </cell>
          <cell r="BA324">
            <v>2.027027027027025</v>
          </cell>
          <cell r="BB324">
            <v>764.49324324324243</v>
          </cell>
          <cell r="BC324">
            <v>1.0135135135135125</v>
          </cell>
          <cell r="BD324">
            <v>426.83108108108064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1979.8581081081059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1979.8581081081059</v>
          </cell>
          <cell r="BZ324">
            <v>11545.204261954259</v>
          </cell>
          <cell r="CA324">
            <v>0</v>
          </cell>
          <cell r="CB324">
            <v>11545.204261954259</v>
          </cell>
          <cell r="CC324">
            <v>18.75</v>
          </cell>
          <cell r="CD324">
            <v>14793.5625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14793.5625</v>
          </cell>
          <cell r="CR324">
            <v>3.5000000000000249</v>
          </cell>
          <cell r="CS324">
            <v>1575.0000000000111</v>
          </cell>
          <cell r="CT324">
            <v>0</v>
          </cell>
          <cell r="CU324">
            <v>0</v>
          </cell>
          <cell r="CV324">
            <v>1575.0000000000111</v>
          </cell>
          <cell r="CW324">
            <v>1.1194029850746299</v>
          </cell>
          <cell r="CX324">
            <v>624.57089552238983</v>
          </cell>
          <cell r="CY324">
            <v>0</v>
          </cell>
          <cell r="CZ324">
            <v>0</v>
          </cell>
          <cell r="DA324">
            <v>624.57089552238983</v>
          </cell>
          <cell r="DB324">
            <v>265074.83765747666</v>
          </cell>
          <cell r="DC324">
            <v>0</v>
          </cell>
          <cell r="DD324">
            <v>265074.83765747666</v>
          </cell>
          <cell r="DE324">
            <v>135933</v>
          </cell>
          <cell r="DF324">
            <v>0</v>
          </cell>
          <cell r="DG324">
            <v>135933</v>
          </cell>
          <cell r="DH324">
            <v>10.714285714285714</v>
          </cell>
          <cell r="DI324">
            <v>2.48251429324324</v>
          </cell>
          <cell r="DJ324">
            <v>0</v>
          </cell>
          <cell r="DK324">
            <v>2.48251429324324</v>
          </cell>
          <cell r="DL324">
            <v>22469.95994659546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22469.95994659546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914.08400000000006</v>
          </cell>
          <cell r="EB324">
            <v>914.08400000000006</v>
          </cell>
          <cell r="EC324">
            <v>0</v>
          </cell>
          <cell r="ED324">
            <v>0</v>
          </cell>
          <cell r="EE324">
            <v>914.08400000000006</v>
          </cell>
          <cell r="EF324">
            <v>914.08400000000006</v>
          </cell>
          <cell r="EG324">
            <v>0</v>
          </cell>
          <cell r="EH324"/>
          <cell r="EI324">
            <v>0</v>
          </cell>
          <cell r="EJ324">
            <v>0</v>
          </cell>
          <cell r="EK324">
            <v>0</v>
          </cell>
          <cell r="EL324"/>
          <cell r="EM324">
            <v>0</v>
          </cell>
          <cell r="EN324">
            <v>0</v>
          </cell>
          <cell r="EO324">
            <v>0</v>
          </cell>
          <cell r="EP324">
            <v>159317.04394659546</v>
          </cell>
          <cell r="EQ324">
            <v>0</v>
          </cell>
          <cell r="ER324">
            <v>159317.04394659546</v>
          </cell>
          <cell r="ES324">
            <v>424391.88160407211</v>
          </cell>
          <cell r="ET324">
            <v>0</v>
          </cell>
          <cell r="EU324">
            <v>424391.88160407211</v>
          </cell>
          <cell r="EV324">
            <v>423477.79760407214</v>
          </cell>
          <cell r="EW324">
            <v>5646.3706347209618</v>
          </cell>
          <cell r="EX324">
            <v>4180</v>
          </cell>
          <cell r="EY324">
            <v>0</v>
          </cell>
          <cell r="EZ324">
            <v>313500</v>
          </cell>
          <cell r="FA324">
            <v>0</v>
          </cell>
          <cell r="FB324">
            <v>424391.88160407211</v>
          </cell>
          <cell r="FC324">
            <v>412967.97130683716</v>
          </cell>
          <cell r="FD324">
            <v>0</v>
          </cell>
          <cell r="FE324">
            <v>424391.88160407211</v>
          </cell>
        </row>
        <row r="325">
          <cell r="A325">
            <v>2035</v>
          </cell>
          <cell r="B325">
            <v>8812035</v>
          </cell>
          <cell r="C325"/>
          <cell r="D325"/>
          <cell r="E325" t="str">
            <v>Roydon Primary School</v>
          </cell>
          <cell r="F325" t="str">
            <v>P</v>
          </cell>
          <cell r="G325"/>
          <cell r="H325" t="str">
            <v/>
          </cell>
          <cell r="I325" t="str">
            <v>Y</v>
          </cell>
          <cell r="J325"/>
          <cell r="K325">
            <v>2035</v>
          </cell>
          <cell r="L325">
            <v>139399</v>
          </cell>
          <cell r="M325"/>
          <cell r="N325"/>
          <cell r="O325">
            <v>7</v>
          </cell>
          <cell r="P325">
            <v>0</v>
          </cell>
          <cell r="Q325">
            <v>0</v>
          </cell>
          <cell r="R325">
            <v>0</v>
          </cell>
          <cell r="S325">
            <v>30</v>
          </cell>
          <cell r="T325">
            <v>167</v>
          </cell>
          <cell r="U325">
            <v>197</v>
          </cell>
          <cell r="V325">
            <v>197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197</v>
          </cell>
          <cell r="AF325">
            <v>621302.54</v>
          </cell>
          <cell r="AG325">
            <v>0</v>
          </cell>
          <cell r="AH325">
            <v>0</v>
          </cell>
          <cell r="AI325">
            <v>0</v>
          </cell>
          <cell r="AJ325">
            <v>621302.54</v>
          </cell>
          <cell r="AK325">
            <v>11.000000000000009</v>
          </cell>
          <cell r="AL325">
            <v>4933.5000000000036</v>
          </cell>
          <cell r="AM325">
            <v>0</v>
          </cell>
          <cell r="AN325">
            <v>0</v>
          </cell>
          <cell r="AO325">
            <v>4933.5000000000036</v>
          </cell>
          <cell r="AP325">
            <v>28.004901960784313</v>
          </cell>
          <cell r="AQ325">
            <v>8051.4093137254895</v>
          </cell>
          <cell r="AR325">
            <v>0</v>
          </cell>
          <cell r="AS325">
            <v>0</v>
          </cell>
          <cell r="AT325">
            <v>8051.4093137254895</v>
          </cell>
          <cell r="AU325">
            <v>152.54871794871789</v>
          </cell>
          <cell r="AV325">
            <v>0</v>
          </cell>
          <cell r="AW325">
            <v>23.235897435897446</v>
          </cell>
          <cell r="AX325">
            <v>5267.1132307692333</v>
          </cell>
          <cell r="AY325">
            <v>18.184615384615384</v>
          </cell>
          <cell r="AZ325">
            <v>5012.9529230769231</v>
          </cell>
          <cell r="BA325">
            <v>2.0205128205128289</v>
          </cell>
          <cell r="BB325">
            <v>762.03641025641332</v>
          </cell>
          <cell r="BC325">
            <v>1.0102564102564107</v>
          </cell>
          <cell r="BD325">
            <v>425.45938461538475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11467.561948717954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11467.561948717954</v>
          </cell>
          <cell r="BZ325">
            <v>24452.471262443447</v>
          </cell>
          <cell r="CA325">
            <v>0</v>
          </cell>
          <cell r="CB325">
            <v>24452.471262443447</v>
          </cell>
          <cell r="CC325">
            <v>38.20606060606061</v>
          </cell>
          <cell r="CD325">
            <v>30144.199757575763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30144.199757575763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7.0778443113772358</v>
          </cell>
          <cell r="CX325">
            <v>3949.0832335329292</v>
          </cell>
          <cell r="CY325">
            <v>0</v>
          </cell>
          <cell r="CZ325">
            <v>0</v>
          </cell>
          <cell r="DA325">
            <v>3949.0832335329292</v>
          </cell>
          <cell r="DB325">
            <v>679848.29425355222</v>
          </cell>
          <cell r="DC325">
            <v>0</v>
          </cell>
          <cell r="DD325">
            <v>679848.29425355222</v>
          </cell>
          <cell r="DE325">
            <v>135933</v>
          </cell>
          <cell r="DF325">
            <v>0</v>
          </cell>
          <cell r="DG325">
            <v>135933</v>
          </cell>
          <cell r="DH325">
            <v>28.142857142857142</v>
          </cell>
          <cell r="DI325">
            <v>1.4452310976470599</v>
          </cell>
          <cell r="DJ325">
            <v>0</v>
          </cell>
          <cell r="DK325">
            <v>1.4452310976470599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1.0156360164</v>
          </cell>
          <cell r="DS325">
            <v>12755.569695761775</v>
          </cell>
          <cell r="DT325">
            <v>0</v>
          </cell>
          <cell r="DU325">
            <v>12755.569695761775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3771.45</v>
          </cell>
          <cell r="EB325">
            <v>3771.45</v>
          </cell>
          <cell r="EC325">
            <v>0</v>
          </cell>
          <cell r="ED325">
            <v>0</v>
          </cell>
          <cell r="EE325">
            <v>3771.45</v>
          </cell>
          <cell r="EF325">
            <v>3771.4499999999994</v>
          </cell>
          <cell r="EG325">
            <v>0</v>
          </cell>
          <cell r="EH325"/>
          <cell r="EI325">
            <v>0</v>
          </cell>
          <cell r="EJ325">
            <v>0</v>
          </cell>
          <cell r="EK325">
            <v>0</v>
          </cell>
          <cell r="EL325"/>
          <cell r="EM325">
            <v>0</v>
          </cell>
          <cell r="EN325">
            <v>0</v>
          </cell>
          <cell r="EO325">
            <v>0</v>
          </cell>
          <cell r="EP325">
            <v>152460.01969576179</v>
          </cell>
          <cell r="EQ325">
            <v>0</v>
          </cell>
          <cell r="ER325">
            <v>152460.01969576179</v>
          </cell>
          <cell r="ES325">
            <v>832308.31394931395</v>
          </cell>
          <cell r="ET325">
            <v>0</v>
          </cell>
          <cell r="EU325">
            <v>832308.31394931395</v>
          </cell>
          <cell r="EV325">
            <v>828536.86394931399</v>
          </cell>
          <cell r="EW325">
            <v>4205.7708829914418</v>
          </cell>
          <cell r="EX325">
            <v>4180</v>
          </cell>
          <cell r="EY325">
            <v>0</v>
          </cell>
          <cell r="EZ325">
            <v>823460</v>
          </cell>
          <cell r="FA325">
            <v>0</v>
          </cell>
          <cell r="FB325">
            <v>832308.31394931395</v>
          </cell>
          <cell r="FC325">
            <v>842610.23414463492</v>
          </cell>
          <cell r="FD325">
            <v>10301.92019532097</v>
          </cell>
          <cell r="FE325">
            <v>842610.23414463492</v>
          </cell>
        </row>
        <row r="326">
          <cell r="A326">
            <v>2901</v>
          </cell>
          <cell r="B326">
            <v>8812901</v>
          </cell>
          <cell r="C326"/>
          <cell r="D326"/>
          <cell r="E326" t="str">
            <v>Runwell Community Primary School</v>
          </cell>
          <cell r="F326" t="str">
            <v>P</v>
          </cell>
          <cell r="G326"/>
          <cell r="H326" t="str">
            <v/>
          </cell>
          <cell r="I326" t="str">
            <v>Y</v>
          </cell>
          <cell r="J326"/>
          <cell r="K326">
            <v>2901</v>
          </cell>
          <cell r="L326">
            <v>137054</v>
          </cell>
          <cell r="M326">
            <v>25</v>
          </cell>
          <cell r="N326"/>
          <cell r="O326">
            <v>7</v>
          </cell>
          <cell r="P326">
            <v>0</v>
          </cell>
          <cell r="Q326">
            <v>0</v>
          </cell>
          <cell r="R326">
            <v>0</v>
          </cell>
          <cell r="S326">
            <v>74.583333333333329</v>
          </cell>
          <cell r="T326">
            <v>307</v>
          </cell>
          <cell r="U326">
            <v>381.58333333333331</v>
          </cell>
          <cell r="V326">
            <v>381.58333333333331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381.58333333333331</v>
          </cell>
          <cell r="AF326">
            <v>1203445.1483333334</v>
          </cell>
          <cell r="AG326">
            <v>0</v>
          </cell>
          <cell r="AH326">
            <v>0</v>
          </cell>
          <cell r="AI326">
            <v>0</v>
          </cell>
          <cell r="AJ326">
            <v>1203445.1483333334</v>
          </cell>
          <cell r="AK326">
            <v>53.026566757493278</v>
          </cell>
          <cell r="AL326">
            <v>23782.415190735734</v>
          </cell>
          <cell r="AM326">
            <v>0</v>
          </cell>
          <cell r="AN326">
            <v>0</v>
          </cell>
          <cell r="AO326">
            <v>23782.415190735734</v>
          </cell>
          <cell r="AP326">
            <v>61.186831875607382</v>
          </cell>
          <cell r="AQ326">
            <v>17591.214164237121</v>
          </cell>
          <cell r="AR326">
            <v>0</v>
          </cell>
          <cell r="AS326">
            <v>0</v>
          </cell>
          <cell r="AT326">
            <v>17591.214164237121</v>
          </cell>
          <cell r="AU326">
            <v>361.82833787465921</v>
          </cell>
          <cell r="AV326">
            <v>0</v>
          </cell>
          <cell r="AW326">
            <v>8.3178928247048116</v>
          </cell>
          <cell r="AX326">
            <v>1885.4999455040868</v>
          </cell>
          <cell r="AY326">
            <v>5.1986830154405173</v>
          </cell>
          <cell r="AZ326">
            <v>1433.1209468664874</v>
          </cell>
          <cell r="BA326">
            <v>2.0794732061762029</v>
          </cell>
          <cell r="BB326">
            <v>784.27331970935484</v>
          </cell>
          <cell r="BC326">
            <v>2.0794732061762029</v>
          </cell>
          <cell r="BD326">
            <v>875.74934604904604</v>
          </cell>
          <cell r="BE326">
            <v>0</v>
          </cell>
          <cell r="BF326">
            <v>0</v>
          </cell>
          <cell r="BG326">
            <v>2.0794732061762029</v>
          </cell>
          <cell r="BH326">
            <v>1470.7490145322429</v>
          </cell>
          <cell r="BI326">
            <v>6449.3925726612179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6449.3925726612179</v>
          </cell>
          <cell r="BZ326">
            <v>47823.021927634079</v>
          </cell>
          <cell r="CA326">
            <v>0</v>
          </cell>
          <cell r="CB326">
            <v>47823.021927634079</v>
          </cell>
          <cell r="CC326">
            <v>112.96874999999999</v>
          </cell>
          <cell r="CD326">
            <v>89131.214062499988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89131.214062499988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6.2147122692725425</v>
          </cell>
          <cell r="CX326">
            <v>3467.4987106406152</v>
          </cell>
          <cell r="CY326">
            <v>0</v>
          </cell>
          <cell r="CZ326">
            <v>0</v>
          </cell>
          <cell r="DA326">
            <v>3467.4987106406152</v>
          </cell>
          <cell r="DB326">
            <v>1343866.8830341082</v>
          </cell>
          <cell r="DC326">
            <v>0</v>
          </cell>
          <cell r="DD326">
            <v>1343866.8830341082</v>
          </cell>
          <cell r="DE326">
            <v>135933</v>
          </cell>
          <cell r="DF326">
            <v>0</v>
          </cell>
          <cell r="DG326">
            <v>135933</v>
          </cell>
          <cell r="DH326">
            <v>54.511904761904759</v>
          </cell>
          <cell r="DI326">
            <v>0.71635988522727301</v>
          </cell>
          <cell r="DJ326">
            <v>0</v>
          </cell>
          <cell r="DK326">
            <v>0.71635988522727301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3796.1</v>
          </cell>
          <cell r="EB326">
            <v>3796.1</v>
          </cell>
          <cell r="EC326">
            <v>0</v>
          </cell>
          <cell r="ED326">
            <v>0</v>
          </cell>
          <cell r="EE326">
            <v>3796.1</v>
          </cell>
          <cell r="EF326">
            <v>3796.0999999999995</v>
          </cell>
          <cell r="EG326">
            <v>0</v>
          </cell>
          <cell r="EH326"/>
          <cell r="EI326">
            <v>0</v>
          </cell>
          <cell r="EJ326">
            <v>0</v>
          </cell>
          <cell r="EK326">
            <v>0</v>
          </cell>
          <cell r="EL326"/>
          <cell r="EM326">
            <v>0</v>
          </cell>
          <cell r="EN326">
            <v>0</v>
          </cell>
          <cell r="EO326">
            <v>0</v>
          </cell>
          <cell r="EP326">
            <v>139729.1</v>
          </cell>
          <cell r="EQ326">
            <v>0</v>
          </cell>
          <cell r="ER326">
            <v>139729.1</v>
          </cell>
          <cell r="ES326">
            <v>1483595.9830341083</v>
          </cell>
          <cell r="ET326">
            <v>0</v>
          </cell>
          <cell r="EU326">
            <v>1483595.9830341083</v>
          </cell>
          <cell r="EV326">
            <v>1479799.8830341082</v>
          </cell>
          <cell r="EW326">
            <v>3878.0516698862853</v>
          </cell>
          <cell r="EX326">
            <v>4180</v>
          </cell>
          <cell r="EY326">
            <v>301.94833011371475</v>
          </cell>
          <cell r="EZ326">
            <v>1595018.3333333333</v>
          </cell>
          <cell r="FA326">
            <v>115218.45029922505</v>
          </cell>
          <cell r="FB326">
            <v>1598814.4333333333</v>
          </cell>
          <cell r="FC326">
            <v>1497791.9351733353</v>
          </cell>
          <cell r="FD326">
            <v>0</v>
          </cell>
          <cell r="FE326">
            <v>1598814.4333333333</v>
          </cell>
        </row>
        <row r="327">
          <cell r="A327">
            <v>2147</v>
          </cell>
          <cell r="B327">
            <v>8812147</v>
          </cell>
          <cell r="C327"/>
          <cell r="D327"/>
          <cell r="E327" t="str">
            <v>Ryedene Primary and Nursery School</v>
          </cell>
          <cell r="F327" t="str">
            <v>P</v>
          </cell>
          <cell r="G327"/>
          <cell r="H327" t="str">
            <v/>
          </cell>
          <cell r="I327" t="str">
            <v>Y</v>
          </cell>
          <cell r="J327"/>
          <cell r="K327">
            <v>2147</v>
          </cell>
          <cell r="L327">
            <v>143127</v>
          </cell>
          <cell r="M327">
            <v>25</v>
          </cell>
          <cell r="N327"/>
          <cell r="O327">
            <v>7</v>
          </cell>
          <cell r="P327">
            <v>0</v>
          </cell>
          <cell r="Q327">
            <v>0</v>
          </cell>
          <cell r="R327">
            <v>0</v>
          </cell>
          <cell r="S327">
            <v>72.583333333333329</v>
          </cell>
          <cell r="T327">
            <v>211</v>
          </cell>
          <cell r="U327">
            <v>283.58333333333331</v>
          </cell>
          <cell r="V327">
            <v>283.58333333333331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283.58333333333331</v>
          </cell>
          <cell r="AF327">
            <v>894370.78833333333</v>
          </cell>
          <cell r="AG327">
            <v>0</v>
          </cell>
          <cell r="AH327">
            <v>0</v>
          </cell>
          <cell r="AI327">
            <v>0</v>
          </cell>
          <cell r="AJ327">
            <v>894370.78833333333</v>
          </cell>
          <cell r="AK327">
            <v>93.824969021065783</v>
          </cell>
          <cell r="AL327">
            <v>42080.498605948007</v>
          </cell>
          <cell r="AM327">
            <v>0</v>
          </cell>
          <cell r="AN327">
            <v>0</v>
          </cell>
          <cell r="AO327">
            <v>42080.498605948007</v>
          </cell>
          <cell r="AP327">
            <v>93.824969021065783</v>
          </cell>
          <cell r="AQ327">
            <v>26974.678593556411</v>
          </cell>
          <cell r="AR327">
            <v>0</v>
          </cell>
          <cell r="AS327">
            <v>0</v>
          </cell>
          <cell r="AT327">
            <v>26974.678593556411</v>
          </cell>
          <cell r="AU327">
            <v>16.930348258706456</v>
          </cell>
          <cell r="AV327">
            <v>0</v>
          </cell>
          <cell r="AW327">
            <v>9.5233208955223851</v>
          </cell>
          <cell r="AX327">
            <v>2158.7463805970142</v>
          </cell>
          <cell r="AY327">
            <v>75.128420398009851</v>
          </cell>
          <cell r="AZ327">
            <v>20710.651651119377</v>
          </cell>
          <cell r="BA327">
            <v>64.546952736318275</v>
          </cell>
          <cell r="BB327">
            <v>24343.883224502435</v>
          </cell>
          <cell r="BC327">
            <v>7.4070273631840724</v>
          </cell>
          <cell r="BD327">
            <v>3119.3955037313403</v>
          </cell>
          <cell r="BE327">
            <v>95.233208955223844</v>
          </cell>
          <cell r="BF327">
            <v>45317.674813432823</v>
          </cell>
          <cell r="BG327">
            <v>14.814054726368171</v>
          </cell>
          <cell r="BH327">
            <v>10477.536486318417</v>
          </cell>
          <cell r="BI327">
            <v>106127.88805970142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106127.88805970142</v>
          </cell>
          <cell r="BZ327">
            <v>175183.06525920585</v>
          </cell>
          <cell r="CA327">
            <v>0</v>
          </cell>
          <cell r="CB327">
            <v>175183.06525920585</v>
          </cell>
          <cell r="CC327">
            <v>69.707635009310977</v>
          </cell>
          <cell r="CD327">
            <v>54998.626945996271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54998.626945996271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14.783965244865705</v>
          </cell>
          <cell r="CX327">
            <v>8248.7134083728215</v>
          </cell>
          <cell r="CY327">
            <v>0</v>
          </cell>
          <cell r="CZ327">
            <v>0</v>
          </cell>
          <cell r="DA327">
            <v>8248.7134083728215</v>
          </cell>
          <cell r="DB327">
            <v>1132801.1939469082</v>
          </cell>
          <cell r="DC327">
            <v>0</v>
          </cell>
          <cell r="DD327">
            <v>1132801.1939469082</v>
          </cell>
          <cell r="DE327">
            <v>135933</v>
          </cell>
          <cell r="DF327">
            <v>0</v>
          </cell>
          <cell r="DG327">
            <v>135933</v>
          </cell>
          <cell r="DH327">
            <v>40.511904761904759</v>
          </cell>
          <cell r="DI327">
            <v>0.36746107743902401</v>
          </cell>
          <cell r="DJ327">
            <v>0</v>
          </cell>
          <cell r="DK327">
            <v>0.36746107743902401</v>
          </cell>
          <cell r="DL327">
            <v>0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1.0156360164</v>
          </cell>
          <cell r="DS327">
            <v>19837.948663794647</v>
          </cell>
          <cell r="DT327">
            <v>0</v>
          </cell>
          <cell r="DU327">
            <v>19837.948663794647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4313.75</v>
          </cell>
          <cell r="EB327">
            <v>4313.75</v>
          </cell>
          <cell r="EC327">
            <v>0</v>
          </cell>
          <cell r="ED327">
            <v>0</v>
          </cell>
          <cell r="EE327">
            <v>4313.75</v>
          </cell>
          <cell r="EF327">
            <v>4313.75</v>
          </cell>
          <cell r="EG327">
            <v>0</v>
          </cell>
          <cell r="EH327"/>
          <cell r="EI327">
            <v>0</v>
          </cell>
          <cell r="EJ327">
            <v>0</v>
          </cell>
          <cell r="EK327">
            <v>0</v>
          </cell>
          <cell r="EL327"/>
          <cell r="EM327">
            <v>0</v>
          </cell>
          <cell r="EN327">
            <v>0</v>
          </cell>
          <cell r="EO327">
            <v>0</v>
          </cell>
          <cell r="EP327">
            <v>160084.69866379464</v>
          </cell>
          <cell r="EQ327">
            <v>0</v>
          </cell>
          <cell r="ER327">
            <v>160084.69866379464</v>
          </cell>
          <cell r="ES327">
            <v>1292885.8926107029</v>
          </cell>
          <cell r="ET327">
            <v>0</v>
          </cell>
          <cell r="EU327">
            <v>1292885.8926107029</v>
          </cell>
          <cell r="EV327">
            <v>1288572.1426107029</v>
          </cell>
          <cell r="EW327">
            <v>4543.8923630115887</v>
          </cell>
          <cell r="EX327">
            <v>4180</v>
          </cell>
          <cell r="EY327">
            <v>0</v>
          </cell>
          <cell r="EZ327">
            <v>1185378.3333333333</v>
          </cell>
          <cell r="FA327">
            <v>0</v>
          </cell>
          <cell r="FB327">
            <v>1292885.8926107029</v>
          </cell>
          <cell r="FC327">
            <v>1276637.1360277096</v>
          </cell>
          <cell r="FD327">
            <v>0</v>
          </cell>
          <cell r="FE327">
            <v>1292885.8926107029</v>
          </cell>
        </row>
        <row r="328">
          <cell r="A328">
            <v>2138</v>
          </cell>
          <cell r="B328">
            <v>8812138</v>
          </cell>
          <cell r="C328"/>
          <cell r="D328"/>
          <cell r="E328" t="str">
            <v>Shalford Primary School</v>
          </cell>
          <cell r="F328" t="str">
            <v>P</v>
          </cell>
          <cell r="G328"/>
          <cell r="H328" t="str">
            <v/>
          </cell>
          <cell r="I328" t="str">
            <v>Y</v>
          </cell>
          <cell r="J328"/>
          <cell r="K328">
            <v>2138</v>
          </cell>
          <cell r="L328">
            <v>142935</v>
          </cell>
          <cell r="M328"/>
          <cell r="N328"/>
          <cell r="O328">
            <v>7</v>
          </cell>
          <cell r="P328">
            <v>0</v>
          </cell>
          <cell r="Q328">
            <v>0</v>
          </cell>
          <cell r="R328">
            <v>1</v>
          </cell>
          <cell r="S328">
            <v>5</v>
          </cell>
          <cell r="T328">
            <v>56</v>
          </cell>
          <cell r="U328">
            <v>61</v>
          </cell>
          <cell r="V328">
            <v>62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62</v>
          </cell>
          <cell r="AF328">
            <v>195536.84</v>
          </cell>
          <cell r="AG328">
            <v>0</v>
          </cell>
          <cell r="AH328">
            <v>0</v>
          </cell>
          <cell r="AI328">
            <v>0</v>
          </cell>
          <cell r="AJ328">
            <v>195536.84</v>
          </cell>
          <cell r="AK328">
            <v>7.1147540983606721</v>
          </cell>
          <cell r="AL328">
            <v>3190.9672131147613</v>
          </cell>
          <cell r="AM328">
            <v>0</v>
          </cell>
          <cell r="AN328">
            <v>0</v>
          </cell>
          <cell r="AO328">
            <v>3190.9672131147613</v>
          </cell>
          <cell r="AP328">
            <v>13.285714285714285</v>
          </cell>
          <cell r="AQ328">
            <v>3819.6428571428569</v>
          </cell>
          <cell r="AR328">
            <v>0</v>
          </cell>
          <cell r="AS328">
            <v>0</v>
          </cell>
          <cell r="AT328">
            <v>3819.6428571428569</v>
          </cell>
          <cell r="AU328">
            <v>58.950819672131118</v>
          </cell>
          <cell r="AV328">
            <v>0</v>
          </cell>
          <cell r="AW328">
            <v>0</v>
          </cell>
          <cell r="AX328">
            <v>0</v>
          </cell>
          <cell r="AY328">
            <v>1.0163934426229495</v>
          </cell>
          <cell r="AZ328">
            <v>280.18918032786848</v>
          </cell>
          <cell r="BA328">
            <v>2.032786885245899</v>
          </cell>
          <cell r="BB328">
            <v>766.66557377049071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1046.8547540983591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1046.8547540983591</v>
          </cell>
          <cell r="BZ328">
            <v>8057.4648243559777</v>
          </cell>
          <cell r="CA328">
            <v>0</v>
          </cell>
          <cell r="CB328">
            <v>8057.4648243559777</v>
          </cell>
          <cell r="CC328">
            <v>19.682539682539684</v>
          </cell>
          <cell r="CD328">
            <v>15529.326984126985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15529.326984126985</v>
          </cell>
          <cell r="CR328">
            <v>0.34557377049180449</v>
          </cell>
          <cell r="CS328">
            <v>155.50819672131203</v>
          </cell>
          <cell r="CT328">
            <v>0</v>
          </cell>
          <cell r="CU328">
            <v>0</v>
          </cell>
          <cell r="CV328">
            <v>155.50819672131203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219279.1400052043</v>
          </cell>
          <cell r="DC328">
            <v>0</v>
          </cell>
          <cell r="DD328">
            <v>219279.1400052043</v>
          </cell>
          <cell r="DE328">
            <v>135933</v>
          </cell>
          <cell r="DF328">
            <v>0</v>
          </cell>
          <cell r="DG328">
            <v>135933</v>
          </cell>
          <cell r="DH328">
            <v>8.8571428571428577</v>
          </cell>
          <cell r="DI328">
            <v>1.9475309812499999</v>
          </cell>
          <cell r="DJ328">
            <v>2.6136363636363629</v>
          </cell>
          <cell r="DK328">
            <v>2.6136363636363629</v>
          </cell>
          <cell r="DL328">
            <v>22500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22500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2144.4</v>
          </cell>
          <cell r="EB328">
            <v>2144.4</v>
          </cell>
          <cell r="EC328">
            <v>0</v>
          </cell>
          <cell r="ED328">
            <v>0</v>
          </cell>
          <cell r="EE328">
            <v>2144.4</v>
          </cell>
          <cell r="EF328">
            <v>2144.4</v>
          </cell>
          <cell r="EG328">
            <v>0</v>
          </cell>
          <cell r="EH328"/>
          <cell r="EI328">
            <v>0</v>
          </cell>
          <cell r="EJ328">
            <v>0</v>
          </cell>
          <cell r="EK328">
            <v>0</v>
          </cell>
          <cell r="EL328"/>
          <cell r="EM328">
            <v>0</v>
          </cell>
          <cell r="EN328">
            <v>0</v>
          </cell>
          <cell r="EO328">
            <v>0</v>
          </cell>
          <cell r="EP328">
            <v>160577.4</v>
          </cell>
          <cell r="EQ328">
            <v>0</v>
          </cell>
          <cell r="ER328">
            <v>160577.4</v>
          </cell>
          <cell r="ES328">
            <v>379856.54000520427</v>
          </cell>
          <cell r="ET328">
            <v>0</v>
          </cell>
          <cell r="EU328">
            <v>379856.54000520427</v>
          </cell>
          <cell r="EV328">
            <v>377712.1400052043</v>
          </cell>
          <cell r="EW328">
            <v>6092.1312904065207</v>
          </cell>
          <cell r="EX328">
            <v>4180</v>
          </cell>
          <cell r="EY328">
            <v>0</v>
          </cell>
          <cell r="EZ328">
            <v>259160</v>
          </cell>
          <cell r="FA328">
            <v>0</v>
          </cell>
          <cell r="FB328">
            <v>379856.54000520427</v>
          </cell>
          <cell r="FC328">
            <v>382259.30343829491</v>
          </cell>
          <cell r="FD328">
            <v>2402.763433090644</v>
          </cell>
          <cell r="FE328">
            <v>382259.30343829491</v>
          </cell>
        </row>
        <row r="329">
          <cell r="A329">
            <v>3131</v>
          </cell>
          <cell r="B329">
            <v>8813131</v>
          </cell>
          <cell r="C329">
            <v>3908</v>
          </cell>
          <cell r="D329" t="str">
            <v>RB053908</v>
          </cell>
          <cell r="E329" t="str">
            <v>Sheering Church of England Voluntary Controlled Primary School</v>
          </cell>
          <cell r="F329" t="str">
            <v>P</v>
          </cell>
          <cell r="G329" t="str">
            <v>Y</v>
          </cell>
          <cell r="H329">
            <v>10023715</v>
          </cell>
          <cell r="I329" t="str">
            <v/>
          </cell>
          <cell r="J329"/>
          <cell r="K329">
            <v>3131</v>
          </cell>
          <cell r="L329">
            <v>115099</v>
          </cell>
          <cell r="M329"/>
          <cell r="N329"/>
          <cell r="O329">
            <v>7</v>
          </cell>
          <cell r="P329">
            <v>0</v>
          </cell>
          <cell r="Q329">
            <v>0</v>
          </cell>
          <cell r="R329">
            <v>0</v>
          </cell>
          <cell r="S329">
            <v>15</v>
          </cell>
          <cell r="T329">
            <v>86</v>
          </cell>
          <cell r="U329">
            <v>101</v>
          </cell>
          <cell r="V329">
            <v>101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101</v>
          </cell>
          <cell r="AF329">
            <v>318535.82</v>
          </cell>
          <cell r="AG329">
            <v>0</v>
          </cell>
          <cell r="AH329">
            <v>0</v>
          </cell>
          <cell r="AI329">
            <v>0</v>
          </cell>
          <cell r="AJ329">
            <v>318535.82</v>
          </cell>
          <cell r="AK329">
            <v>13.000000000000028</v>
          </cell>
          <cell r="AL329">
            <v>5830.5000000000127</v>
          </cell>
          <cell r="AM329">
            <v>0</v>
          </cell>
          <cell r="AN329">
            <v>0</v>
          </cell>
          <cell r="AO329">
            <v>5830.5000000000127</v>
          </cell>
          <cell r="AP329">
            <v>13.000000000000028</v>
          </cell>
          <cell r="AQ329">
            <v>3737.5000000000082</v>
          </cell>
          <cell r="AR329">
            <v>0</v>
          </cell>
          <cell r="AS329">
            <v>0</v>
          </cell>
          <cell r="AT329">
            <v>3737.5000000000082</v>
          </cell>
          <cell r="AU329">
            <v>96.999999999999957</v>
          </cell>
          <cell r="AV329">
            <v>0</v>
          </cell>
          <cell r="AW329">
            <v>3</v>
          </cell>
          <cell r="AX329">
            <v>680.04</v>
          </cell>
          <cell r="AY329">
            <v>0.99999999999999989</v>
          </cell>
          <cell r="AZ329">
            <v>275.66999999999996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955.70999999999992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955.70999999999992</v>
          </cell>
          <cell r="BZ329">
            <v>10523.710000000021</v>
          </cell>
          <cell r="CA329">
            <v>0</v>
          </cell>
          <cell r="CB329">
            <v>10523.710000000021</v>
          </cell>
          <cell r="CC329">
            <v>18.790697674418606</v>
          </cell>
          <cell r="CD329">
            <v>14825.672558139537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14825.672558139537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1.1744186046511642</v>
          </cell>
          <cell r="CX329">
            <v>655.26686046511713</v>
          </cell>
          <cell r="CY329">
            <v>0</v>
          </cell>
          <cell r="CZ329">
            <v>0</v>
          </cell>
          <cell r="DA329">
            <v>655.26686046511713</v>
          </cell>
          <cell r="DB329">
            <v>344540.46941860468</v>
          </cell>
          <cell r="DC329">
            <v>0</v>
          </cell>
          <cell r="DD329">
            <v>344540.46941860468</v>
          </cell>
          <cell r="DE329">
            <v>135933</v>
          </cell>
          <cell r="DF329">
            <v>0</v>
          </cell>
          <cell r="DG329">
            <v>135933</v>
          </cell>
          <cell r="DH329">
            <v>14.428571428571429</v>
          </cell>
          <cell r="DI329">
            <v>1.26392274935065</v>
          </cell>
          <cell r="DJ329">
            <v>2.543478260869565</v>
          </cell>
          <cell r="DK329">
            <v>2.543478260869565</v>
          </cell>
          <cell r="DL329">
            <v>14659.546061415216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14659.546061415216</v>
          </cell>
          <cell r="DR329">
            <v>1.0156360164</v>
          </cell>
          <cell r="DS329">
            <v>7741.9079502270488</v>
          </cell>
          <cell r="DT329">
            <v>0</v>
          </cell>
          <cell r="DU329">
            <v>7741.9079502270488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8838</v>
          </cell>
          <cell r="EB329">
            <v>8982</v>
          </cell>
          <cell r="EC329">
            <v>144</v>
          </cell>
          <cell r="ED329">
            <v>0</v>
          </cell>
          <cell r="EE329">
            <v>9126</v>
          </cell>
          <cell r="EF329">
            <v>9126</v>
          </cell>
          <cell r="EG329">
            <v>0</v>
          </cell>
          <cell r="EH329"/>
          <cell r="EI329">
            <v>0</v>
          </cell>
          <cell r="EJ329">
            <v>0</v>
          </cell>
          <cell r="EK329">
            <v>0</v>
          </cell>
          <cell r="EL329"/>
          <cell r="EM329">
            <v>0</v>
          </cell>
          <cell r="EN329">
            <v>0</v>
          </cell>
          <cell r="EO329">
            <v>0</v>
          </cell>
          <cell r="EP329">
            <v>167460.45401164229</v>
          </cell>
          <cell r="EQ329">
            <v>0</v>
          </cell>
          <cell r="ER329">
            <v>167460.45401164229</v>
          </cell>
          <cell r="ES329">
            <v>512000.923430247</v>
          </cell>
          <cell r="ET329">
            <v>0</v>
          </cell>
          <cell r="EU329">
            <v>512000.923430247</v>
          </cell>
          <cell r="EV329">
            <v>502874.92343024694</v>
          </cell>
          <cell r="EW329">
            <v>4978.9596379232371</v>
          </cell>
          <cell r="EX329">
            <v>4180</v>
          </cell>
          <cell r="EY329">
            <v>0</v>
          </cell>
          <cell r="EZ329">
            <v>422180</v>
          </cell>
          <cell r="FA329">
            <v>0</v>
          </cell>
          <cell r="FB329">
            <v>512000.923430247</v>
          </cell>
          <cell r="FC329">
            <v>510601.819184063</v>
          </cell>
          <cell r="FD329">
            <v>0</v>
          </cell>
          <cell r="FE329">
            <v>512000.923430247</v>
          </cell>
        </row>
        <row r="330">
          <cell r="A330">
            <v>2164</v>
          </cell>
          <cell r="B330">
            <v>8812164</v>
          </cell>
          <cell r="C330"/>
          <cell r="D330"/>
          <cell r="E330" t="str">
            <v>Silver End Academy</v>
          </cell>
          <cell r="F330" t="str">
            <v>P</v>
          </cell>
          <cell r="G330"/>
          <cell r="H330" t="str">
            <v/>
          </cell>
          <cell r="I330" t="str">
            <v>Y</v>
          </cell>
          <cell r="J330"/>
          <cell r="K330">
            <v>2164</v>
          </cell>
          <cell r="L330">
            <v>144955</v>
          </cell>
          <cell r="M330">
            <v>15</v>
          </cell>
          <cell r="N330"/>
          <cell r="O330">
            <v>7</v>
          </cell>
          <cell r="P330">
            <v>0</v>
          </cell>
          <cell r="Q330">
            <v>0</v>
          </cell>
          <cell r="R330">
            <v>0</v>
          </cell>
          <cell r="S330">
            <v>47.75</v>
          </cell>
          <cell r="T330">
            <v>250</v>
          </cell>
          <cell r="U330">
            <v>297.75</v>
          </cell>
          <cell r="V330">
            <v>297.75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297.75</v>
          </cell>
          <cell r="AF330">
            <v>939049.90500000003</v>
          </cell>
          <cell r="AG330">
            <v>0</v>
          </cell>
          <cell r="AH330">
            <v>0</v>
          </cell>
          <cell r="AI330">
            <v>0</v>
          </cell>
          <cell r="AJ330">
            <v>939049.90500000003</v>
          </cell>
          <cell r="AK330">
            <v>51.513840830449716</v>
          </cell>
          <cell r="AL330">
            <v>23103.957612456699</v>
          </cell>
          <cell r="AM330">
            <v>0</v>
          </cell>
          <cell r="AN330">
            <v>0</v>
          </cell>
          <cell r="AO330">
            <v>23103.957612456699</v>
          </cell>
          <cell r="AP330">
            <v>52.792553191489361</v>
          </cell>
          <cell r="AQ330">
            <v>15177.859042553191</v>
          </cell>
          <cell r="AR330">
            <v>0</v>
          </cell>
          <cell r="AS330">
            <v>0</v>
          </cell>
          <cell r="AT330">
            <v>15177.859042553191</v>
          </cell>
          <cell r="AU330">
            <v>148.875</v>
          </cell>
          <cell r="AV330">
            <v>0</v>
          </cell>
          <cell r="AW330">
            <v>146.8072916666668</v>
          </cell>
          <cell r="AX330">
            <v>33278.276875000032</v>
          </cell>
          <cell r="AY330">
            <v>2.0677083333333321</v>
          </cell>
          <cell r="AZ330">
            <v>570.00515624999969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33848.282031250033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33848.282031250033</v>
          </cell>
          <cell r="BZ330">
            <v>72130.098686259924</v>
          </cell>
          <cell r="CA330">
            <v>0</v>
          </cell>
          <cell r="CB330">
            <v>72130.098686259924</v>
          </cell>
          <cell r="CC330">
            <v>85.912055335968375</v>
          </cell>
          <cell r="CD330">
            <v>67783.752539525696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67783.752539525696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2.3820000000000001</v>
          </cell>
          <cell r="CX330">
            <v>1329.0369000000003</v>
          </cell>
          <cell r="CY330">
            <v>0</v>
          </cell>
          <cell r="CZ330">
            <v>0</v>
          </cell>
          <cell r="DA330">
            <v>1329.0369000000003</v>
          </cell>
          <cell r="DB330">
            <v>1080292.7931257857</v>
          </cell>
          <cell r="DC330">
            <v>0</v>
          </cell>
          <cell r="DD330">
            <v>1080292.7931257857</v>
          </cell>
          <cell r="DE330">
            <v>135933</v>
          </cell>
          <cell r="DF330">
            <v>0</v>
          </cell>
          <cell r="DG330">
            <v>135933</v>
          </cell>
          <cell r="DH330">
            <v>42.535714285714285</v>
          </cell>
          <cell r="DI330">
            <v>1.54858170478873</v>
          </cell>
          <cell r="DJ330">
            <v>0</v>
          </cell>
          <cell r="DK330">
            <v>1.54858170478873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7136.4560000000001</v>
          </cell>
          <cell r="EB330">
            <v>7136.4560000000001</v>
          </cell>
          <cell r="EC330">
            <v>0</v>
          </cell>
          <cell r="ED330">
            <v>0</v>
          </cell>
          <cell r="EE330">
            <v>7136.4560000000001</v>
          </cell>
          <cell r="EF330">
            <v>7136.456000000001</v>
          </cell>
          <cell r="EG330">
            <v>0</v>
          </cell>
          <cell r="EH330"/>
          <cell r="EI330">
            <v>0</v>
          </cell>
          <cell r="EJ330">
            <v>0</v>
          </cell>
          <cell r="EK330">
            <v>0</v>
          </cell>
          <cell r="EL330"/>
          <cell r="EM330">
            <v>0</v>
          </cell>
          <cell r="EN330">
            <v>0</v>
          </cell>
          <cell r="EO330">
            <v>0</v>
          </cell>
          <cell r="EP330">
            <v>143069.45600000001</v>
          </cell>
          <cell r="EQ330">
            <v>0</v>
          </cell>
          <cell r="ER330">
            <v>143069.45600000001</v>
          </cell>
          <cell r="ES330">
            <v>1223362.2491257857</v>
          </cell>
          <cell r="ET330">
            <v>0</v>
          </cell>
          <cell r="EU330">
            <v>1223362.2491257857</v>
          </cell>
          <cell r="EV330">
            <v>1216225.7931257857</v>
          </cell>
          <cell r="EW330">
            <v>4084.7213874921431</v>
          </cell>
          <cell r="EX330">
            <v>4180</v>
          </cell>
          <cell r="EY330">
            <v>95.278612507856906</v>
          </cell>
          <cell r="EZ330">
            <v>1244595</v>
          </cell>
          <cell r="FA330">
            <v>28369.206874214346</v>
          </cell>
          <cell r="FB330">
            <v>1251731.456</v>
          </cell>
          <cell r="FC330">
            <v>1215846.5830783583</v>
          </cell>
          <cell r="FD330">
            <v>0</v>
          </cell>
          <cell r="FE330">
            <v>1251731.456</v>
          </cell>
        </row>
        <row r="331">
          <cell r="A331">
            <v>2139</v>
          </cell>
          <cell r="B331">
            <v>8812139</v>
          </cell>
          <cell r="C331"/>
          <cell r="D331"/>
          <cell r="E331" t="str">
            <v>Sir Martin Frobisher Academy</v>
          </cell>
          <cell r="F331" t="str">
            <v>P</v>
          </cell>
          <cell r="G331"/>
          <cell r="H331" t="str">
            <v/>
          </cell>
          <cell r="I331" t="str">
            <v>Y</v>
          </cell>
          <cell r="J331"/>
          <cell r="K331">
            <v>2139</v>
          </cell>
          <cell r="L331">
            <v>143121</v>
          </cell>
          <cell r="M331"/>
          <cell r="N331"/>
          <cell r="O331">
            <v>7</v>
          </cell>
          <cell r="P331">
            <v>0</v>
          </cell>
          <cell r="Q331">
            <v>0</v>
          </cell>
          <cell r="R331">
            <v>0</v>
          </cell>
          <cell r="S331">
            <v>17</v>
          </cell>
          <cell r="T331">
            <v>197</v>
          </cell>
          <cell r="U331">
            <v>214</v>
          </cell>
          <cell r="V331">
            <v>214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214</v>
          </cell>
          <cell r="AF331">
            <v>674917.48</v>
          </cell>
          <cell r="AG331">
            <v>0</v>
          </cell>
          <cell r="AH331">
            <v>0</v>
          </cell>
          <cell r="AI331">
            <v>0</v>
          </cell>
          <cell r="AJ331">
            <v>674917.48</v>
          </cell>
          <cell r="AK331">
            <v>123.00000000000003</v>
          </cell>
          <cell r="AL331">
            <v>55165.500000000015</v>
          </cell>
          <cell r="AM331">
            <v>0</v>
          </cell>
          <cell r="AN331">
            <v>0</v>
          </cell>
          <cell r="AO331">
            <v>55165.500000000015</v>
          </cell>
          <cell r="AP331">
            <v>129.59362549800798</v>
          </cell>
          <cell r="AQ331">
            <v>37258.167330677294</v>
          </cell>
          <cell r="AR331">
            <v>0</v>
          </cell>
          <cell r="AS331">
            <v>0</v>
          </cell>
          <cell r="AT331">
            <v>37258.167330677294</v>
          </cell>
          <cell r="AU331">
            <v>9.0849056603773484</v>
          </cell>
          <cell r="AV331">
            <v>0</v>
          </cell>
          <cell r="AW331">
            <v>14.132075471698114</v>
          </cell>
          <cell r="AX331">
            <v>3203.4588679245285</v>
          </cell>
          <cell r="AY331">
            <v>0</v>
          </cell>
          <cell r="AZ331">
            <v>0</v>
          </cell>
          <cell r="BA331">
            <v>5.0471698113207628</v>
          </cell>
          <cell r="BB331">
            <v>1903.5400943396255</v>
          </cell>
          <cell r="BC331">
            <v>18.169811320754718</v>
          </cell>
          <cell r="BD331">
            <v>7652.0343396226417</v>
          </cell>
          <cell r="BE331">
            <v>34.320754716981128</v>
          </cell>
          <cell r="BF331">
            <v>16331.87433962264</v>
          </cell>
          <cell r="BG331">
            <v>133.24528301886787</v>
          </cell>
          <cell r="BH331">
            <v>94240.391320754672</v>
          </cell>
          <cell r="BI331">
            <v>123331.29896226412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123331.29896226412</v>
          </cell>
          <cell r="BZ331">
            <v>215754.96629294142</v>
          </cell>
          <cell r="CA331">
            <v>0</v>
          </cell>
          <cell r="CB331">
            <v>215754.96629294142</v>
          </cell>
          <cell r="CC331">
            <v>95.111111111111114</v>
          </cell>
          <cell r="CD331">
            <v>75041.715555555566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75041.715555555566</v>
          </cell>
          <cell r="CR331">
            <v>3.3109433962264063</v>
          </cell>
          <cell r="CS331">
            <v>1489.9245283018829</v>
          </cell>
          <cell r="CT331">
            <v>0</v>
          </cell>
          <cell r="CU331">
            <v>0</v>
          </cell>
          <cell r="CV331">
            <v>1489.9245283018829</v>
          </cell>
          <cell r="CW331">
            <v>1.0862944162436559</v>
          </cell>
          <cell r="CX331">
            <v>606.09796954314788</v>
          </cell>
          <cell r="CY331">
            <v>0</v>
          </cell>
          <cell r="CZ331">
            <v>0</v>
          </cell>
          <cell r="DA331">
            <v>606.09796954314788</v>
          </cell>
          <cell r="DB331">
            <v>967810.18434634199</v>
          </cell>
          <cell r="DC331">
            <v>0</v>
          </cell>
          <cell r="DD331">
            <v>967810.18434634199</v>
          </cell>
          <cell r="DE331">
            <v>135933</v>
          </cell>
          <cell r="DF331">
            <v>0</v>
          </cell>
          <cell r="DG331">
            <v>135933</v>
          </cell>
          <cell r="DH331">
            <v>30.571428571428573</v>
          </cell>
          <cell r="DI331">
            <v>1.4312723918367301</v>
          </cell>
          <cell r="DJ331">
            <v>0</v>
          </cell>
          <cell r="DK331">
            <v>1.4312723918367301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1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4502.6000000000004</v>
          </cell>
          <cell r="EB331">
            <v>4502.6000000000004</v>
          </cell>
          <cell r="EC331">
            <v>0</v>
          </cell>
          <cell r="ED331">
            <v>0</v>
          </cell>
          <cell r="EE331">
            <v>4502.6000000000004</v>
          </cell>
          <cell r="EF331">
            <v>4502.6000000000004</v>
          </cell>
          <cell r="EG331">
            <v>0</v>
          </cell>
          <cell r="EH331"/>
          <cell r="EI331">
            <v>0</v>
          </cell>
          <cell r="EJ331">
            <v>0</v>
          </cell>
          <cell r="EK331">
            <v>0</v>
          </cell>
          <cell r="EL331"/>
          <cell r="EM331">
            <v>0</v>
          </cell>
          <cell r="EN331">
            <v>0</v>
          </cell>
          <cell r="EO331">
            <v>0</v>
          </cell>
          <cell r="EP331">
            <v>140435.6</v>
          </cell>
          <cell r="EQ331">
            <v>0</v>
          </cell>
          <cell r="ER331">
            <v>140435.6</v>
          </cell>
          <cell r="ES331">
            <v>1108245.7843463421</v>
          </cell>
          <cell r="ET331">
            <v>0</v>
          </cell>
          <cell r="EU331">
            <v>1108245.7843463421</v>
          </cell>
          <cell r="EV331">
            <v>1103743.184346342</v>
          </cell>
          <cell r="EW331">
            <v>5157.6784315249624</v>
          </cell>
          <cell r="EX331">
            <v>4180</v>
          </cell>
          <cell r="EY331">
            <v>0</v>
          </cell>
          <cell r="EZ331">
            <v>894520</v>
          </cell>
          <cell r="FA331">
            <v>0</v>
          </cell>
          <cell r="FB331">
            <v>1108245.7843463421</v>
          </cell>
          <cell r="FC331">
            <v>1069300.4479175904</v>
          </cell>
          <cell r="FD331">
            <v>0</v>
          </cell>
          <cell r="FE331">
            <v>1108245.7843463421</v>
          </cell>
        </row>
        <row r="332">
          <cell r="A332">
            <v>5222</v>
          </cell>
          <cell r="B332">
            <v>8815222</v>
          </cell>
          <cell r="C332"/>
          <cell r="D332"/>
          <cell r="E332" t="str">
            <v>South Benfleet Primary School</v>
          </cell>
          <cell r="F332" t="str">
            <v>P</v>
          </cell>
          <cell r="G332"/>
          <cell r="H332" t="str">
            <v/>
          </cell>
          <cell r="I332" t="str">
            <v>Y</v>
          </cell>
          <cell r="J332"/>
          <cell r="K332">
            <v>5222</v>
          </cell>
          <cell r="L332">
            <v>137029</v>
          </cell>
          <cell r="M332"/>
          <cell r="N332"/>
          <cell r="O332">
            <v>7</v>
          </cell>
          <cell r="P332">
            <v>0</v>
          </cell>
          <cell r="Q332">
            <v>0</v>
          </cell>
          <cell r="R332">
            <v>1</v>
          </cell>
          <cell r="S332">
            <v>60</v>
          </cell>
          <cell r="T332">
            <v>357</v>
          </cell>
          <cell r="U332">
            <v>417</v>
          </cell>
          <cell r="V332">
            <v>418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418</v>
          </cell>
          <cell r="AF332">
            <v>1318296.76</v>
          </cell>
          <cell r="AG332">
            <v>0</v>
          </cell>
          <cell r="AH332">
            <v>0</v>
          </cell>
          <cell r="AI332">
            <v>0</v>
          </cell>
          <cell r="AJ332">
            <v>1318296.76</v>
          </cell>
          <cell r="AK332">
            <v>28.067146282973621</v>
          </cell>
          <cell r="AL332">
            <v>12588.115107913669</v>
          </cell>
          <cell r="AM332">
            <v>0</v>
          </cell>
          <cell r="AN332">
            <v>0</v>
          </cell>
          <cell r="AO332">
            <v>12588.115107913669</v>
          </cell>
          <cell r="AP332">
            <v>41.197115384615387</v>
          </cell>
          <cell r="AQ332">
            <v>11844.170673076924</v>
          </cell>
          <cell r="AR332">
            <v>0</v>
          </cell>
          <cell r="AS332">
            <v>0</v>
          </cell>
          <cell r="AT332">
            <v>11844.170673076924</v>
          </cell>
          <cell r="AU332">
            <v>306.19759036144592</v>
          </cell>
          <cell r="AV332">
            <v>0</v>
          </cell>
          <cell r="AW332">
            <v>106.76626506024098</v>
          </cell>
          <cell r="AX332">
            <v>24201.776963855427</v>
          </cell>
          <cell r="AY332">
            <v>2.014457831325303</v>
          </cell>
          <cell r="AZ332">
            <v>555.3255903614463</v>
          </cell>
          <cell r="BA332">
            <v>1.0072289156626515</v>
          </cell>
          <cell r="BB332">
            <v>379.87638554216898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2.014457831325303</v>
          </cell>
          <cell r="BH332">
            <v>1424.765590361447</v>
          </cell>
          <cell r="BI332">
            <v>26561.744530120486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26561.744530120486</v>
          </cell>
          <cell r="BZ332">
            <v>50994.030311111077</v>
          </cell>
          <cell r="CA332">
            <v>0</v>
          </cell>
          <cell r="CB332">
            <v>50994.030311111077</v>
          </cell>
          <cell r="CC332">
            <v>93.669467787114854</v>
          </cell>
          <cell r="CD332">
            <v>73904.273389355745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73904.273389355745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1.170868347338935</v>
          </cell>
          <cell r="CX332">
            <v>653.28599439775883</v>
          </cell>
          <cell r="CY332">
            <v>0</v>
          </cell>
          <cell r="CZ332">
            <v>0</v>
          </cell>
          <cell r="DA332">
            <v>653.28599439775883</v>
          </cell>
          <cell r="DB332">
            <v>1443848.3496948646</v>
          </cell>
          <cell r="DC332">
            <v>0</v>
          </cell>
          <cell r="DD332">
            <v>1443848.3496948646</v>
          </cell>
          <cell r="DE332">
            <v>135933</v>
          </cell>
          <cell r="DF332">
            <v>0</v>
          </cell>
          <cell r="DG332">
            <v>135933</v>
          </cell>
          <cell r="DH332">
            <v>59.714285714285715</v>
          </cell>
          <cell r="DI332">
            <v>0.70688636902800694</v>
          </cell>
          <cell r="DJ332">
            <v>0</v>
          </cell>
          <cell r="DK332">
            <v>0.70688636902800694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1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5718.8</v>
          </cell>
          <cell r="EB332">
            <v>5718.8</v>
          </cell>
          <cell r="EC332">
            <v>0</v>
          </cell>
          <cell r="ED332">
            <v>0</v>
          </cell>
          <cell r="EE332">
            <v>5718.8</v>
          </cell>
          <cell r="EF332">
            <v>5718.8</v>
          </cell>
          <cell r="EG332">
            <v>0</v>
          </cell>
          <cell r="EH332"/>
          <cell r="EI332">
            <v>0</v>
          </cell>
          <cell r="EJ332">
            <v>0</v>
          </cell>
          <cell r="EK332">
            <v>0</v>
          </cell>
          <cell r="EL332"/>
          <cell r="EM332">
            <v>0</v>
          </cell>
          <cell r="EN332">
            <v>0</v>
          </cell>
          <cell r="EO332">
            <v>0</v>
          </cell>
          <cell r="EP332">
            <v>141651.79999999999</v>
          </cell>
          <cell r="EQ332">
            <v>0</v>
          </cell>
          <cell r="ER332">
            <v>141651.79999999999</v>
          </cell>
          <cell r="ES332">
            <v>1585500.1496948646</v>
          </cell>
          <cell r="ET332">
            <v>0</v>
          </cell>
          <cell r="EU332">
            <v>1585500.1496948646</v>
          </cell>
          <cell r="EV332">
            <v>1579781.3496948646</v>
          </cell>
          <cell r="EW332">
            <v>3779.381219365705</v>
          </cell>
          <cell r="EX332">
            <v>4180</v>
          </cell>
          <cell r="EY332">
            <v>400.61878063429504</v>
          </cell>
          <cell r="EZ332">
            <v>1747240</v>
          </cell>
          <cell r="FA332">
            <v>167458.65030513541</v>
          </cell>
          <cell r="FB332">
            <v>1752958.8</v>
          </cell>
          <cell r="FC332">
            <v>1651334.5205108433</v>
          </cell>
          <cell r="FD332">
            <v>0</v>
          </cell>
          <cell r="FE332">
            <v>1752958.8</v>
          </cell>
        </row>
        <row r="333">
          <cell r="A333">
            <v>2911</v>
          </cell>
          <cell r="B333">
            <v>8812911</v>
          </cell>
          <cell r="C333">
            <v>1262</v>
          </cell>
          <cell r="D333" t="str">
            <v>RB051262</v>
          </cell>
          <cell r="E333" t="str">
            <v>South Green Infant School</v>
          </cell>
          <cell r="F333" t="str">
            <v>P</v>
          </cell>
          <cell r="G333" t="str">
            <v>Y</v>
          </cell>
          <cell r="H333">
            <v>10024246</v>
          </cell>
          <cell r="I333" t="str">
            <v/>
          </cell>
          <cell r="J333"/>
          <cell r="K333">
            <v>2911</v>
          </cell>
          <cell r="L333">
            <v>115039</v>
          </cell>
          <cell r="M333"/>
          <cell r="N333"/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60</v>
          </cell>
          <cell r="T333">
            <v>120</v>
          </cell>
          <cell r="U333">
            <v>180</v>
          </cell>
          <cell r="V333">
            <v>180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180</v>
          </cell>
          <cell r="AF333">
            <v>567687.6</v>
          </cell>
          <cell r="AG333">
            <v>0</v>
          </cell>
          <cell r="AH333">
            <v>0</v>
          </cell>
          <cell r="AI333">
            <v>0</v>
          </cell>
          <cell r="AJ333">
            <v>567687.6</v>
          </cell>
          <cell r="AK333">
            <v>32.000000000000043</v>
          </cell>
          <cell r="AL333">
            <v>14352.00000000002</v>
          </cell>
          <cell r="AM333">
            <v>0</v>
          </cell>
          <cell r="AN333">
            <v>0</v>
          </cell>
          <cell r="AO333">
            <v>14352.00000000002</v>
          </cell>
          <cell r="AP333">
            <v>32.000000000000043</v>
          </cell>
          <cell r="AQ333">
            <v>9200.0000000000127</v>
          </cell>
          <cell r="AR333">
            <v>0</v>
          </cell>
          <cell r="AS333">
            <v>0</v>
          </cell>
          <cell r="AT333">
            <v>9200.0000000000127</v>
          </cell>
          <cell r="AU333">
            <v>162</v>
          </cell>
          <cell r="AV333">
            <v>0</v>
          </cell>
          <cell r="AW333">
            <v>5.0000000000000044</v>
          </cell>
          <cell r="AX333">
            <v>1133.400000000001</v>
          </cell>
          <cell r="AY333">
            <v>3.0000000000000062</v>
          </cell>
          <cell r="AZ333">
            <v>827.01000000000181</v>
          </cell>
          <cell r="BA333">
            <v>1.9999999999999978</v>
          </cell>
          <cell r="BB333">
            <v>754.29999999999916</v>
          </cell>
          <cell r="BC333">
            <v>1.0000000000000009</v>
          </cell>
          <cell r="BD333">
            <v>421.14000000000038</v>
          </cell>
          <cell r="BE333">
            <v>1.9999999999999978</v>
          </cell>
          <cell r="BF333">
            <v>951.719999999999</v>
          </cell>
          <cell r="BG333">
            <v>5.0000000000000044</v>
          </cell>
          <cell r="BH333">
            <v>3536.3500000000031</v>
          </cell>
          <cell r="BI333">
            <v>7623.9200000000037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7623.9200000000037</v>
          </cell>
          <cell r="BZ333">
            <v>31175.920000000035</v>
          </cell>
          <cell r="CA333">
            <v>0</v>
          </cell>
          <cell r="CB333">
            <v>31175.920000000035</v>
          </cell>
          <cell r="CC333">
            <v>48.813559322033896</v>
          </cell>
          <cell r="CD333">
            <v>38513.410169491523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38513.410169491523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5.9999999999999938</v>
          </cell>
          <cell r="CX333">
            <v>3347.6999999999966</v>
          </cell>
          <cell r="CY333">
            <v>0</v>
          </cell>
          <cell r="CZ333">
            <v>0</v>
          </cell>
          <cell r="DA333">
            <v>3347.6999999999966</v>
          </cell>
          <cell r="DB333">
            <v>640724.63016949152</v>
          </cell>
          <cell r="DC333">
            <v>0</v>
          </cell>
          <cell r="DD333">
            <v>640724.63016949152</v>
          </cell>
          <cell r="DE333">
            <v>135933</v>
          </cell>
          <cell r="DF333">
            <v>0</v>
          </cell>
          <cell r="DG333">
            <v>135933</v>
          </cell>
          <cell r="DH333">
            <v>60</v>
          </cell>
          <cell r="DI333">
            <v>0.58053786096256699</v>
          </cell>
          <cell r="DJ333">
            <v>0</v>
          </cell>
          <cell r="DK333">
            <v>0.58053786096256699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1.0156360164</v>
          </cell>
          <cell r="DS333">
            <v>12143.831442515309</v>
          </cell>
          <cell r="DT333">
            <v>0</v>
          </cell>
          <cell r="DU333">
            <v>12143.831442515309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2439.7600000000002</v>
          </cell>
          <cell r="EB333">
            <v>3072.41</v>
          </cell>
          <cell r="EC333">
            <v>632.64999999999964</v>
          </cell>
          <cell r="ED333">
            <v>0</v>
          </cell>
          <cell r="EE333">
            <v>3705.0599999999995</v>
          </cell>
          <cell r="EF333">
            <v>3705.0599999999995</v>
          </cell>
          <cell r="EG333">
            <v>0</v>
          </cell>
          <cell r="EH333"/>
          <cell r="EI333">
            <v>0</v>
          </cell>
          <cell r="EJ333">
            <v>0</v>
          </cell>
          <cell r="EK333">
            <v>0</v>
          </cell>
          <cell r="EL333"/>
          <cell r="EM333">
            <v>0</v>
          </cell>
          <cell r="EN333">
            <v>0</v>
          </cell>
          <cell r="EO333">
            <v>0</v>
          </cell>
          <cell r="EP333">
            <v>151781.89144251531</v>
          </cell>
          <cell r="EQ333">
            <v>0</v>
          </cell>
          <cell r="ER333">
            <v>151781.89144251531</v>
          </cell>
          <cell r="ES333">
            <v>792506.52161200682</v>
          </cell>
          <cell r="ET333">
            <v>0</v>
          </cell>
          <cell r="EU333">
            <v>792506.52161200682</v>
          </cell>
          <cell r="EV333">
            <v>788801.46161200688</v>
          </cell>
          <cell r="EW333">
            <v>4382.2303422889272</v>
          </cell>
          <cell r="EX333">
            <v>4180</v>
          </cell>
          <cell r="EY333">
            <v>0</v>
          </cell>
          <cell r="EZ333">
            <v>752400</v>
          </cell>
          <cell r="FA333">
            <v>0</v>
          </cell>
          <cell r="FB333">
            <v>792506.52161200682</v>
          </cell>
          <cell r="FC333">
            <v>789580.46870105166</v>
          </cell>
          <cell r="FD333">
            <v>0</v>
          </cell>
          <cell r="FE333">
            <v>792506.52161200682</v>
          </cell>
        </row>
        <row r="334">
          <cell r="A334">
            <v>2681</v>
          </cell>
          <cell r="B334">
            <v>8812681</v>
          </cell>
          <cell r="C334">
            <v>1260</v>
          </cell>
          <cell r="D334" t="str">
            <v>RB051260</v>
          </cell>
          <cell r="E334" t="str">
            <v>South Green Junior School</v>
          </cell>
          <cell r="F334" t="str">
            <v>P</v>
          </cell>
          <cell r="G334" t="str">
            <v>Y</v>
          </cell>
          <cell r="H334">
            <v>10024247</v>
          </cell>
          <cell r="I334" t="str">
            <v/>
          </cell>
          <cell r="J334"/>
          <cell r="K334">
            <v>2681</v>
          </cell>
          <cell r="L334">
            <v>114946</v>
          </cell>
          <cell r="M334"/>
          <cell r="N334"/>
          <cell r="O334">
            <v>4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234</v>
          </cell>
          <cell r="U334">
            <v>234</v>
          </cell>
          <cell r="V334">
            <v>234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234</v>
          </cell>
          <cell r="AF334">
            <v>737993.88</v>
          </cell>
          <cell r="AG334">
            <v>0</v>
          </cell>
          <cell r="AH334">
            <v>0</v>
          </cell>
          <cell r="AI334">
            <v>0</v>
          </cell>
          <cell r="AJ334">
            <v>737993.88</v>
          </cell>
          <cell r="AK334">
            <v>29.99999999999995</v>
          </cell>
          <cell r="AL334">
            <v>13454.999999999978</v>
          </cell>
          <cell r="AM334">
            <v>0</v>
          </cell>
          <cell r="AN334">
            <v>0</v>
          </cell>
          <cell r="AO334">
            <v>13454.999999999978</v>
          </cell>
          <cell r="AP334">
            <v>38.506329113924046</v>
          </cell>
          <cell r="AQ334">
            <v>11070.569620253164</v>
          </cell>
          <cell r="AR334">
            <v>0</v>
          </cell>
          <cell r="AS334">
            <v>0</v>
          </cell>
          <cell r="AT334">
            <v>11070.569620253164</v>
          </cell>
          <cell r="AU334">
            <v>212.99999999999994</v>
          </cell>
          <cell r="AV334">
            <v>0</v>
          </cell>
          <cell r="AW334">
            <v>2.0000000000000004</v>
          </cell>
          <cell r="AX334">
            <v>453.36000000000013</v>
          </cell>
          <cell r="AY334">
            <v>5.9999999999999902</v>
          </cell>
          <cell r="AZ334">
            <v>1654.0199999999975</v>
          </cell>
          <cell r="BA334">
            <v>2.0000000000000004</v>
          </cell>
          <cell r="BB334">
            <v>754.30000000000007</v>
          </cell>
          <cell r="BC334">
            <v>0.99999999999999911</v>
          </cell>
          <cell r="BD334">
            <v>421.13999999999959</v>
          </cell>
          <cell r="BE334">
            <v>0.99999999999999911</v>
          </cell>
          <cell r="BF334">
            <v>475.85999999999962</v>
          </cell>
          <cell r="BG334">
            <v>9.0000000000000089</v>
          </cell>
          <cell r="BH334">
            <v>6365.4300000000057</v>
          </cell>
          <cell r="BI334">
            <v>10124.110000000002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10124.110000000002</v>
          </cell>
          <cell r="BZ334">
            <v>34649.67962025314</v>
          </cell>
          <cell r="CA334">
            <v>0</v>
          </cell>
          <cell r="CB334">
            <v>34649.67962025314</v>
          </cell>
          <cell r="CC334">
            <v>62.534482758620683</v>
          </cell>
          <cell r="CD334">
            <v>49339.081551724135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49339.081551724135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0.99999999999999911</v>
          </cell>
          <cell r="CX334">
            <v>557.94999999999959</v>
          </cell>
          <cell r="CY334">
            <v>0</v>
          </cell>
          <cell r="CZ334">
            <v>0</v>
          </cell>
          <cell r="DA334">
            <v>557.94999999999959</v>
          </cell>
          <cell r="DB334">
            <v>822540.59117197723</v>
          </cell>
          <cell r="DC334">
            <v>0</v>
          </cell>
          <cell r="DD334">
            <v>822540.59117197723</v>
          </cell>
          <cell r="DE334">
            <v>135933</v>
          </cell>
          <cell r="DF334">
            <v>0</v>
          </cell>
          <cell r="DG334">
            <v>135933</v>
          </cell>
          <cell r="DH334">
            <v>58.5</v>
          </cell>
          <cell r="DI334">
            <v>0.59354520502283104</v>
          </cell>
          <cell r="DJ334">
            <v>0</v>
          </cell>
          <cell r="DK334">
            <v>0.59354520502283104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1.0156360164</v>
          </cell>
          <cell r="DS334">
            <v>14986.708790531939</v>
          </cell>
          <cell r="DT334">
            <v>0</v>
          </cell>
          <cell r="DU334">
            <v>14986.708790531939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4006.8</v>
          </cell>
          <cell r="EB334">
            <v>4006.8</v>
          </cell>
          <cell r="EC334">
            <v>0</v>
          </cell>
          <cell r="ED334">
            <v>0</v>
          </cell>
          <cell r="EE334">
            <v>4006.8</v>
          </cell>
          <cell r="EF334">
            <v>4006.8</v>
          </cell>
          <cell r="EG334">
            <v>0</v>
          </cell>
          <cell r="EH334"/>
          <cell r="EI334">
            <v>0</v>
          </cell>
          <cell r="EJ334">
            <v>0</v>
          </cell>
          <cell r="EK334">
            <v>0</v>
          </cell>
          <cell r="EL334"/>
          <cell r="EM334">
            <v>0</v>
          </cell>
          <cell r="EN334">
            <v>0</v>
          </cell>
          <cell r="EO334">
            <v>0</v>
          </cell>
          <cell r="EP334">
            <v>154926.50879053192</v>
          </cell>
          <cell r="EQ334">
            <v>0</v>
          </cell>
          <cell r="ER334">
            <v>154926.50879053192</v>
          </cell>
          <cell r="ES334">
            <v>977467.09996250912</v>
          </cell>
          <cell r="ET334">
            <v>0</v>
          </cell>
          <cell r="EU334">
            <v>977467.09996250912</v>
          </cell>
          <cell r="EV334">
            <v>973460.29996250919</v>
          </cell>
          <cell r="EW334">
            <v>4160.0867519765352</v>
          </cell>
          <cell r="EX334">
            <v>4180</v>
          </cell>
          <cell r="EY334">
            <v>19.913248023464803</v>
          </cell>
          <cell r="EZ334">
            <v>978120</v>
          </cell>
          <cell r="FA334">
            <v>4659.7000374908093</v>
          </cell>
          <cell r="FB334">
            <v>982126.79999999993</v>
          </cell>
          <cell r="FC334">
            <v>981003.06682976556</v>
          </cell>
          <cell r="FD334">
            <v>0</v>
          </cell>
          <cell r="FE334">
            <v>982126.79999999993</v>
          </cell>
        </row>
        <row r="335">
          <cell r="A335">
            <v>2095</v>
          </cell>
          <cell r="B335">
            <v>8812095</v>
          </cell>
          <cell r="C335"/>
          <cell r="D335"/>
          <cell r="E335" t="str">
            <v>Southminster Church of England Primary School</v>
          </cell>
          <cell r="F335" t="str">
            <v>P</v>
          </cell>
          <cell r="G335"/>
          <cell r="H335" t="str">
            <v/>
          </cell>
          <cell r="I335" t="str">
            <v>Y</v>
          </cell>
          <cell r="J335"/>
          <cell r="K335">
            <v>2095</v>
          </cell>
          <cell r="L335">
            <v>140180</v>
          </cell>
          <cell r="M335"/>
          <cell r="N335"/>
          <cell r="O335">
            <v>7</v>
          </cell>
          <cell r="P335">
            <v>0</v>
          </cell>
          <cell r="Q335">
            <v>0</v>
          </cell>
          <cell r="R335">
            <v>4</v>
          </cell>
          <cell r="S335">
            <v>40</v>
          </cell>
          <cell r="T335">
            <v>152</v>
          </cell>
          <cell r="U335">
            <v>192</v>
          </cell>
          <cell r="V335">
            <v>196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196</v>
          </cell>
          <cell r="AF335">
            <v>618148.72000000009</v>
          </cell>
          <cell r="AG335">
            <v>0</v>
          </cell>
          <cell r="AH335">
            <v>0</v>
          </cell>
          <cell r="AI335">
            <v>0</v>
          </cell>
          <cell r="AJ335">
            <v>618148.72000000009</v>
          </cell>
          <cell r="AK335">
            <v>55.125</v>
          </cell>
          <cell r="AL335">
            <v>24723.5625</v>
          </cell>
          <cell r="AM335">
            <v>0</v>
          </cell>
          <cell r="AN335">
            <v>0</v>
          </cell>
          <cell r="AO335">
            <v>24723.5625</v>
          </cell>
          <cell r="AP335">
            <v>64.145454545454541</v>
          </cell>
          <cell r="AQ335">
            <v>18441.81818181818</v>
          </cell>
          <cell r="AR335">
            <v>0</v>
          </cell>
          <cell r="AS335">
            <v>0</v>
          </cell>
          <cell r="AT335">
            <v>18441.81818181818</v>
          </cell>
          <cell r="AU335">
            <v>145.97916666666671</v>
          </cell>
          <cell r="AV335">
            <v>0</v>
          </cell>
          <cell r="AW335">
            <v>37.770833333333272</v>
          </cell>
          <cell r="AX335">
            <v>8561.8924999999872</v>
          </cell>
          <cell r="AY335">
            <v>10.208333333333327</v>
          </cell>
          <cell r="AZ335">
            <v>2814.1312499999985</v>
          </cell>
          <cell r="BA335">
            <v>2.0416666666666732</v>
          </cell>
          <cell r="BB335">
            <v>770.01458333333574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12146.038333333321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12146.038333333321</v>
          </cell>
          <cell r="BZ335">
            <v>55311.419015151499</v>
          </cell>
          <cell r="CA335">
            <v>0</v>
          </cell>
          <cell r="CB335">
            <v>55311.419015151499</v>
          </cell>
          <cell r="CC335">
            <v>60.307692307692314</v>
          </cell>
          <cell r="CD335">
            <v>47582.166153846156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47582.166153846156</v>
          </cell>
          <cell r="CR335">
            <v>7.6358333333333288</v>
          </cell>
          <cell r="CS335">
            <v>3436.1249999999982</v>
          </cell>
          <cell r="CT335">
            <v>0</v>
          </cell>
          <cell r="CU335">
            <v>0</v>
          </cell>
          <cell r="CV335">
            <v>3436.1249999999982</v>
          </cell>
          <cell r="CW335">
            <v>1.2894736842105257</v>
          </cell>
          <cell r="CX335">
            <v>719.4618421052628</v>
          </cell>
          <cell r="CY335">
            <v>0</v>
          </cell>
          <cell r="CZ335">
            <v>0</v>
          </cell>
          <cell r="DA335">
            <v>719.4618421052628</v>
          </cell>
          <cell r="DB335">
            <v>725197.8920111031</v>
          </cell>
          <cell r="DC335">
            <v>0</v>
          </cell>
          <cell r="DD335">
            <v>725197.8920111031</v>
          </cell>
          <cell r="DE335">
            <v>135933</v>
          </cell>
          <cell r="DF335">
            <v>0</v>
          </cell>
          <cell r="DG335">
            <v>135933</v>
          </cell>
          <cell r="DH335">
            <v>28</v>
          </cell>
          <cell r="DI335">
            <v>1.7947875779411799</v>
          </cell>
          <cell r="DJ335">
            <v>0</v>
          </cell>
          <cell r="DK335">
            <v>1.7947875779411799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5521.6</v>
          </cell>
          <cell r="EB335">
            <v>5521.6</v>
          </cell>
          <cell r="EC335">
            <v>0</v>
          </cell>
          <cell r="ED335">
            <v>0</v>
          </cell>
          <cell r="EE335">
            <v>5521.6</v>
          </cell>
          <cell r="EF335">
            <v>5521.6</v>
          </cell>
          <cell r="EG335">
            <v>0</v>
          </cell>
          <cell r="EH335"/>
          <cell r="EI335">
            <v>0</v>
          </cell>
          <cell r="EJ335">
            <v>0</v>
          </cell>
          <cell r="EK335">
            <v>0</v>
          </cell>
          <cell r="EL335"/>
          <cell r="EM335">
            <v>0</v>
          </cell>
          <cell r="EN335">
            <v>0</v>
          </cell>
          <cell r="EO335">
            <v>0</v>
          </cell>
          <cell r="EP335">
            <v>141454.6</v>
          </cell>
          <cell r="EQ335">
            <v>0</v>
          </cell>
          <cell r="ER335">
            <v>141454.6</v>
          </cell>
          <cell r="ES335">
            <v>866652.49201110308</v>
          </cell>
          <cell r="ET335">
            <v>0</v>
          </cell>
          <cell r="EU335">
            <v>866652.49201110308</v>
          </cell>
          <cell r="EV335">
            <v>861130.8920111031</v>
          </cell>
          <cell r="EW335">
            <v>4393.5249592403216</v>
          </cell>
          <cell r="EX335">
            <v>4180</v>
          </cell>
          <cell r="EY335">
            <v>0</v>
          </cell>
          <cell r="EZ335">
            <v>819280</v>
          </cell>
          <cell r="FA335">
            <v>0</v>
          </cell>
          <cell r="FB335">
            <v>866652.49201110308</v>
          </cell>
          <cell r="FC335">
            <v>848485.79975576198</v>
          </cell>
          <cell r="FD335">
            <v>0</v>
          </cell>
          <cell r="FE335">
            <v>866652.49201110308</v>
          </cell>
        </row>
        <row r="336">
          <cell r="A336">
            <v>2374</v>
          </cell>
          <cell r="B336">
            <v>8812374</v>
          </cell>
          <cell r="C336">
            <v>2846</v>
          </cell>
          <cell r="D336" t="str">
            <v>RB052846</v>
          </cell>
          <cell r="E336" t="str">
            <v>Spring Meadow Primary School &amp; School House Nursery</v>
          </cell>
          <cell r="F336" t="str">
            <v>P</v>
          </cell>
          <cell r="G336" t="str">
            <v>Y</v>
          </cell>
          <cell r="H336">
            <v>10023412</v>
          </cell>
          <cell r="I336" t="str">
            <v/>
          </cell>
          <cell r="J336"/>
          <cell r="K336">
            <v>2374</v>
          </cell>
          <cell r="L336">
            <v>114834</v>
          </cell>
          <cell r="M336"/>
          <cell r="N336"/>
          <cell r="O336">
            <v>7</v>
          </cell>
          <cell r="P336">
            <v>0</v>
          </cell>
          <cell r="Q336">
            <v>0</v>
          </cell>
          <cell r="R336">
            <v>1</v>
          </cell>
          <cell r="S336">
            <v>48</v>
          </cell>
          <cell r="T336">
            <v>310</v>
          </cell>
          <cell r="U336">
            <v>358</v>
          </cell>
          <cell r="V336">
            <v>359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359</v>
          </cell>
          <cell r="AF336">
            <v>1132221.3800000001</v>
          </cell>
          <cell r="AG336">
            <v>0</v>
          </cell>
          <cell r="AH336">
            <v>0</v>
          </cell>
          <cell r="AI336">
            <v>0</v>
          </cell>
          <cell r="AJ336">
            <v>1132221.3800000001</v>
          </cell>
          <cell r="AK336">
            <v>147.41061452513975</v>
          </cell>
          <cell r="AL336">
            <v>66113.660614525172</v>
          </cell>
          <cell r="AM336">
            <v>0</v>
          </cell>
          <cell r="AN336">
            <v>0</v>
          </cell>
          <cell r="AO336">
            <v>66113.660614525172</v>
          </cell>
          <cell r="AP336">
            <v>184</v>
          </cell>
          <cell r="AQ336">
            <v>52900</v>
          </cell>
          <cell r="AR336">
            <v>0</v>
          </cell>
          <cell r="AS336">
            <v>0</v>
          </cell>
          <cell r="AT336">
            <v>52900</v>
          </cell>
          <cell r="AU336">
            <v>59.330532212885146</v>
          </cell>
          <cell r="AV336">
            <v>0</v>
          </cell>
          <cell r="AW336">
            <v>16.089635854341719</v>
          </cell>
          <cell r="AX336">
            <v>3647.1986554621808</v>
          </cell>
          <cell r="AY336">
            <v>0</v>
          </cell>
          <cell r="AZ336">
            <v>0</v>
          </cell>
          <cell r="BA336">
            <v>174.97478991596628</v>
          </cell>
          <cell r="BB336">
            <v>65991.742016806675</v>
          </cell>
          <cell r="BC336">
            <v>42.235294117646909</v>
          </cell>
          <cell r="BD336">
            <v>17786.971764705817</v>
          </cell>
          <cell r="BE336">
            <v>66.369747899159691</v>
          </cell>
          <cell r="BF336">
            <v>31582.708235294132</v>
          </cell>
          <cell r="BG336">
            <v>0</v>
          </cell>
          <cell r="BH336">
            <v>0</v>
          </cell>
          <cell r="BI336">
            <v>119008.62067226881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119008.62067226881</v>
          </cell>
          <cell r="BZ336">
            <v>238022.28128679399</v>
          </cell>
          <cell r="CA336">
            <v>0</v>
          </cell>
          <cell r="CB336">
            <v>238022.28128679399</v>
          </cell>
          <cell r="CC336">
            <v>106.54193548387096</v>
          </cell>
          <cell r="CD336">
            <v>84060.521677419354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84060.521677419354</v>
          </cell>
          <cell r="CR336">
            <v>1.5242458100558558</v>
          </cell>
          <cell r="CS336">
            <v>685.91061452513509</v>
          </cell>
          <cell r="CT336">
            <v>0</v>
          </cell>
          <cell r="CU336">
            <v>0</v>
          </cell>
          <cell r="CV336">
            <v>685.91061452513509</v>
          </cell>
          <cell r="CW336">
            <v>5.7903225806451548</v>
          </cell>
          <cell r="CX336">
            <v>3230.7104838709643</v>
          </cell>
          <cell r="CY336">
            <v>0</v>
          </cell>
          <cell r="CZ336">
            <v>0</v>
          </cell>
          <cell r="DA336">
            <v>3230.7104838709643</v>
          </cell>
          <cell r="DB336">
            <v>1458220.8040626096</v>
          </cell>
          <cell r="DC336">
            <v>0</v>
          </cell>
          <cell r="DD336">
            <v>1458220.8040626096</v>
          </cell>
          <cell r="DE336">
            <v>135933</v>
          </cell>
          <cell r="DF336">
            <v>0</v>
          </cell>
          <cell r="DG336">
            <v>135933</v>
          </cell>
          <cell r="DH336">
            <v>51.285714285714285</v>
          </cell>
          <cell r="DI336">
            <v>0.42320736295082001</v>
          </cell>
          <cell r="DJ336">
            <v>0</v>
          </cell>
          <cell r="DK336">
            <v>0.42320736295082001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1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23885.49</v>
          </cell>
          <cell r="EB336">
            <v>26558.55</v>
          </cell>
          <cell r="EC336">
            <v>2673.0599999999977</v>
          </cell>
          <cell r="ED336">
            <v>2322.5099999999984</v>
          </cell>
          <cell r="EE336">
            <v>31554.119999999995</v>
          </cell>
          <cell r="EF336">
            <v>31554.119999999995</v>
          </cell>
          <cell r="EG336">
            <v>0</v>
          </cell>
          <cell r="EH336"/>
          <cell r="EI336">
            <v>0</v>
          </cell>
          <cell r="EJ336">
            <v>0</v>
          </cell>
          <cell r="EK336">
            <v>0</v>
          </cell>
          <cell r="EL336"/>
          <cell r="EM336">
            <v>0</v>
          </cell>
          <cell r="EN336">
            <v>0</v>
          </cell>
          <cell r="EO336">
            <v>0</v>
          </cell>
          <cell r="EP336">
            <v>167487.12</v>
          </cell>
          <cell r="EQ336">
            <v>0</v>
          </cell>
          <cell r="ER336">
            <v>167487.12</v>
          </cell>
          <cell r="ES336">
            <v>1625707.9240626097</v>
          </cell>
          <cell r="ET336">
            <v>0</v>
          </cell>
          <cell r="EU336">
            <v>1625707.9240626097</v>
          </cell>
          <cell r="EV336">
            <v>1594153.8040626096</v>
          </cell>
          <cell r="EW336">
            <v>4440.5398441855423</v>
          </cell>
          <cell r="EX336">
            <v>4180</v>
          </cell>
          <cell r="EY336">
            <v>0</v>
          </cell>
          <cell r="EZ336">
            <v>1500620</v>
          </cell>
          <cell r="FA336">
            <v>0</v>
          </cell>
          <cell r="FB336">
            <v>1625707.9240626097</v>
          </cell>
          <cell r="FC336">
            <v>1576640.6715385579</v>
          </cell>
          <cell r="FD336">
            <v>0</v>
          </cell>
          <cell r="FE336">
            <v>1625707.9240626097</v>
          </cell>
        </row>
        <row r="337">
          <cell r="A337">
            <v>2020</v>
          </cell>
          <cell r="B337">
            <v>8812020</v>
          </cell>
          <cell r="C337">
            <v>1673</v>
          </cell>
          <cell r="D337" t="str">
            <v>RB051673</v>
          </cell>
          <cell r="E337" t="str">
            <v>Springfield Primary School</v>
          </cell>
          <cell r="F337" t="str">
            <v>P</v>
          </cell>
          <cell r="G337" t="str">
            <v>Y</v>
          </cell>
          <cell r="H337">
            <v>10041462</v>
          </cell>
          <cell r="I337" t="str">
            <v/>
          </cell>
          <cell r="J337"/>
          <cell r="K337">
            <v>2020</v>
          </cell>
          <cell r="L337">
            <v>134065</v>
          </cell>
          <cell r="M337"/>
          <cell r="N337"/>
          <cell r="O337">
            <v>7</v>
          </cell>
          <cell r="P337">
            <v>0</v>
          </cell>
          <cell r="Q337">
            <v>0</v>
          </cell>
          <cell r="R337">
            <v>0</v>
          </cell>
          <cell r="S337">
            <v>44</v>
          </cell>
          <cell r="T337">
            <v>390</v>
          </cell>
          <cell r="U337">
            <v>434</v>
          </cell>
          <cell r="V337">
            <v>434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434</v>
          </cell>
          <cell r="AF337">
            <v>1368757.8800000001</v>
          </cell>
          <cell r="AG337">
            <v>0</v>
          </cell>
          <cell r="AH337">
            <v>0</v>
          </cell>
          <cell r="AI337">
            <v>0</v>
          </cell>
          <cell r="AJ337">
            <v>1368757.8800000001</v>
          </cell>
          <cell r="AK337">
            <v>71.000000000000014</v>
          </cell>
          <cell r="AL337">
            <v>31843.500000000007</v>
          </cell>
          <cell r="AM337">
            <v>0</v>
          </cell>
          <cell r="AN337">
            <v>0</v>
          </cell>
          <cell r="AO337">
            <v>31843.500000000007</v>
          </cell>
          <cell r="AP337">
            <v>76.646788990825684</v>
          </cell>
          <cell r="AQ337">
            <v>22035.951834862382</v>
          </cell>
          <cell r="AR337">
            <v>0</v>
          </cell>
          <cell r="AS337">
            <v>0</v>
          </cell>
          <cell r="AT337">
            <v>22035.951834862382</v>
          </cell>
          <cell r="AU337">
            <v>414.91203703703684</v>
          </cell>
          <cell r="AV337">
            <v>0</v>
          </cell>
          <cell r="AW337">
            <v>12.055555555555566</v>
          </cell>
          <cell r="AX337">
            <v>2732.7533333333358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7.0324074074074057</v>
          </cell>
          <cell r="BD337">
            <v>2961.6280555555545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5694.3813888888908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5694.3813888888908</v>
          </cell>
          <cell r="BZ337">
            <v>59573.83322375128</v>
          </cell>
          <cell r="CA337">
            <v>0</v>
          </cell>
          <cell r="CB337">
            <v>59573.83322375128</v>
          </cell>
          <cell r="CC337">
            <v>122.96666666666667</v>
          </cell>
          <cell r="CD337">
            <v>97019.470333333331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97019.470333333331</v>
          </cell>
          <cell r="CR337">
            <v>12.959999999999987</v>
          </cell>
          <cell r="CS337">
            <v>5831.9999999999936</v>
          </cell>
          <cell r="CT337">
            <v>0</v>
          </cell>
          <cell r="CU337">
            <v>0</v>
          </cell>
          <cell r="CV337">
            <v>5831.9999999999936</v>
          </cell>
          <cell r="CW337">
            <v>27.820512820512818</v>
          </cell>
          <cell r="CX337">
            <v>15522.455128205127</v>
          </cell>
          <cell r="CY337">
            <v>0</v>
          </cell>
          <cell r="CZ337">
            <v>0</v>
          </cell>
          <cell r="DA337">
            <v>15522.455128205127</v>
          </cell>
          <cell r="DB337">
            <v>1546705.63868529</v>
          </cell>
          <cell r="DC337">
            <v>0</v>
          </cell>
          <cell r="DD337">
            <v>1546705.63868529</v>
          </cell>
          <cell r="DE337">
            <v>135933</v>
          </cell>
          <cell r="DF337">
            <v>0</v>
          </cell>
          <cell r="DG337">
            <v>135933</v>
          </cell>
          <cell r="DH337">
            <v>62</v>
          </cell>
          <cell r="DI337">
            <v>0.30631428728070198</v>
          </cell>
          <cell r="DJ337">
            <v>0</v>
          </cell>
          <cell r="DK337">
            <v>0.30631428728070198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44352</v>
          </cell>
          <cell r="EB337">
            <v>45056</v>
          </cell>
          <cell r="EC337">
            <v>704</v>
          </cell>
          <cell r="ED337">
            <v>0</v>
          </cell>
          <cell r="EE337">
            <v>45760</v>
          </cell>
          <cell r="EF337">
            <v>45760</v>
          </cell>
          <cell r="EG337">
            <v>0</v>
          </cell>
          <cell r="EH337"/>
          <cell r="EI337">
            <v>0</v>
          </cell>
          <cell r="EJ337">
            <v>0</v>
          </cell>
          <cell r="EK337">
            <v>0</v>
          </cell>
          <cell r="EL337"/>
          <cell r="EM337">
            <v>0</v>
          </cell>
          <cell r="EN337">
            <v>0</v>
          </cell>
          <cell r="EO337">
            <v>0</v>
          </cell>
          <cell r="EP337">
            <v>181693</v>
          </cell>
          <cell r="EQ337">
            <v>0</v>
          </cell>
          <cell r="ER337">
            <v>181693</v>
          </cell>
          <cell r="ES337">
            <v>1728398.63868529</v>
          </cell>
          <cell r="ET337">
            <v>0</v>
          </cell>
          <cell r="EU337">
            <v>1728398.63868529</v>
          </cell>
          <cell r="EV337">
            <v>1682638.63868529</v>
          </cell>
          <cell r="EW337">
            <v>3877.0475545744011</v>
          </cell>
          <cell r="EX337">
            <v>4180</v>
          </cell>
          <cell r="EY337">
            <v>302.95244542559885</v>
          </cell>
          <cell r="EZ337">
            <v>1814120</v>
          </cell>
          <cell r="FA337">
            <v>131481.36131471</v>
          </cell>
          <cell r="FB337">
            <v>1859880</v>
          </cell>
          <cell r="FC337">
            <v>1760450.1231915494</v>
          </cell>
          <cell r="FD337">
            <v>0</v>
          </cell>
          <cell r="FE337">
            <v>1859880</v>
          </cell>
        </row>
        <row r="338">
          <cell r="A338">
            <v>5234</v>
          </cell>
          <cell r="B338">
            <v>8815234</v>
          </cell>
          <cell r="C338"/>
          <cell r="D338"/>
          <cell r="E338" t="str">
            <v>St Alban's Catholic Academy</v>
          </cell>
          <cell r="F338" t="str">
            <v>P</v>
          </cell>
          <cell r="G338"/>
          <cell r="H338" t="str">
            <v/>
          </cell>
          <cell r="I338" t="str">
            <v>Y</v>
          </cell>
          <cell r="J338"/>
          <cell r="K338">
            <v>5234</v>
          </cell>
          <cell r="L338">
            <v>137056</v>
          </cell>
          <cell r="M338"/>
          <cell r="N338"/>
          <cell r="O338">
            <v>7</v>
          </cell>
          <cell r="P338">
            <v>0</v>
          </cell>
          <cell r="Q338">
            <v>0</v>
          </cell>
          <cell r="R338">
            <v>0</v>
          </cell>
          <cell r="S338">
            <v>30</v>
          </cell>
          <cell r="T338">
            <v>177</v>
          </cell>
          <cell r="U338">
            <v>207</v>
          </cell>
          <cell r="V338">
            <v>207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207</v>
          </cell>
          <cell r="AF338">
            <v>652840.74</v>
          </cell>
          <cell r="AG338">
            <v>0</v>
          </cell>
          <cell r="AH338">
            <v>0</v>
          </cell>
          <cell r="AI338">
            <v>0</v>
          </cell>
          <cell r="AJ338">
            <v>652840.74</v>
          </cell>
          <cell r="AK338">
            <v>17</v>
          </cell>
          <cell r="AL338">
            <v>7624.5</v>
          </cell>
          <cell r="AM338">
            <v>0</v>
          </cell>
          <cell r="AN338">
            <v>0</v>
          </cell>
          <cell r="AO338">
            <v>7624.5</v>
          </cell>
          <cell r="AP338">
            <v>17</v>
          </cell>
          <cell r="AQ338">
            <v>4887.5</v>
          </cell>
          <cell r="AR338">
            <v>0</v>
          </cell>
          <cell r="AS338">
            <v>0</v>
          </cell>
          <cell r="AT338">
            <v>4887.5</v>
          </cell>
          <cell r="AU338">
            <v>53.779411764705792</v>
          </cell>
          <cell r="AV338">
            <v>0</v>
          </cell>
          <cell r="AW338">
            <v>63.926470588235354</v>
          </cell>
          <cell r="AX338">
            <v>14490.85235294119</v>
          </cell>
          <cell r="AY338">
            <v>66.970588235294144</v>
          </cell>
          <cell r="AZ338">
            <v>18461.782058823537</v>
          </cell>
          <cell r="BA338">
            <v>9.1323529411764639</v>
          </cell>
          <cell r="BB338">
            <v>3444.2669117647033</v>
          </cell>
          <cell r="BC338">
            <v>13.191176470588228</v>
          </cell>
          <cell r="BD338">
            <v>5555.3320588235265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41952.233382352955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41952.233382352955</v>
          </cell>
          <cell r="BZ338">
            <v>54464.233382352955</v>
          </cell>
          <cell r="CA338">
            <v>0</v>
          </cell>
          <cell r="CB338">
            <v>54464.233382352955</v>
          </cell>
          <cell r="CC338">
            <v>37.851428571428563</v>
          </cell>
          <cell r="CD338">
            <v>29864.398628571424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29864.398628571424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28.067796610169481</v>
          </cell>
          <cell r="CX338">
            <v>15660.427118644064</v>
          </cell>
          <cell r="CY338">
            <v>0</v>
          </cell>
          <cell r="CZ338">
            <v>0</v>
          </cell>
          <cell r="DA338">
            <v>15660.427118644064</v>
          </cell>
          <cell r="DB338">
            <v>752829.79912956851</v>
          </cell>
          <cell r="DC338">
            <v>0</v>
          </cell>
          <cell r="DD338">
            <v>752829.79912956851</v>
          </cell>
          <cell r="DE338">
            <v>135933</v>
          </cell>
          <cell r="DF338">
            <v>0</v>
          </cell>
          <cell r="DG338">
            <v>135933</v>
          </cell>
          <cell r="DH338">
            <v>29.571428571428573</v>
          </cell>
          <cell r="DI338">
            <v>0.42744023485477201</v>
          </cell>
          <cell r="DJ338">
            <v>0</v>
          </cell>
          <cell r="DK338">
            <v>0.42744023485477201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1.0156360164</v>
          </cell>
          <cell r="DS338">
            <v>13896.709702899845</v>
          </cell>
          <cell r="DT338">
            <v>0</v>
          </cell>
          <cell r="DU338">
            <v>13896.709702899845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4091.9</v>
          </cell>
          <cell r="EB338">
            <v>4091.9</v>
          </cell>
          <cell r="EC338">
            <v>0</v>
          </cell>
          <cell r="ED338">
            <v>0</v>
          </cell>
          <cell r="EE338">
            <v>4091.9</v>
          </cell>
          <cell r="EF338">
            <v>4091.9</v>
          </cell>
          <cell r="EG338">
            <v>0</v>
          </cell>
          <cell r="EH338"/>
          <cell r="EI338">
            <v>0</v>
          </cell>
          <cell r="EJ338">
            <v>0</v>
          </cell>
          <cell r="EK338">
            <v>0</v>
          </cell>
          <cell r="EL338"/>
          <cell r="EM338">
            <v>0</v>
          </cell>
          <cell r="EN338">
            <v>0</v>
          </cell>
          <cell r="EO338">
            <v>0</v>
          </cell>
          <cell r="EP338">
            <v>153921.60970289985</v>
          </cell>
          <cell r="EQ338">
            <v>0</v>
          </cell>
          <cell r="ER338">
            <v>153921.60970289985</v>
          </cell>
          <cell r="ES338">
            <v>906751.40883246833</v>
          </cell>
          <cell r="ET338">
            <v>0</v>
          </cell>
          <cell r="EU338">
            <v>906751.40883246833</v>
          </cell>
          <cell r="EV338">
            <v>902659.5088324683</v>
          </cell>
          <cell r="EW338">
            <v>4360.6739557124074</v>
          </cell>
          <cell r="EX338">
            <v>4180</v>
          </cell>
          <cell r="EY338">
            <v>0</v>
          </cell>
          <cell r="EZ338">
            <v>865260</v>
          </cell>
          <cell r="FA338">
            <v>0</v>
          </cell>
          <cell r="FB338">
            <v>906751.40883246833</v>
          </cell>
          <cell r="FC338">
            <v>916899.80662331486</v>
          </cell>
          <cell r="FD338">
            <v>10148.397790846531</v>
          </cell>
          <cell r="FE338">
            <v>916899.80662331486</v>
          </cell>
        </row>
        <row r="339">
          <cell r="A339">
            <v>3303</v>
          </cell>
          <cell r="B339">
            <v>8813303</v>
          </cell>
          <cell r="C339"/>
          <cell r="D339"/>
          <cell r="E339" t="str">
            <v>St Andrew's Church of England Primary School, Halstead</v>
          </cell>
          <cell r="F339" t="str">
            <v>P</v>
          </cell>
          <cell r="G339"/>
          <cell r="H339" t="str">
            <v/>
          </cell>
          <cell r="I339" t="str">
            <v>Y</v>
          </cell>
          <cell r="J339"/>
          <cell r="K339">
            <v>3303</v>
          </cell>
          <cell r="L339">
            <v>145523</v>
          </cell>
          <cell r="M339"/>
          <cell r="N339"/>
          <cell r="O339">
            <v>7</v>
          </cell>
          <cell r="P339">
            <v>0</v>
          </cell>
          <cell r="Q339">
            <v>0</v>
          </cell>
          <cell r="R339">
            <v>0</v>
          </cell>
          <cell r="S339">
            <v>30</v>
          </cell>
          <cell r="T339">
            <v>183</v>
          </cell>
          <cell r="U339">
            <v>213</v>
          </cell>
          <cell r="V339">
            <v>213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213</v>
          </cell>
          <cell r="AF339">
            <v>671763.66</v>
          </cell>
          <cell r="AG339">
            <v>0</v>
          </cell>
          <cell r="AH339">
            <v>0</v>
          </cell>
          <cell r="AI339">
            <v>0</v>
          </cell>
          <cell r="AJ339">
            <v>671763.66</v>
          </cell>
          <cell r="AK339">
            <v>23</v>
          </cell>
          <cell r="AL339">
            <v>10315.5</v>
          </cell>
          <cell r="AM339">
            <v>0</v>
          </cell>
          <cell r="AN339">
            <v>0</v>
          </cell>
          <cell r="AO339">
            <v>10315.5</v>
          </cell>
          <cell r="AP339">
            <v>24.652777777777779</v>
          </cell>
          <cell r="AQ339">
            <v>7087.6736111111113</v>
          </cell>
          <cell r="AR339">
            <v>0</v>
          </cell>
          <cell r="AS339">
            <v>0</v>
          </cell>
          <cell r="AT339">
            <v>7087.6736111111113</v>
          </cell>
          <cell r="AU339">
            <v>199.00000000000009</v>
          </cell>
          <cell r="AV339">
            <v>0</v>
          </cell>
          <cell r="AW339">
            <v>0</v>
          </cell>
          <cell r="AX339">
            <v>0</v>
          </cell>
          <cell r="AY339">
            <v>2.0000000000000004</v>
          </cell>
          <cell r="AZ339">
            <v>551.34000000000015</v>
          </cell>
          <cell r="BA339">
            <v>12.000000000000004</v>
          </cell>
          <cell r="BB339">
            <v>4525.8000000000011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5077.1400000000012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5077.1400000000012</v>
          </cell>
          <cell r="BZ339">
            <v>22480.313611111109</v>
          </cell>
          <cell r="CA339">
            <v>0</v>
          </cell>
          <cell r="CB339">
            <v>22480.313611111109</v>
          </cell>
          <cell r="CC339">
            <v>38.409836065573771</v>
          </cell>
          <cell r="CD339">
            <v>30304.976557377049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30304.976557377049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2.3278688524590208</v>
          </cell>
          <cell r="CX339">
            <v>1298.8344262295107</v>
          </cell>
          <cell r="CY339">
            <v>0</v>
          </cell>
          <cell r="CZ339">
            <v>0</v>
          </cell>
          <cell r="DA339">
            <v>1298.8344262295107</v>
          </cell>
          <cell r="DB339">
            <v>725847.78459471767</v>
          </cell>
          <cell r="DC339">
            <v>0</v>
          </cell>
          <cell r="DD339">
            <v>725847.78459471767</v>
          </cell>
          <cell r="DE339">
            <v>135933</v>
          </cell>
          <cell r="DF339">
            <v>0</v>
          </cell>
          <cell r="DG339">
            <v>135933</v>
          </cell>
          <cell r="DH339">
            <v>30.428571428571427</v>
          </cell>
          <cell r="DI339">
            <v>0.49491884358974397</v>
          </cell>
          <cell r="DJ339">
            <v>0</v>
          </cell>
          <cell r="DK339">
            <v>0.49491884358974397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4145.4139999999998</v>
          </cell>
          <cell r="EB339">
            <v>4145.4139999999998</v>
          </cell>
          <cell r="EC339">
            <v>0</v>
          </cell>
          <cell r="ED339">
            <v>0</v>
          </cell>
          <cell r="EE339">
            <v>4145.4139999999998</v>
          </cell>
          <cell r="EF339">
            <v>4145.4139999999998</v>
          </cell>
          <cell r="EG339">
            <v>0</v>
          </cell>
          <cell r="EH339"/>
          <cell r="EI339">
            <v>0</v>
          </cell>
          <cell r="EJ339">
            <v>0</v>
          </cell>
          <cell r="EK339">
            <v>0</v>
          </cell>
          <cell r="EL339"/>
          <cell r="EM339">
            <v>0</v>
          </cell>
          <cell r="EN339">
            <v>0</v>
          </cell>
          <cell r="EO339">
            <v>0</v>
          </cell>
          <cell r="EP339">
            <v>140078.41399999999</v>
          </cell>
          <cell r="EQ339">
            <v>0</v>
          </cell>
          <cell r="ER339">
            <v>140078.41399999999</v>
          </cell>
          <cell r="ES339">
            <v>865926.19859471766</v>
          </cell>
          <cell r="ET339">
            <v>0</v>
          </cell>
          <cell r="EU339">
            <v>865926.19859471766</v>
          </cell>
          <cell r="EV339">
            <v>861780.78459471767</v>
          </cell>
          <cell r="EW339">
            <v>4045.9191765010219</v>
          </cell>
          <cell r="EX339">
            <v>4180</v>
          </cell>
          <cell r="EY339">
            <v>134.08082349897813</v>
          </cell>
          <cell r="EZ339">
            <v>890340</v>
          </cell>
          <cell r="FA339">
            <v>28559.215405282332</v>
          </cell>
          <cell r="FB339">
            <v>894485.41399999999</v>
          </cell>
          <cell r="FC339">
            <v>881955.87553751457</v>
          </cell>
          <cell r="FD339">
            <v>0</v>
          </cell>
          <cell r="FE339">
            <v>894485.41399999999</v>
          </cell>
        </row>
        <row r="340">
          <cell r="A340">
            <v>5241</v>
          </cell>
          <cell r="B340">
            <v>8815241</v>
          </cell>
          <cell r="C340">
            <v>3464</v>
          </cell>
          <cell r="D340" t="str">
            <v>GMPS3464</v>
          </cell>
          <cell r="E340" t="str">
            <v>St Andrew's CofE Primary School</v>
          </cell>
          <cell r="F340" t="str">
            <v>P</v>
          </cell>
          <cell r="G340" t="str">
            <v>Y</v>
          </cell>
          <cell r="H340">
            <v>10023486</v>
          </cell>
          <cell r="I340" t="str">
            <v/>
          </cell>
          <cell r="J340"/>
          <cell r="K340">
            <v>5241</v>
          </cell>
          <cell r="L340">
            <v>115281</v>
          </cell>
          <cell r="M340">
            <v>15</v>
          </cell>
          <cell r="N340"/>
          <cell r="O340">
            <v>7</v>
          </cell>
          <cell r="P340">
            <v>0</v>
          </cell>
          <cell r="Q340">
            <v>0</v>
          </cell>
          <cell r="R340">
            <v>0</v>
          </cell>
          <cell r="S340">
            <v>65.75</v>
          </cell>
          <cell r="T340">
            <v>264</v>
          </cell>
          <cell r="U340">
            <v>329.75</v>
          </cell>
          <cell r="V340">
            <v>329.75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329.75</v>
          </cell>
          <cell r="AF340">
            <v>1039972.145</v>
          </cell>
          <cell r="AG340">
            <v>0</v>
          </cell>
          <cell r="AH340">
            <v>0</v>
          </cell>
          <cell r="AI340">
            <v>0</v>
          </cell>
          <cell r="AJ340">
            <v>1039972.145</v>
          </cell>
          <cell r="AK340">
            <v>25.681464174454828</v>
          </cell>
          <cell r="AL340">
            <v>11518.13668224299</v>
          </cell>
          <cell r="AM340">
            <v>0</v>
          </cell>
          <cell r="AN340">
            <v>0</v>
          </cell>
          <cell r="AO340">
            <v>11518.13668224299</v>
          </cell>
          <cell r="AP340">
            <v>31.571808510638299</v>
          </cell>
          <cell r="AQ340">
            <v>9076.8949468085102</v>
          </cell>
          <cell r="AR340">
            <v>0</v>
          </cell>
          <cell r="AS340">
            <v>0</v>
          </cell>
          <cell r="AT340">
            <v>9076.8949468085102</v>
          </cell>
          <cell r="AU340">
            <v>209.56074766355147</v>
          </cell>
          <cell r="AV340">
            <v>0</v>
          </cell>
          <cell r="AW340">
            <v>5.136292834890952</v>
          </cell>
          <cell r="AX340">
            <v>1164.2948598130811</v>
          </cell>
          <cell r="AY340">
            <v>115.05295950155754</v>
          </cell>
          <cell r="AZ340">
            <v>31716.649345794369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32880.944205607448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32880.944205607448</v>
          </cell>
          <cell r="BZ340">
            <v>53475.975834658951</v>
          </cell>
          <cell r="CA340">
            <v>0</v>
          </cell>
          <cell r="CB340">
            <v>53475.975834658951</v>
          </cell>
          <cell r="CC340">
            <v>77.431174089068818</v>
          </cell>
          <cell r="CD340">
            <v>61092.422044534411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61092.422044534411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6.2452651515151381</v>
          </cell>
          <cell r="CX340">
            <v>3484.5456912878717</v>
          </cell>
          <cell r="CY340">
            <v>0</v>
          </cell>
          <cell r="CZ340">
            <v>0</v>
          </cell>
          <cell r="DA340">
            <v>3484.5456912878717</v>
          </cell>
          <cell r="DB340">
            <v>1158025.0885704814</v>
          </cell>
          <cell r="DC340">
            <v>0</v>
          </cell>
          <cell r="DD340">
            <v>1158025.0885704814</v>
          </cell>
          <cell r="DE340">
            <v>135933</v>
          </cell>
          <cell r="DF340">
            <v>0</v>
          </cell>
          <cell r="DG340">
            <v>135933</v>
          </cell>
          <cell r="DH340">
            <v>47.107142857142854</v>
          </cell>
          <cell r="DI340">
            <v>1.5544169977386899</v>
          </cell>
          <cell r="DJ340">
            <v>0</v>
          </cell>
          <cell r="DK340">
            <v>1.5544169977386899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1.0156360164</v>
          </cell>
          <cell r="DS340">
            <v>20232.349893800711</v>
          </cell>
          <cell r="DT340">
            <v>0</v>
          </cell>
          <cell r="DU340">
            <v>20232.349893800711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3032</v>
          </cell>
          <cell r="EB340">
            <v>3032</v>
          </cell>
          <cell r="EC340">
            <v>0</v>
          </cell>
          <cell r="ED340">
            <v>0</v>
          </cell>
          <cell r="EE340">
            <v>3032</v>
          </cell>
          <cell r="EF340">
            <v>3032</v>
          </cell>
          <cell r="EG340">
            <v>0</v>
          </cell>
          <cell r="EH340"/>
          <cell r="EI340">
            <v>0</v>
          </cell>
          <cell r="EJ340">
            <v>0</v>
          </cell>
          <cell r="EK340">
            <v>0</v>
          </cell>
          <cell r="EL340"/>
          <cell r="EM340">
            <v>0</v>
          </cell>
          <cell r="EN340">
            <v>0</v>
          </cell>
          <cell r="EO340">
            <v>0</v>
          </cell>
          <cell r="EP340">
            <v>159197.34989380071</v>
          </cell>
          <cell r="EQ340">
            <v>0</v>
          </cell>
          <cell r="ER340">
            <v>159197.34989380071</v>
          </cell>
          <cell r="ES340">
            <v>1317222.4384642821</v>
          </cell>
          <cell r="ET340">
            <v>0</v>
          </cell>
          <cell r="EU340">
            <v>1317222.4384642821</v>
          </cell>
          <cell r="EV340">
            <v>1314190.4384642821</v>
          </cell>
          <cell r="EW340">
            <v>3985.4145214989599</v>
          </cell>
          <cell r="EX340">
            <v>4180</v>
          </cell>
          <cell r="EY340">
            <v>194.58547850104014</v>
          </cell>
          <cell r="EZ340">
            <v>1378355</v>
          </cell>
          <cell r="FA340">
            <v>64164.561535717919</v>
          </cell>
          <cell r="FB340">
            <v>1381387</v>
          </cell>
          <cell r="FC340">
            <v>1337160.6304873247</v>
          </cell>
          <cell r="FD340">
            <v>0</v>
          </cell>
          <cell r="FE340">
            <v>1381387</v>
          </cell>
        </row>
        <row r="341">
          <cell r="A341">
            <v>2096</v>
          </cell>
          <cell r="B341">
            <v>8812096</v>
          </cell>
          <cell r="C341"/>
          <cell r="D341"/>
          <cell r="E341" t="str">
            <v>Weeley St Andrew's CofE Primary School</v>
          </cell>
          <cell r="F341" t="str">
            <v>P</v>
          </cell>
          <cell r="G341"/>
          <cell r="H341" t="str">
            <v/>
          </cell>
          <cell r="I341" t="str">
            <v>Y</v>
          </cell>
          <cell r="J341"/>
          <cell r="K341">
            <v>2096</v>
          </cell>
          <cell r="L341">
            <v>140181</v>
          </cell>
          <cell r="M341"/>
          <cell r="N341"/>
          <cell r="O341">
            <v>7</v>
          </cell>
          <cell r="P341">
            <v>0</v>
          </cell>
          <cell r="Q341">
            <v>0</v>
          </cell>
          <cell r="R341">
            <v>1</v>
          </cell>
          <cell r="S341">
            <v>24</v>
          </cell>
          <cell r="T341">
            <v>166</v>
          </cell>
          <cell r="U341">
            <v>190</v>
          </cell>
          <cell r="V341">
            <v>191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191</v>
          </cell>
          <cell r="AF341">
            <v>602379.62</v>
          </cell>
          <cell r="AG341">
            <v>0</v>
          </cell>
          <cell r="AH341">
            <v>0</v>
          </cell>
          <cell r="AI341">
            <v>0</v>
          </cell>
          <cell r="AJ341">
            <v>602379.62</v>
          </cell>
          <cell r="AK341">
            <v>36.189473684210462</v>
          </cell>
          <cell r="AL341">
            <v>16230.978947368392</v>
          </cell>
          <cell r="AM341">
            <v>0</v>
          </cell>
          <cell r="AN341">
            <v>0</v>
          </cell>
          <cell r="AO341">
            <v>16230.978947368392</v>
          </cell>
          <cell r="AP341">
            <v>36.189473684210462</v>
          </cell>
          <cell r="AQ341">
            <v>10404.473684210509</v>
          </cell>
          <cell r="AR341">
            <v>0</v>
          </cell>
          <cell r="AS341">
            <v>0</v>
          </cell>
          <cell r="AT341">
            <v>10404.473684210509</v>
          </cell>
          <cell r="AU341">
            <v>113.78723404255322</v>
          </cell>
          <cell r="AV341">
            <v>0</v>
          </cell>
          <cell r="AW341">
            <v>14.223404255319153</v>
          </cell>
          <cell r="AX341">
            <v>3224.1612765957457</v>
          </cell>
          <cell r="AY341">
            <v>0</v>
          </cell>
          <cell r="AZ341">
            <v>0</v>
          </cell>
          <cell r="BA341">
            <v>12.19148936170212</v>
          </cell>
          <cell r="BB341">
            <v>4598.0202127659541</v>
          </cell>
          <cell r="BC341">
            <v>24.382978723404239</v>
          </cell>
          <cell r="BD341">
            <v>10268.647659574461</v>
          </cell>
          <cell r="BE341">
            <v>15.23936170212766</v>
          </cell>
          <cell r="BF341">
            <v>7251.8026595744686</v>
          </cell>
          <cell r="BG341">
            <v>11.175531914893609</v>
          </cell>
          <cell r="BH341">
            <v>7904.1184574468025</v>
          </cell>
          <cell r="BI341">
            <v>33246.750265957424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33246.750265957424</v>
          </cell>
          <cell r="BZ341">
            <v>59882.202897536321</v>
          </cell>
          <cell r="CA341">
            <v>0</v>
          </cell>
          <cell r="CB341">
            <v>59882.202897536321</v>
          </cell>
          <cell r="CC341">
            <v>50.93333333333333</v>
          </cell>
          <cell r="CD341">
            <v>40185.890666666666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40185.890666666666</v>
          </cell>
          <cell r="CR341">
            <v>1.8180748663101589</v>
          </cell>
          <cell r="CS341">
            <v>818.1336898395715</v>
          </cell>
          <cell r="CT341">
            <v>0</v>
          </cell>
          <cell r="CU341">
            <v>0</v>
          </cell>
          <cell r="CV341">
            <v>818.1336898395715</v>
          </cell>
          <cell r="CW341">
            <v>3.4518072289156612</v>
          </cell>
          <cell r="CX341">
            <v>1925.9358433734933</v>
          </cell>
          <cell r="CY341">
            <v>0</v>
          </cell>
          <cell r="CZ341">
            <v>0</v>
          </cell>
          <cell r="DA341">
            <v>1925.9358433734933</v>
          </cell>
          <cell r="DB341">
            <v>705191.78309741616</v>
          </cell>
          <cell r="DC341">
            <v>0</v>
          </cell>
          <cell r="DD341">
            <v>705191.78309741616</v>
          </cell>
          <cell r="DE341">
            <v>135933</v>
          </cell>
          <cell r="DF341">
            <v>0</v>
          </cell>
          <cell r="DG341">
            <v>135933</v>
          </cell>
          <cell r="DH341">
            <v>27.285714285714285</v>
          </cell>
          <cell r="DI341">
            <v>1.43789791866667</v>
          </cell>
          <cell r="DJ341">
            <v>0</v>
          </cell>
          <cell r="DK341">
            <v>1.43789791866667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4190.5</v>
          </cell>
          <cell r="EB341">
            <v>4190.5</v>
          </cell>
          <cell r="EC341">
            <v>0</v>
          </cell>
          <cell r="ED341">
            <v>0</v>
          </cell>
          <cell r="EE341">
            <v>4190.5</v>
          </cell>
          <cell r="EF341">
            <v>4190.5</v>
          </cell>
          <cell r="EG341">
            <v>0</v>
          </cell>
          <cell r="EH341"/>
          <cell r="EI341">
            <v>0</v>
          </cell>
          <cell r="EJ341">
            <v>0</v>
          </cell>
          <cell r="EK341">
            <v>0</v>
          </cell>
          <cell r="EL341"/>
          <cell r="EM341">
            <v>0</v>
          </cell>
          <cell r="EN341">
            <v>0</v>
          </cell>
          <cell r="EO341">
            <v>0</v>
          </cell>
          <cell r="EP341">
            <v>140123.5</v>
          </cell>
          <cell r="EQ341">
            <v>0</v>
          </cell>
          <cell r="ER341">
            <v>140123.5</v>
          </cell>
          <cell r="ES341">
            <v>845315.28309741616</v>
          </cell>
          <cell r="ET341">
            <v>0</v>
          </cell>
          <cell r="EU341">
            <v>845315.28309741616</v>
          </cell>
          <cell r="EV341">
            <v>841124.78309741616</v>
          </cell>
          <cell r="EW341">
            <v>4403.7946759027027</v>
          </cell>
          <cell r="EX341">
            <v>4180</v>
          </cell>
          <cell r="EY341">
            <v>0</v>
          </cell>
          <cell r="EZ341">
            <v>798380</v>
          </cell>
          <cell r="FA341">
            <v>0</v>
          </cell>
          <cell r="FB341">
            <v>845315.28309741616</v>
          </cell>
          <cell r="FC341">
            <v>833371.10440150159</v>
          </cell>
          <cell r="FD341">
            <v>0</v>
          </cell>
          <cell r="FE341">
            <v>845315.28309741616</v>
          </cell>
        </row>
        <row r="342">
          <cell r="A342">
            <v>3027</v>
          </cell>
          <cell r="B342">
            <v>8813027</v>
          </cell>
          <cell r="C342">
            <v>3362</v>
          </cell>
          <cell r="D342" t="str">
            <v>RB053362</v>
          </cell>
          <cell r="E342" t="str">
            <v>St Andrew's Church of England Voluntary Controlled Primary School, Marks Tey</v>
          </cell>
          <cell r="F342" t="str">
            <v>P</v>
          </cell>
          <cell r="G342" t="str">
            <v>Y</v>
          </cell>
          <cell r="H342">
            <v>10041452</v>
          </cell>
          <cell r="I342" t="str">
            <v/>
          </cell>
          <cell r="J342"/>
          <cell r="K342">
            <v>3027</v>
          </cell>
          <cell r="L342">
            <v>115081</v>
          </cell>
          <cell r="M342"/>
          <cell r="N342"/>
          <cell r="O342">
            <v>7</v>
          </cell>
          <cell r="P342">
            <v>0</v>
          </cell>
          <cell r="Q342">
            <v>0</v>
          </cell>
          <cell r="R342">
            <v>0</v>
          </cell>
          <cell r="S342">
            <v>19</v>
          </cell>
          <cell r="T342">
            <v>141</v>
          </cell>
          <cell r="U342">
            <v>160</v>
          </cell>
          <cell r="V342">
            <v>160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160</v>
          </cell>
          <cell r="AF342">
            <v>504611.2</v>
          </cell>
          <cell r="AG342">
            <v>0</v>
          </cell>
          <cell r="AH342">
            <v>0</v>
          </cell>
          <cell r="AI342">
            <v>0</v>
          </cell>
          <cell r="AJ342">
            <v>504611.2</v>
          </cell>
          <cell r="AK342">
            <v>12</v>
          </cell>
          <cell r="AL342">
            <v>5382</v>
          </cell>
          <cell r="AM342">
            <v>0</v>
          </cell>
          <cell r="AN342">
            <v>0</v>
          </cell>
          <cell r="AO342">
            <v>5382</v>
          </cell>
          <cell r="AP342">
            <v>12</v>
          </cell>
          <cell r="AQ342">
            <v>3450</v>
          </cell>
          <cell r="AR342">
            <v>0</v>
          </cell>
          <cell r="AS342">
            <v>0</v>
          </cell>
          <cell r="AT342">
            <v>3450</v>
          </cell>
          <cell r="AU342">
            <v>153</v>
          </cell>
          <cell r="AV342">
            <v>0</v>
          </cell>
          <cell r="AW342">
            <v>1</v>
          </cell>
          <cell r="AX342">
            <v>226.68</v>
          </cell>
          <cell r="AY342">
            <v>1</v>
          </cell>
          <cell r="AZ342">
            <v>275.67</v>
          </cell>
          <cell r="BA342">
            <v>4</v>
          </cell>
          <cell r="BB342">
            <v>1508.6</v>
          </cell>
          <cell r="BC342">
            <v>1</v>
          </cell>
          <cell r="BD342">
            <v>421.14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2432.0899999999997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2432.0899999999997</v>
          </cell>
          <cell r="BZ342">
            <v>11264.09</v>
          </cell>
          <cell r="CA342">
            <v>0</v>
          </cell>
          <cell r="CB342">
            <v>11264.09</v>
          </cell>
          <cell r="CC342">
            <v>30.364963503649633</v>
          </cell>
          <cell r="CD342">
            <v>23957.652554744524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23957.652554744524</v>
          </cell>
          <cell r="CR342">
            <v>2.4000000000000004</v>
          </cell>
          <cell r="CS342">
            <v>1080.0000000000002</v>
          </cell>
          <cell r="CT342">
            <v>0</v>
          </cell>
          <cell r="CU342">
            <v>0</v>
          </cell>
          <cell r="CV342">
            <v>1080.0000000000002</v>
          </cell>
          <cell r="CW342">
            <v>2.2695035460992958</v>
          </cell>
          <cell r="CX342">
            <v>1266.2695035461022</v>
          </cell>
          <cell r="CY342">
            <v>0</v>
          </cell>
          <cell r="CZ342">
            <v>0</v>
          </cell>
          <cell r="DA342">
            <v>1266.2695035461022</v>
          </cell>
          <cell r="DB342">
            <v>542179.21205829061</v>
          </cell>
          <cell r="DC342">
            <v>0</v>
          </cell>
          <cell r="DD342">
            <v>542179.21205829061</v>
          </cell>
          <cell r="DE342">
            <v>135933</v>
          </cell>
          <cell r="DF342">
            <v>0</v>
          </cell>
          <cell r="DG342">
            <v>135933</v>
          </cell>
          <cell r="DH342">
            <v>22.857142857142858</v>
          </cell>
          <cell r="DI342">
            <v>1.45913526629213</v>
          </cell>
          <cell r="DJ342">
            <v>0</v>
          </cell>
          <cell r="DK342">
            <v>1.45913526629213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1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17062.25</v>
          </cell>
          <cell r="EB342">
            <v>17340.25</v>
          </cell>
          <cell r="EC342">
            <v>278</v>
          </cell>
          <cell r="ED342">
            <v>0</v>
          </cell>
          <cell r="EE342">
            <v>17618.25</v>
          </cell>
          <cell r="EF342">
            <v>17618.25</v>
          </cell>
          <cell r="EG342">
            <v>0</v>
          </cell>
          <cell r="EH342"/>
          <cell r="EI342">
            <v>0</v>
          </cell>
          <cell r="EJ342">
            <v>0</v>
          </cell>
          <cell r="EK342">
            <v>0</v>
          </cell>
          <cell r="EL342"/>
          <cell r="EM342">
            <v>0</v>
          </cell>
          <cell r="EN342">
            <v>0</v>
          </cell>
          <cell r="EO342">
            <v>0</v>
          </cell>
          <cell r="EP342">
            <v>153551.25</v>
          </cell>
          <cell r="EQ342">
            <v>0</v>
          </cell>
          <cell r="ER342">
            <v>153551.25</v>
          </cell>
          <cell r="ES342">
            <v>695730.46205829061</v>
          </cell>
          <cell r="ET342">
            <v>0</v>
          </cell>
          <cell r="EU342">
            <v>695730.46205829061</v>
          </cell>
          <cell r="EV342">
            <v>678112.21205829061</v>
          </cell>
          <cell r="EW342">
            <v>4238.2013253643163</v>
          </cell>
          <cell r="EX342">
            <v>4180</v>
          </cell>
          <cell r="EY342">
            <v>0</v>
          </cell>
          <cell r="EZ342">
            <v>668800</v>
          </cell>
          <cell r="FA342">
            <v>0</v>
          </cell>
          <cell r="FB342">
            <v>695730.46205829061</v>
          </cell>
          <cell r="FC342">
            <v>707922.22918822605</v>
          </cell>
          <cell r="FD342">
            <v>12191.767129935441</v>
          </cell>
          <cell r="FE342">
            <v>707922.22918822605</v>
          </cell>
        </row>
        <row r="343">
          <cell r="A343">
            <v>3010</v>
          </cell>
          <cell r="B343">
            <v>8813010</v>
          </cell>
          <cell r="C343"/>
          <cell r="D343"/>
          <cell r="E343" t="str">
            <v>St Andrew's Church of England Primary School, Great Yeldham</v>
          </cell>
          <cell r="F343" t="str">
            <v>P</v>
          </cell>
          <cell r="G343"/>
          <cell r="H343" t="str">
            <v/>
          </cell>
          <cell r="I343" t="str">
            <v>Y</v>
          </cell>
          <cell r="J343"/>
          <cell r="K343">
            <v>3010</v>
          </cell>
          <cell r="L343">
            <v>146898</v>
          </cell>
          <cell r="M343"/>
          <cell r="N343"/>
          <cell r="O343">
            <v>7</v>
          </cell>
          <cell r="P343">
            <v>0</v>
          </cell>
          <cell r="Q343">
            <v>0</v>
          </cell>
          <cell r="R343">
            <v>0</v>
          </cell>
          <cell r="S343">
            <v>22</v>
          </cell>
          <cell r="T343">
            <v>109</v>
          </cell>
          <cell r="U343">
            <v>131</v>
          </cell>
          <cell r="V343">
            <v>131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131</v>
          </cell>
          <cell r="AF343">
            <v>413150.42000000004</v>
          </cell>
          <cell r="AG343">
            <v>0</v>
          </cell>
          <cell r="AH343">
            <v>0</v>
          </cell>
          <cell r="AI343">
            <v>0</v>
          </cell>
          <cell r="AJ343">
            <v>413150.42000000004</v>
          </cell>
          <cell r="AK343">
            <v>16.999999999999975</v>
          </cell>
          <cell r="AL343">
            <v>7624.4999999999891</v>
          </cell>
          <cell r="AM343">
            <v>0</v>
          </cell>
          <cell r="AN343">
            <v>0</v>
          </cell>
          <cell r="AO343">
            <v>7624.4999999999891</v>
          </cell>
          <cell r="AP343">
            <v>25.152000000000001</v>
          </cell>
          <cell r="AQ343">
            <v>7231.2000000000007</v>
          </cell>
          <cell r="AR343">
            <v>0</v>
          </cell>
          <cell r="AS343">
            <v>0</v>
          </cell>
          <cell r="AT343">
            <v>7231.2000000000007</v>
          </cell>
          <cell r="AU343">
            <v>131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14855.69999999999</v>
          </cell>
          <cell r="CA343">
            <v>0</v>
          </cell>
          <cell r="CB343">
            <v>14855.69999999999</v>
          </cell>
          <cell r="CC343">
            <v>24.5625</v>
          </cell>
          <cell r="CD343">
            <v>19379.566875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19379.566875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447385.68687500007</v>
          </cell>
          <cell r="DC343">
            <v>0</v>
          </cell>
          <cell r="DD343">
            <v>447385.68687500007</v>
          </cell>
          <cell r="DE343">
            <v>135933</v>
          </cell>
          <cell r="DF343">
            <v>0</v>
          </cell>
          <cell r="DG343">
            <v>135933</v>
          </cell>
          <cell r="DH343">
            <v>18.714285714285715</v>
          </cell>
          <cell r="DI343">
            <v>1.4735406167701901</v>
          </cell>
          <cell r="DJ343">
            <v>2.7294117647058815</v>
          </cell>
          <cell r="DK343">
            <v>2.7294117647058815</v>
          </cell>
          <cell r="DL343">
            <v>5647.5300400533997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5647.5300400533997</v>
          </cell>
          <cell r="DR343">
            <v>1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2587.8200000000002</v>
          </cell>
          <cell r="EB343">
            <v>2587.8200000000002</v>
          </cell>
          <cell r="EC343">
            <v>0</v>
          </cell>
          <cell r="ED343">
            <v>0</v>
          </cell>
          <cell r="EE343">
            <v>2587.8200000000002</v>
          </cell>
          <cell r="EF343">
            <v>2587.8200000000002</v>
          </cell>
          <cell r="EG343">
            <v>0</v>
          </cell>
          <cell r="EH343"/>
          <cell r="EI343">
            <v>0</v>
          </cell>
          <cell r="EJ343">
            <v>0</v>
          </cell>
          <cell r="EK343">
            <v>0</v>
          </cell>
          <cell r="EL343"/>
          <cell r="EM343">
            <v>0</v>
          </cell>
          <cell r="EN343">
            <v>0</v>
          </cell>
          <cell r="EO343">
            <v>0</v>
          </cell>
          <cell r="EP343">
            <v>144168.3500400534</v>
          </cell>
          <cell r="EQ343">
            <v>0</v>
          </cell>
          <cell r="ER343">
            <v>144168.3500400534</v>
          </cell>
          <cell r="ES343">
            <v>591554.0369150535</v>
          </cell>
          <cell r="ET343">
            <v>0</v>
          </cell>
          <cell r="EU343">
            <v>591554.0369150535</v>
          </cell>
          <cell r="EV343">
            <v>588966.21691505355</v>
          </cell>
          <cell r="EW343">
            <v>4495.9253199622408</v>
          </cell>
          <cell r="EX343">
            <v>4180</v>
          </cell>
          <cell r="EY343">
            <v>0</v>
          </cell>
          <cell r="EZ343">
            <v>547580</v>
          </cell>
          <cell r="FA343">
            <v>0</v>
          </cell>
          <cell r="FB343">
            <v>591554.0369150535</v>
          </cell>
          <cell r="FC343">
            <v>592574.62982630474</v>
          </cell>
          <cell r="FD343">
            <v>1020.5929112512385</v>
          </cell>
          <cell r="FE343">
            <v>592574.62982630474</v>
          </cell>
        </row>
        <row r="344">
          <cell r="A344">
            <v>3451</v>
          </cell>
          <cell r="B344">
            <v>8813451</v>
          </cell>
          <cell r="C344">
            <v>1148</v>
          </cell>
          <cell r="D344" t="str">
            <v>RB051148</v>
          </cell>
          <cell r="E344" t="str">
            <v>St Anne Line Catholic Infant School</v>
          </cell>
          <cell r="F344" t="str">
            <v>P</v>
          </cell>
          <cell r="G344" t="str">
            <v>Y</v>
          </cell>
          <cell r="H344">
            <v>10041433</v>
          </cell>
          <cell r="I344" t="str">
            <v/>
          </cell>
          <cell r="J344"/>
          <cell r="K344">
            <v>3451</v>
          </cell>
          <cell r="L344">
            <v>115160</v>
          </cell>
          <cell r="M344"/>
          <cell r="N344"/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59</v>
          </cell>
          <cell r="T344">
            <v>125</v>
          </cell>
          <cell r="U344">
            <v>184</v>
          </cell>
          <cell r="V344">
            <v>184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184</v>
          </cell>
          <cell r="AF344">
            <v>580302.88</v>
          </cell>
          <cell r="AG344">
            <v>0</v>
          </cell>
          <cell r="AH344">
            <v>0</v>
          </cell>
          <cell r="AI344">
            <v>0</v>
          </cell>
          <cell r="AJ344">
            <v>580302.88</v>
          </cell>
          <cell r="AK344">
            <v>24.000000000000064</v>
          </cell>
          <cell r="AL344">
            <v>10764.000000000029</v>
          </cell>
          <cell r="AM344">
            <v>0</v>
          </cell>
          <cell r="AN344">
            <v>0</v>
          </cell>
          <cell r="AO344">
            <v>10764.000000000029</v>
          </cell>
          <cell r="AP344">
            <v>24.000000000000064</v>
          </cell>
          <cell r="AQ344">
            <v>6900.0000000000182</v>
          </cell>
          <cell r="AR344">
            <v>0</v>
          </cell>
          <cell r="AS344">
            <v>0</v>
          </cell>
          <cell r="AT344">
            <v>6900.0000000000182</v>
          </cell>
          <cell r="AU344">
            <v>44.999999999999936</v>
          </cell>
          <cell r="AV344">
            <v>0</v>
          </cell>
          <cell r="AW344">
            <v>53.000000000000085</v>
          </cell>
          <cell r="AX344">
            <v>12014.040000000019</v>
          </cell>
          <cell r="AY344">
            <v>35.000000000000036</v>
          </cell>
          <cell r="AZ344">
            <v>9648.4500000000098</v>
          </cell>
          <cell r="BA344">
            <v>13.000000000000004</v>
          </cell>
          <cell r="BB344">
            <v>4902.9500000000007</v>
          </cell>
          <cell r="BC344">
            <v>21.000000000000053</v>
          </cell>
          <cell r="BD344">
            <v>8843.9400000000223</v>
          </cell>
          <cell r="BE344">
            <v>11.000000000000004</v>
          </cell>
          <cell r="BF344">
            <v>5234.4600000000019</v>
          </cell>
          <cell r="BG344">
            <v>5.9999999999999973</v>
          </cell>
          <cell r="BH344">
            <v>4243.6199999999981</v>
          </cell>
          <cell r="BI344">
            <v>44887.460000000043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44887.460000000043</v>
          </cell>
          <cell r="BZ344">
            <v>62551.460000000094</v>
          </cell>
          <cell r="CA344">
            <v>0</v>
          </cell>
          <cell r="CB344">
            <v>62551.460000000094</v>
          </cell>
          <cell r="CC344">
            <v>63.344262295081968</v>
          </cell>
          <cell r="CD344">
            <v>49977.989508196726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49977.989508196726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52.991999999999997</v>
          </cell>
          <cell r="CX344">
            <v>29566.886399999999</v>
          </cell>
          <cell r="CY344">
            <v>0</v>
          </cell>
          <cell r="CZ344">
            <v>0</v>
          </cell>
          <cell r="DA344">
            <v>29566.886399999999</v>
          </cell>
          <cell r="DB344">
            <v>722399.21590819675</v>
          </cell>
          <cell r="DC344">
            <v>0</v>
          </cell>
          <cell r="DD344">
            <v>722399.21590819675</v>
          </cell>
          <cell r="DE344">
            <v>135933</v>
          </cell>
          <cell r="DF344">
            <v>0</v>
          </cell>
          <cell r="DG344">
            <v>135933</v>
          </cell>
          <cell r="DH344">
            <v>61.333333333333336</v>
          </cell>
          <cell r="DI344">
            <v>0.37141333277777799</v>
          </cell>
          <cell r="DJ344">
            <v>0</v>
          </cell>
          <cell r="DK344">
            <v>0.37141333277777799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1.0156360164</v>
          </cell>
          <cell r="DS344">
            <v>13420.896604588912</v>
          </cell>
          <cell r="DT344">
            <v>0</v>
          </cell>
          <cell r="DU344">
            <v>13420.896604588912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3528</v>
          </cell>
          <cell r="EB344">
            <v>3584</v>
          </cell>
          <cell r="EC344">
            <v>56</v>
          </cell>
          <cell r="ED344">
            <v>0</v>
          </cell>
          <cell r="EE344">
            <v>3640</v>
          </cell>
          <cell r="EF344">
            <v>3640</v>
          </cell>
          <cell r="EG344">
            <v>0</v>
          </cell>
          <cell r="EH344"/>
          <cell r="EI344">
            <v>0</v>
          </cell>
          <cell r="EJ344">
            <v>0</v>
          </cell>
          <cell r="EK344">
            <v>0</v>
          </cell>
          <cell r="EL344"/>
          <cell r="EM344">
            <v>0</v>
          </cell>
          <cell r="EN344">
            <v>0</v>
          </cell>
          <cell r="EO344">
            <v>0</v>
          </cell>
          <cell r="EP344">
            <v>152993.89660458892</v>
          </cell>
          <cell r="EQ344">
            <v>0</v>
          </cell>
          <cell r="ER344">
            <v>152993.89660458892</v>
          </cell>
          <cell r="ES344">
            <v>875393.11251278571</v>
          </cell>
          <cell r="ET344">
            <v>0</v>
          </cell>
          <cell r="EU344">
            <v>875393.11251278571</v>
          </cell>
          <cell r="EV344">
            <v>871753.11251278571</v>
          </cell>
          <cell r="EW344">
            <v>4737.788654960792</v>
          </cell>
          <cell r="EX344">
            <v>4180</v>
          </cell>
          <cell r="EY344">
            <v>0</v>
          </cell>
          <cell r="EZ344">
            <v>769120</v>
          </cell>
          <cell r="FA344">
            <v>0</v>
          </cell>
          <cell r="FB344">
            <v>875393.11251278571</v>
          </cell>
          <cell r="FC344">
            <v>876645.71102748392</v>
          </cell>
          <cell r="FD344">
            <v>1252.598514698213</v>
          </cell>
          <cell r="FE344">
            <v>876645.71102748392</v>
          </cell>
        </row>
        <row r="345">
          <cell r="A345">
            <v>3431</v>
          </cell>
          <cell r="B345">
            <v>8813431</v>
          </cell>
          <cell r="C345">
            <v>1146</v>
          </cell>
          <cell r="D345" t="str">
            <v>RB051146</v>
          </cell>
          <cell r="E345" t="str">
            <v>St Anne Line Catholic Junior School</v>
          </cell>
          <cell r="F345" t="str">
            <v>P</v>
          </cell>
          <cell r="G345" t="str">
            <v>Y</v>
          </cell>
          <cell r="H345">
            <v>10041507</v>
          </cell>
          <cell r="I345" t="str">
            <v/>
          </cell>
          <cell r="J345"/>
          <cell r="K345">
            <v>3431</v>
          </cell>
          <cell r="L345">
            <v>115156</v>
          </cell>
          <cell r="M345"/>
          <cell r="N345"/>
          <cell r="O345">
            <v>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242</v>
          </cell>
          <cell r="U345">
            <v>242</v>
          </cell>
          <cell r="V345">
            <v>242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242</v>
          </cell>
          <cell r="AF345">
            <v>763224.44000000006</v>
          </cell>
          <cell r="AG345">
            <v>0</v>
          </cell>
          <cell r="AH345">
            <v>0</v>
          </cell>
          <cell r="AI345">
            <v>0</v>
          </cell>
          <cell r="AJ345">
            <v>763224.44000000006</v>
          </cell>
          <cell r="AK345">
            <v>38.000000000000064</v>
          </cell>
          <cell r="AL345">
            <v>17043.000000000029</v>
          </cell>
          <cell r="AM345">
            <v>0</v>
          </cell>
          <cell r="AN345">
            <v>0</v>
          </cell>
          <cell r="AO345">
            <v>17043.000000000029</v>
          </cell>
          <cell r="AP345">
            <v>47.991561181434598</v>
          </cell>
          <cell r="AQ345">
            <v>13797.573839662447</v>
          </cell>
          <cell r="AR345">
            <v>0</v>
          </cell>
          <cell r="AS345">
            <v>0</v>
          </cell>
          <cell r="AT345">
            <v>13797.573839662447</v>
          </cell>
          <cell r="AU345">
            <v>63.000000000000071</v>
          </cell>
          <cell r="AV345">
            <v>0</v>
          </cell>
          <cell r="AW345">
            <v>51.999999999999943</v>
          </cell>
          <cell r="AX345">
            <v>11787.359999999988</v>
          </cell>
          <cell r="AY345">
            <v>50.000000000000028</v>
          </cell>
          <cell r="AZ345">
            <v>13783.500000000009</v>
          </cell>
          <cell r="BA345">
            <v>19.000000000000007</v>
          </cell>
          <cell r="BB345">
            <v>7165.8500000000022</v>
          </cell>
          <cell r="BC345">
            <v>26.000000000000092</v>
          </cell>
          <cell r="BD345">
            <v>10949.640000000039</v>
          </cell>
          <cell r="BE345">
            <v>24.000000000000007</v>
          </cell>
          <cell r="BF345">
            <v>11420.640000000003</v>
          </cell>
          <cell r="BG345">
            <v>7.9999999999999956</v>
          </cell>
          <cell r="BH345">
            <v>5658.1599999999971</v>
          </cell>
          <cell r="BI345">
            <v>60765.150000000031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60765.150000000031</v>
          </cell>
          <cell r="BZ345">
            <v>91605.723839662503</v>
          </cell>
          <cell r="CA345">
            <v>0</v>
          </cell>
          <cell r="CB345">
            <v>91605.723839662503</v>
          </cell>
          <cell r="CC345">
            <v>69.765765765765764</v>
          </cell>
          <cell r="CD345">
            <v>55044.49153153153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55044.49153153153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11.000000000000011</v>
          </cell>
          <cell r="CX345">
            <v>6137.4500000000062</v>
          </cell>
          <cell r="CY345">
            <v>0</v>
          </cell>
          <cell r="CZ345">
            <v>0</v>
          </cell>
          <cell r="DA345">
            <v>6137.4500000000062</v>
          </cell>
          <cell r="DB345">
            <v>916012.10537119408</v>
          </cell>
          <cell r="DC345">
            <v>0</v>
          </cell>
          <cell r="DD345">
            <v>916012.10537119408</v>
          </cell>
          <cell r="DE345">
            <v>135933</v>
          </cell>
          <cell r="DF345">
            <v>0</v>
          </cell>
          <cell r="DG345">
            <v>135933</v>
          </cell>
          <cell r="DH345">
            <v>60.5</v>
          </cell>
          <cell r="DI345">
            <v>0.37642065916230399</v>
          </cell>
          <cell r="DJ345">
            <v>0</v>
          </cell>
          <cell r="DK345">
            <v>0.37642065916230399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1.0156360164</v>
          </cell>
          <cell r="DS345">
            <v>16448.230919483725</v>
          </cell>
          <cell r="DT345">
            <v>0</v>
          </cell>
          <cell r="DU345">
            <v>16448.230919483725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5292</v>
          </cell>
          <cell r="EB345">
            <v>5376</v>
          </cell>
          <cell r="EC345">
            <v>84</v>
          </cell>
          <cell r="ED345">
            <v>0</v>
          </cell>
          <cell r="EE345">
            <v>5460</v>
          </cell>
          <cell r="EF345">
            <v>5460</v>
          </cell>
          <cell r="EG345">
            <v>0</v>
          </cell>
          <cell r="EH345"/>
          <cell r="EI345">
            <v>0</v>
          </cell>
          <cell r="EJ345">
            <v>0</v>
          </cell>
          <cell r="EK345">
            <v>0</v>
          </cell>
          <cell r="EL345"/>
          <cell r="EM345">
            <v>0</v>
          </cell>
          <cell r="EN345">
            <v>0</v>
          </cell>
          <cell r="EO345">
            <v>0</v>
          </cell>
          <cell r="EP345">
            <v>157841.23091948373</v>
          </cell>
          <cell r="EQ345">
            <v>0</v>
          </cell>
          <cell r="ER345">
            <v>157841.23091948373</v>
          </cell>
          <cell r="ES345">
            <v>1073853.3362906778</v>
          </cell>
          <cell r="ET345">
            <v>0</v>
          </cell>
          <cell r="EU345">
            <v>1073853.3362906778</v>
          </cell>
          <cell r="EV345">
            <v>1068393.3362906778</v>
          </cell>
          <cell r="EW345">
            <v>4414.848497068916</v>
          </cell>
          <cell r="EX345">
            <v>4180</v>
          </cell>
          <cell r="EY345">
            <v>0</v>
          </cell>
          <cell r="EZ345">
            <v>1011560</v>
          </cell>
          <cell r="FA345">
            <v>0</v>
          </cell>
          <cell r="FB345">
            <v>1073853.3362906778</v>
          </cell>
          <cell r="FC345">
            <v>1083429.2379586119</v>
          </cell>
          <cell r="FD345">
            <v>9575.9016679341439</v>
          </cell>
          <cell r="FE345">
            <v>1083429.2379586119</v>
          </cell>
        </row>
        <row r="346">
          <cell r="A346">
            <v>2106</v>
          </cell>
          <cell r="B346">
            <v>8812106</v>
          </cell>
          <cell r="C346"/>
          <cell r="D346"/>
          <cell r="E346" t="str">
            <v>St Cedd's Church of England Primary School</v>
          </cell>
          <cell r="F346" t="str">
            <v>P</v>
          </cell>
          <cell r="G346"/>
          <cell r="H346" t="str">
            <v/>
          </cell>
          <cell r="I346" t="str">
            <v>Y</v>
          </cell>
          <cell r="J346"/>
          <cell r="K346">
            <v>2106</v>
          </cell>
          <cell r="L346">
            <v>140844</v>
          </cell>
          <cell r="M346"/>
          <cell r="N346"/>
          <cell r="O346">
            <v>7</v>
          </cell>
          <cell r="P346">
            <v>0</v>
          </cell>
          <cell r="Q346">
            <v>0</v>
          </cell>
          <cell r="R346">
            <v>0</v>
          </cell>
          <cell r="S346">
            <v>11</v>
          </cell>
          <cell r="T346">
            <v>92</v>
          </cell>
          <cell r="U346">
            <v>103</v>
          </cell>
          <cell r="V346">
            <v>103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103</v>
          </cell>
          <cell r="AF346">
            <v>324843.46000000002</v>
          </cell>
          <cell r="AG346">
            <v>0</v>
          </cell>
          <cell r="AH346">
            <v>0</v>
          </cell>
          <cell r="AI346">
            <v>0</v>
          </cell>
          <cell r="AJ346">
            <v>324843.46000000002</v>
          </cell>
          <cell r="AK346">
            <v>11.999999999999996</v>
          </cell>
          <cell r="AL346">
            <v>5381.9999999999982</v>
          </cell>
          <cell r="AM346">
            <v>0</v>
          </cell>
          <cell r="AN346">
            <v>0</v>
          </cell>
          <cell r="AO346">
            <v>5381.9999999999982</v>
          </cell>
          <cell r="AP346">
            <v>11.999999999999996</v>
          </cell>
          <cell r="AQ346">
            <v>3449.9999999999991</v>
          </cell>
          <cell r="AR346">
            <v>0</v>
          </cell>
          <cell r="AS346">
            <v>0</v>
          </cell>
          <cell r="AT346">
            <v>3449.9999999999991</v>
          </cell>
          <cell r="AU346">
            <v>95.999999999999972</v>
          </cell>
          <cell r="AV346">
            <v>0</v>
          </cell>
          <cell r="AW346">
            <v>5.9999999999999982</v>
          </cell>
          <cell r="AX346">
            <v>1360.0799999999997</v>
          </cell>
          <cell r="AY346">
            <v>1</v>
          </cell>
          <cell r="AZ346">
            <v>275.67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1635.7499999999998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1635.7499999999998</v>
          </cell>
          <cell r="BZ346">
            <v>10467.749999999996</v>
          </cell>
          <cell r="CA346">
            <v>0</v>
          </cell>
          <cell r="CB346">
            <v>10467.749999999996</v>
          </cell>
          <cell r="CC346">
            <v>20.6</v>
          </cell>
          <cell r="CD346">
            <v>16253.194000000001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16253.194000000001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351564.40400000004</v>
          </cell>
          <cell r="DC346">
            <v>0</v>
          </cell>
          <cell r="DD346">
            <v>351564.40400000004</v>
          </cell>
          <cell r="DE346">
            <v>135933</v>
          </cell>
          <cell r="DF346">
            <v>0</v>
          </cell>
          <cell r="DG346">
            <v>135933</v>
          </cell>
          <cell r="DH346">
            <v>14.714285714285714</v>
          </cell>
          <cell r="DI346">
            <v>2.16262064385965</v>
          </cell>
          <cell r="DJ346">
            <v>0</v>
          </cell>
          <cell r="DK346">
            <v>2.16262064385965</v>
          </cell>
          <cell r="DL346">
            <v>14058.744993324432</v>
          </cell>
          <cell r="DM346">
            <v>0</v>
          </cell>
          <cell r="DN346">
            <v>0</v>
          </cell>
          <cell r="DO346">
            <v>0</v>
          </cell>
          <cell r="DP346">
            <v>0</v>
          </cell>
          <cell r="DQ346">
            <v>14058.744993324432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2834.75</v>
          </cell>
          <cell r="EB346">
            <v>2834.75</v>
          </cell>
          <cell r="EC346">
            <v>0</v>
          </cell>
          <cell r="ED346">
            <v>0</v>
          </cell>
          <cell r="EE346">
            <v>2834.75</v>
          </cell>
          <cell r="EF346">
            <v>2834.75</v>
          </cell>
          <cell r="EG346">
            <v>0</v>
          </cell>
          <cell r="EH346"/>
          <cell r="EI346">
            <v>0</v>
          </cell>
          <cell r="EJ346">
            <v>0</v>
          </cell>
          <cell r="EK346">
            <v>0</v>
          </cell>
          <cell r="EL346"/>
          <cell r="EM346">
            <v>0</v>
          </cell>
          <cell r="EN346">
            <v>0</v>
          </cell>
          <cell r="EO346">
            <v>0</v>
          </cell>
          <cell r="EP346">
            <v>152826.49499332442</v>
          </cell>
          <cell r="EQ346">
            <v>0</v>
          </cell>
          <cell r="ER346">
            <v>152826.49499332442</v>
          </cell>
          <cell r="ES346">
            <v>504390.89899332449</v>
          </cell>
          <cell r="ET346">
            <v>0</v>
          </cell>
          <cell r="EU346">
            <v>504390.89899332449</v>
          </cell>
          <cell r="EV346">
            <v>501556.14899332449</v>
          </cell>
          <cell r="EW346">
            <v>4869.4771746924707</v>
          </cell>
          <cell r="EX346">
            <v>4180</v>
          </cell>
          <cell r="EY346">
            <v>0</v>
          </cell>
          <cell r="EZ346">
            <v>430540</v>
          </cell>
          <cell r="FA346">
            <v>0</v>
          </cell>
          <cell r="FB346">
            <v>504390.89899332449</v>
          </cell>
          <cell r="FC346">
            <v>497242.8655865076</v>
          </cell>
          <cell r="FD346">
            <v>0</v>
          </cell>
          <cell r="FE346">
            <v>504390.89899332449</v>
          </cell>
        </row>
        <row r="347">
          <cell r="A347">
            <v>2060</v>
          </cell>
          <cell r="B347">
            <v>8812060</v>
          </cell>
          <cell r="C347"/>
          <cell r="D347"/>
          <cell r="E347" t="str">
            <v>St Clare's Catholic Primary School</v>
          </cell>
          <cell r="F347" t="str">
            <v>P</v>
          </cell>
          <cell r="G347"/>
          <cell r="H347" t="str">
            <v/>
          </cell>
          <cell r="I347" t="str">
            <v>Y</v>
          </cell>
          <cell r="J347"/>
          <cell r="K347">
            <v>2060</v>
          </cell>
          <cell r="L347">
            <v>139583</v>
          </cell>
          <cell r="M347"/>
          <cell r="N347"/>
          <cell r="O347">
            <v>7</v>
          </cell>
          <cell r="P347">
            <v>0</v>
          </cell>
          <cell r="Q347">
            <v>0</v>
          </cell>
          <cell r="R347">
            <v>0</v>
          </cell>
          <cell r="S347">
            <v>41</v>
          </cell>
          <cell r="T347">
            <v>262</v>
          </cell>
          <cell r="U347">
            <v>303</v>
          </cell>
          <cell r="V347">
            <v>303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303</v>
          </cell>
          <cell r="AF347">
            <v>955607.46000000008</v>
          </cell>
          <cell r="AG347">
            <v>0</v>
          </cell>
          <cell r="AH347">
            <v>0</v>
          </cell>
          <cell r="AI347">
            <v>0</v>
          </cell>
          <cell r="AJ347">
            <v>955607.46000000008</v>
          </cell>
          <cell r="AK347">
            <v>83.999999999999929</v>
          </cell>
          <cell r="AL347">
            <v>37673.999999999971</v>
          </cell>
          <cell r="AM347">
            <v>0</v>
          </cell>
          <cell r="AN347">
            <v>0</v>
          </cell>
          <cell r="AO347">
            <v>37673.999999999971</v>
          </cell>
          <cell r="AP347">
            <v>91.098039215686271</v>
          </cell>
          <cell r="AQ347">
            <v>26190.686274509804</v>
          </cell>
          <cell r="AR347">
            <v>0</v>
          </cell>
          <cell r="AS347">
            <v>0</v>
          </cell>
          <cell r="AT347">
            <v>26190.686274509804</v>
          </cell>
          <cell r="AU347">
            <v>9.09</v>
          </cell>
          <cell r="AV347">
            <v>0</v>
          </cell>
          <cell r="AW347">
            <v>41.410000000000096</v>
          </cell>
          <cell r="AX347">
            <v>9386.8188000000227</v>
          </cell>
          <cell r="AY347">
            <v>0</v>
          </cell>
          <cell r="AZ347">
            <v>0</v>
          </cell>
          <cell r="BA347">
            <v>14.140000000000009</v>
          </cell>
          <cell r="BB347">
            <v>5332.9010000000035</v>
          </cell>
          <cell r="BC347">
            <v>68.680000000000092</v>
          </cell>
          <cell r="BD347">
            <v>28923.895200000039</v>
          </cell>
          <cell r="BE347">
            <v>59.590000000000096</v>
          </cell>
          <cell r="BF347">
            <v>28356.497400000047</v>
          </cell>
          <cell r="BG347">
            <v>110.0899999999999</v>
          </cell>
          <cell r="BH347">
            <v>77863.354299999934</v>
          </cell>
          <cell r="BI347">
            <v>149863.46670000005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149863.46670000005</v>
          </cell>
          <cell r="BZ347">
            <v>213728.15297450981</v>
          </cell>
          <cell r="CA347">
            <v>0</v>
          </cell>
          <cell r="CB347">
            <v>213728.15297450981</v>
          </cell>
          <cell r="CC347">
            <v>102.57198443579767</v>
          </cell>
          <cell r="CD347">
            <v>80928.27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80928.27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10.408396946564874</v>
          </cell>
          <cell r="CX347">
            <v>5807.3650763358719</v>
          </cell>
          <cell r="CY347">
            <v>0</v>
          </cell>
          <cell r="CZ347">
            <v>0</v>
          </cell>
          <cell r="DA347">
            <v>5807.3650763358719</v>
          </cell>
          <cell r="DB347">
            <v>1256071.2480508457</v>
          </cell>
          <cell r="DC347">
            <v>0</v>
          </cell>
          <cell r="DD347">
            <v>1256071.2480508457</v>
          </cell>
          <cell r="DE347">
            <v>135933</v>
          </cell>
          <cell r="DF347">
            <v>0</v>
          </cell>
          <cell r="DG347">
            <v>135933</v>
          </cell>
          <cell r="DH347">
            <v>43.285714285714285</v>
          </cell>
          <cell r="DI347">
            <v>0.36637848806941398</v>
          </cell>
          <cell r="DJ347">
            <v>0</v>
          </cell>
          <cell r="DK347">
            <v>0.36637848806941398</v>
          </cell>
          <cell r="DL347">
            <v>0</v>
          </cell>
          <cell r="DM347">
            <v>0</v>
          </cell>
          <cell r="DN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7049.9</v>
          </cell>
          <cell r="EB347">
            <v>7049.9</v>
          </cell>
          <cell r="EC347">
            <v>0</v>
          </cell>
          <cell r="ED347">
            <v>0</v>
          </cell>
          <cell r="EE347">
            <v>7049.9</v>
          </cell>
          <cell r="EF347">
            <v>7049.8999999999987</v>
          </cell>
          <cell r="EG347">
            <v>0</v>
          </cell>
          <cell r="EH347"/>
          <cell r="EI347">
            <v>0</v>
          </cell>
          <cell r="EJ347">
            <v>0</v>
          </cell>
          <cell r="EK347">
            <v>0</v>
          </cell>
          <cell r="EL347"/>
          <cell r="EM347">
            <v>0</v>
          </cell>
          <cell r="EN347">
            <v>0</v>
          </cell>
          <cell r="EO347">
            <v>0</v>
          </cell>
          <cell r="EP347">
            <v>142982.9</v>
          </cell>
          <cell r="EQ347">
            <v>0</v>
          </cell>
          <cell r="ER347">
            <v>142982.9</v>
          </cell>
          <cell r="ES347">
            <v>1399054.1480508456</v>
          </cell>
          <cell r="ET347">
            <v>0</v>
          </cell>
          <cell r="EU347">
            <v>1399054.1480508456</v>
          </cell>
          <cell r="EV347">
            <v>1392004.2480508457</v>
          </cell>
          <cell r="EW347">
            <v>4594.073425910382</v>
          </cell>
          <cell r="EX347">
            <v>4180</v>
          </cell>
          <cell r="EY347">
            <v>0</v>
          </cell>
          <cell r="EZ347">
            <v>1266540</v>
          </cell>
          <cell r="FA347">
            <v>0</v>
          </cell>
          <cell r="FB347">
            <v>1399054.1480508456</v>
          </cell>
          <cell r="FC347">
            <v>1369057.4786512116</v>
          </cell>
          <cell r="FD347">
            <v>0</v>
          </cell>
          <cell r="FE347">
            <v>1399054.1480508456</v>
          </cell>
        </row>
        <row r="348">
          <cell r="A348">
            <v>3790</v>
          </cell>
          <cell r="B348">
            <v>8813790</v>
          </cell>
          <cell r="C348">
            <v>1380</v>
          </cell>
          <cell r="D348" t="str">
            <v>RB051380</v>
          </cell>
          <cell r="E348" t="str">
            <v>St Francis Catholic Primary School, Braintree</v>
          </cell>
          <cell r="F348" t="str">
            <v>P</v>
          </cell>
          <cell r="G348" t="str">
            <v>Y</v>
          </cell>
          <cell r="H348">
            <v>10026592</v>
          </cell>
          <cell r="I348" t="str">
            <v/>
          </cell>
          <cell r="J348"/>
          <cell r="K348">
            <v>3790</v>
          </cell>
          <cell r="L348">
            <v>115194</v>
          </cell>
          <cell r="M348"/>
          <cell r="N348"/>
          <cell r="O348">
            <v>7</v>
          </cell>
          <cell r="P348">
            <v>0</v>
          </cell>
          <cell r="Q348">
            <v>0</v>
          </cell>
          <cell r="R348">
            <v>0</v>
          </cell>
          <cell r="S348">
            <v>29</v>
          </cell>
          <cell r="T348">
            <v>172</v>
          </cell>
          <cell r="U348">
            <v>201</v>
          </cell>
          <cell r="V348">
            <v>201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201</v>
          </cell>
          <cell r="AF348">
            <v>633917.82000000007</v>
          </cell>
          <cell r="AG348">
            <v>0</v>
          </cell>
          <cell r="AH348">
            <v>0</v>
          </cell>
          <cell r="AI348">
            <v>0</v>
          </cell>
          <cell r="AJ348">
            <v>633917.82000000007</v>
          </cell>
          <cell r="AK348">
            <v>21.000000000000099</v>
          </cell>
          <cell r="AL348">
            <v>9418.5000000000455</v>
          </cell>
          <cell r="AM348">
            <v>0</v>
          </cell>
          <cell r="AN348">
            <v>0</v>
          </cell>
          <cell r="AO348">
            <v>9418.5000000000455</v>
          </cell>
          <cell r="AP348">
            <v>21.105</v>
          </cell>
          <cell r="AQ348">
            <v>6067.6875</v>
          </cell>
          <cell r="AR348">
            <v>0</v>
          </cell>
          <cell r="AS348">
            <v>0</v>
          </cell>
          <cell r="AT348">
            <v>6067.6875</v>
          </cell>
          <cell r="AU348">
            <v>123.61499999999999</v>
          </cell>
          <cell r="AV348">
            <v>0</v>
          </cell>
          <cell r="AW348">
            <v>14.070000000000002</v>
          </cell>
          <cell r="AX348">
            <v>3189.3876000000005</v>
          </cell>
          <cell r="AY348">
            <v>35.174999999999997</v>
          </cell>
          <cell r="AZ348">
            <v>9696.6922500000001</v>
          </cell>
          <cell r="BA348">
            <v>28.140000000000004</v>
          </cell>
          <cell r="BB348">
            <v>10613.001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23499.080849999998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23499.080849999998</v>
          </cell>
          <cell r="BZ348">
            <v>38985.268350000042</v>
          </cell>
          <cell r="CA348">
            <v>0</v>
          </cell>
          <cell r="CB348">
            <v>38985.268350000042</v>
          </cell>
          <cell r="CC348">
            <v>59.331325301204821</v>
          </cell>
          <cell r="CD348">
            <v>46811.822349397589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46811.822349397589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21.034883720930299</v>
          </cell>
          <cell r="CX348">
            <v>11736.413372093062</v>
          </cell>
          <cell r="CY348">
            <v>0</v>
          </cell>
          <cell r="CZ348">
            <v>0</v>
          </cell>
          <cell r="DA348">
            <v>11736.413372093062</v>
          </cell>
          <cell r="DB348">
            <v>731451.32407149079</v>
          </cell>
          <cell r="DC348">
            <v>0</v>
          </cell>
          <cell r="DD348">
            <v>731451.32407149079</v>
          </cell>
          <cell r="DE348">
            <v>135933</v>
          </cell>
          <cell r="DF348">
            <v>0</v>
          </cell>
          <cell r="DG348">
            <v>135933</v>
          </cell>
          <cell r="DH348">
            <v>28.714285714285715</v>
          </cell>
          <cell r="DI348">
            <v>0.36170400775623301</v>
          </cell>
          <cell r="DJ348">
            <v>0</v>
          </cell>
          <cell r="DK348">
            <v>0.36170400775623301</v>
          </cell>
          <cell r="DL348">
            <v>0</v>
          </cell>
          <cell r="DM348">
            <v>0</v>
          </cell>
          <cell r="DN348">
            <v>0</v>
          </cell>
          <cell r="DO348">
            <v>0</v>
          </cell>
          <cell r="DP348">
            <v>0</v>
          </cell>
          <cell r="DQ348">
            <v>0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3528</v>
          </cell>
          <cell r="EB348">
            <v>3584</v>
          </cell>
          <cell r="EC348">
            <v>56</v>
          </cell>
          <cell r="ED348">
            <v>0</v>
          </cell>
          <cell r="EE348">
            <v>3640</v>
          </cell>
          <cell r="EF348">
            <v>3640</v>
          </cell>
          <cell r="EG348">
            <v>0</v>
          </cell>
          <cell r="EH348"/>
          <cell r="EI348">
            <v>0</v>
          </cell>
          <cell r="EJ348">
            <v>0</v>
          </cell>
          <cell r="EK348">
            <v>0</v>
          </cell>
          <cell r="EL348"/>
          <cell r="EM348">
            <v>0</v>
          </cell>
          <cell r="EN348">
            <v>0</v>
          </cell>
          <cell r="EO348">
            <v>0</v>
          </cell>
          <cell r="EP348">
            <v>139573</v>
          </cell>
          <cell r="EQ348">
            <v>0</v>
          </cell>
          <cell r="ER348">
            <v>139573</v>
          </cell>
          <cell r="ES348">
            <v>871024.32407149079</v>
          </cell>
          <cell r="ET348">
            <v>0</v>
          </cell>
          <cell r="EU348">
            <v>871024.32407149079</v>
          </cell>
          <cell r="EV348">
            <v>867384.32407149079</v>
          </cell>
          <cell r="EW348">
            <v>4315.3448958780637</v>
          </cell>
          <cell r="EX348">
            <v>4180</v>
          </cell>
          <cell r="EY348">
            <v>0</v>
          </cell>
          <cell r="EZ348">
            <v>840180</v>
          </cell>
          <cell r="FA348">
            <v>0</v>
          </cell>
          <cell r="FB348">
            <v>871024.32407149079</v>
          </cell>
          <cell r="FC348">
            <v>883387.23961434572</v>
          </cell>
          <cell r="FD348">
            <v>12362.915542854927</v>
          </cell>
          <cell r="FE348">
            <v>883387.23961434572</v>
          </cell>
        </row>
        <row r="349">
          <cell r="A349">
            <v>3811</v>
          </cell>
          <cell r="B349">
            <v>8813811</v>
          </cell>
          <cell r="C349">
            <v>3338</v>
          </cell>
          <cell r="D349" t="str">
            <v>RB053338</v>
          </cell>
          <cell r="E349" t="str">
            <v>St Francis Catholic Primary School, Maldon</v>
          </cell>
          <cell r="F349" t="str">
            <v>P</v>
          </cell>
          <cell r="G349" t="str">
            <v>Y</v>
          </cell>
          <cell r="H349">
            <v>10026596</v>
          </cell>
          <cell r="I349" t="str">
            <v/>
          </cell>
          <cell r="J349"/>
          <cell r="K349">
            <v>3811</v>
          </cell>
          <cell r="L349">
            <v>115198</v>
          </cell>
          <cell r="M349"/>
          <cell r="N349"/>
          <cell r="O349">
            <v>7</v>
          </cell>
          <cell r="P349">
            <v>0</v>
          </cell>
          <cell r="Q349">
            <v>0</v>
          </cell>
          <cell r="R349">
            <v>0</v>
          </cell>
          <cell r="S349">
            <v>30</v>
          </cell>
          <cell r="T349">
            <v>168</v>
          </cell>
          <cell r="U349">
            <v>198</v>
          </cell>
          <cell r="V349">
            <v>198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198</v>
          </cell>
          <cell r="AF349">
            <v>624456.36</v>
          </cell>
          <cell r="AG349">
            <v>0</v>
          </cell>
          <cell r="AH349">
            <v>0</v>
          </cell>
          <cell r="AI349">
            <v>0</v>
          </cell>
          <cell r="AJ349">
            <v>624456.36</v>
          </cell>
          <cell r="AK349">
            <v>21.999999999999975</v>
          </cell>
          <cell r="AL349">
            <v>9866.9999999999891</v>
          </cell>
          <cell r="AM349">
            <v>0</v>
          </cell>
          <cell r="AN349">
            <v>0</v>
          </cell>
          <cell r="AO349">
            <v>9866.9999999999891</v>
          </cell>
          <cell r="AP349">
            <v>21.999999999999975</v>
          </cell>
          <cell r="AQ349">
            <v>6324.9999999999927</v>
          </cell>
          <cell r="AR349">
            <v>0</v>
          </cell>
          <cell r="AS349">
            <v>0</v>
          </cell>
          <cell r="AT349">
            <v>6324.9999999999927</v>
          </cell>
          <cell r="AU349">
            <v>146.47959183673473</v>
          </cell>
          <cell r="AV349">
            <v>0</v>
          </cell>
          <cell r="AW349">
            <v>37.377551020408241</v>
          </cell>
          <cell r="AX349">
            <v>8472.7432653061405</v>
          </cell>
          <cell r="AY349">
            <v>1.010204081632653</v>
          </cell>
          <cell r="AZ349">
            <v>278.48295918367347</v>
          </cell>
          <cell r="BA349">
            <v>9.0918367346938815</v>
          </cell>
          <cell r="BB349">
            <v>3428.9862244897972</v>
          </cell>
          <cell r="BC349">
            <v>4.0408163265306074</v>
          </cell>
          <cell r="BD349">
            <v>1701.7493877550999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13881.961836734712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13881.961836734712</v>
          </cell>
          <cell r="BZ349">
            <v>30073.961836734692</v>
          </cell>
          <cell r="CA349">
            <v>0</v>
          </cell>
          <cell r="CB349">
            <v>30073.961836734692</v>
          </cell>
          <cell r="CC349">
            <v>40.799999999999997</v>
          </cell>
          <cell r="CD349">
            <v>32190.791999999998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32190.791999999998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1.1785714285714282</v>
          </cell>
          <cell r="CX349">
            <v>657.58392857142837</v>
          </cell>
          <cell r="CY349">
            <v>0</v>
          </cell>
          <cell r="CZ349">
            <v>0</v>
          </cell>
          <cell r="DA349">
            <v>657.58392857142837</v>
          </cell>
          <cell r="DB349">
            <v>687378.6977653061</v>
          </cell>
          <cell r="DC349">
            <v>0</v>
          </cell>
          <cell r="DD349">
            <v>687378.6977653061</v>
          </cell>
          <cell r="DE349">
            <v>135933</v>
          </cell>
          <cell r="DF349">
            <v>0</v>
          </cell>
          <cell r="DG349">
            <v>135933</v>
          </cell>
          <cell r="DH349">
            <v>28.285714285714285</v>
          </cell>
          <cell r="DI349">
            <v>0.68136266333333295</v>
          </cell>
          <cell r="DJ349">
            <v>0</v>
          </cell>
          <cell r="DK349">
            <v>0.68136266333333295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2988</v>
          </cell>
          <cell r="EB349">
            <v>4454.3999999999996</v>
          </cell>
          <cell r="EC349">
            <v>1466.3999999999996</v>
          </cell>
          <cell r="ED349">
            <v>1396.8000000000002</v>
          </cell>
          <cell r="EE349">
            <v>7317.5999999999995</v>
          </cell>
          <cell r="EF349">
            <v>7317.5999999999995</v>
          </cell>
          <cell r="EG349">
            <v>0</v>
          </cell>
          <cell r="EH349"/>
          <cell r="EI349">
            <v>0</v>
          </cell>
          <cell r="EJ349">
            <v>0</v>
          </cell>
          <cell r="EK349">
            <v>0</v>
          </cell>
          <cell r="EL349"/>
          <cell r="EM349">
            <v>0</v>
          </cell>
          <cell r="EN349">
            <v>0</v>
          </cell>
          <cell r="EO349">
            <v>0</v>
          </cell>
          <cell r="EP349">
            <v>143250.6</v>
          </cell>
          <cell r="EQ349">
            <v>0</v>
          </cell>
          <cell r="ER349">
            <v>143250.6</v>
          </cell>
          <cell r="ES349">
            <v>830629.29776530608</v>
          </cell>
          <cell r="ET349">
            <v>0</v>
          </cell>
          <cell r="EU349">
            <v>830629.29776530608</v>
          </cell>
          <cell r="EV349">
            <v>823311.6977653061</v>
          </cell>
          <cell r="EW349">
            <v>4158.1398877035663</v>
          </cell>
          <cell r="EX349">
            <v>4180</v>
          </cell>
          <cell r="EY349">
            <v>21.860112296433726</v>
          </cell>
          <cell r="EZ349">
            <v>827640</v>
          </cell>
          <cell r="FA349">
            <v>4328.302234693896</v>
          </cell>
          <cell r="FB349">
            <v>834957.6</v>
          </cell>
          <cell r="FC349">
            <v>841702.34218309098</v>
          </cell>
          <cell r="FD349">
            <v>6744.7421830910025</v>
          </cell>
          <cell r="FE349">
            <v>841702.34218309098</v>
          </cell>
        </row>
        <row r="350">
          <cell r="A350">
            <v>3032</v>
          </cell>
          <cell r="B350">
            <v>8813032</v>
          </cell>
          <cell r="C350">
            <v>2496</v>
          </cell>
          <cell r="D350" t="str">
            <v>RB052496</v>
          </cell>
          <cell r="E350" t="str">
            <v>St George's Church of England Primary School, Great Bromley</v>
          </cell>
          <cell r="F350" t="str">
            <v>P</v>
          </cell>
          <cell r="G350" t="str">
            <v>Y</v>
          </cell>
          <cell r="H350">
            <v>10041511</v>
          </cell>
          <cell r="I350" t="str">
            <v/>
          </cell>
          <cell r="J350"/>
          <cell r="K350">
            <v>3032</v>
          </cell>
          <cell r="L350">
            <v>115085</v>
          </cell>
          <cell r="M350"/>
          <cell r="N350"/>
          <cell r="O350">
            <v>7</v>
          </cell>
          <cell r="P350">
            <v>0</v>
          </cell>
          <cell r="Q350">
            <v>0</v>
          </cell>
          <cell r="R350">
            <v>0</v>
          </cell>
          <cell r="S350">
            <v>22</v>
          </cell>
          <cell r="T350">
            <v>97</v>
          </cell>
          <cell r="U350">
            <v>119</v>
          </cell>
          <cell r="V350">
            <v>119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119</v>
          </cell>
          <cell r="AF350">
            <v>375304.58</v>
          </cell>
          <cell r="AG350">
            <v>0</v>
          </cell>
          <cell r="AH350">
            <v>0</v>
          </cell>
          <cell r="AI350">
            <v>0</v>
          </cell>
          <cell r="AJ350">
            <v>375304.58</v>
          </cell>
          <cell r="AK350">
            <v>5.0000000000000027</v>
          </cell>
          <cell r="AL350">
            <v>2242.5000000000014</v>
          </cell>
          <cell r="AM350">
            <v>0</v>
          </cell>
          <cell r="AN350">
            <v>0</v>
          </cell>
          <cell r="AO350">
            <v>2242.5000000000014</v>
          </cell>
          <cell r="AP350">
            <v>6.4324324324324325</v>
          </cell>
          <cell r="AQ350">
            <v>1849.3243243243244</v>
          </cell>
          <cell r="AR350">
            <v>0</v>
          </cell>
          <cell r="AS350">
            <v>0</v>
          </cell>
          <cell r="AT350">
            <v>1849.3243243243244</v>
          </cell>
          <cell r="AU350">
            <v>105.99999999999996</v>
          </cell>
          <cell r="AV350">
            <v>0</v>
          </cell>
          <cell r="AW350">
            <v>6.9999999999999991</v>
          </cell>
          <cell r="AX350">
            <v>1586.7599999999998</v>
          </cell>
          <cell r="AY350">
            <v>0</v>
          </cell>
          <cell r="AZ350">
            <v>0</v>
          </cell>
          <cell r="BA350">
            <v>1.9999999999999962</v>
          </cell>
          <cell r="BB350">
            <v>754.29999999999848</v>
          </cell>
          <cell r="BC350">
            <v>0.99999999999999933</v>
          </cell>
          <cell r="BD350">
            <v>421.1399999999997</v>
          </cell>
          <cell r="BE350">
            <v>1.9999999999999962</v>
          </cell>
          <cell r="BF350">
            <v>951.71999999999821</v>
          </cell>
          <cell r="BG350">
            <v>0.99999999999999933</v>
          </cell>
          <cell r="BH350">
            <v>707.26999999999953</v>
          </cell>
          <cell r="BI350">
            <v>4421.189999999996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4421.189999999996</v>
          </cell>
          <cell r="BZ350">
            <v>8513.0143243243219</v>
          </cell>
          <cell r="CA350">
            <v>0</v>
          </cell>
          <cell r="CB350">
            <v>8513.0143243243219</v>
          </cell>
          <cell r="CC350">
            <v>25.242424242424246</v>
          </cell>
          <cell r="CD350">
            <v>19916.020303030306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19916.020303030306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403733.61462735466</v>
          </cell>
          <cell r="DC350">
            <v>0</v>
          </cell>
          <cell r="DD350">
            <v>403733.61462735466</v>
          </cell>
          <cell r="DE350">
            <v>135933</v>
          </cell>
          <cell r="DF350">
            <v>0</v>
          </cell>
          <cell r="DG350">
            <v>135933</v>
          </cell>
          <cell r="DH350">
            <v>17</v>
          </cell>
          <cell r="DI350">
            <v>1.9932165266666699</v>
          </cell>
          <cell r="DJ350">
            <v>2.6680000000000006</v>
          </cell>
          <cell r="DK350">
            <v>2.6680000000000006</v>
          </cell>
          <cell r="DL350">
            <v>9252.3364485981292</v>
          </cell>
          <cell r="DM350">
            <v>0</v>
          </cell>
          <cell r="DN350">
            <v>0</v>
          </cell>
          <cell r="DO350">
            <v>0</v>
          </cell>
          <cell r="DP350">
            <v>0</v>
          </cell>
          <cell r="DQ350">
            <v>9252.3364485981292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15343.75</v>
          </cell>
          <cell r="EB350">
            <v>15593.75</v>
          </cell>
          <cell r="EC350">
            <v>250</v>
          </cell>
          <cell r="ED350">
            <v>0</v>
          </cell>
          <cell r="EE350">
            <v>15843.75</v>
          </cell>
          <cell r="EF350">
            <v>15843.75</v>
          </cell>
          <cell r="EG350">
            <v>0</v>
          </cell>
          <cell r="EH350"/>
          <cell r="EI350">
            <v>0</v>
          </cell>
          <cell r="EJ350">
            <v>0</v>
          </cell>
          <cell r="EK350">
            <v>0</v>
          </cell>
          <cell r="EL350">
            <v>242720</v>
          </cell>
          <cell r="EM350">
            <v>0</v>
          </cell>
          <cell r="EN350">
            <v>0</v>
          </cell>
          <cell r="EO350">
            <v>0</v>
          </cell>
          <cell r="EP350">
            <v>403749.08644859813</v>
          </cell>
          <cell r="EQ350">
            <v>0</v>
          </cell>
          <cell r="ER350">
            <v>403749.08644859813</v>
          </cell>
          <cell r="ES350">
            <v>807482.70107595273</v>
          </cell>
          <cell r="ET350">
            <v>0</v>
          </cell>
          <cell r="EU350">
            <v>807482.70107595273</v>
          </cell>
          <cell r="EV350">
            <v>548918.95107595273</v>
          </cell>
          <cell r="EW350">
            <v>4612.7642947559052</v>
          </cell>
          <cell r="EX350">
            <v>4180</v>
          </cell>
          <cell r="EY350">
            <v>0</v>
          </cell>
          <cell r="EZ350">
            <v>497420</v>
          </cell>
          <cell r="FA350">
            <v>0</v>
          </cell>
          <cell r="FB350">
            <v>807482.70107595273</v>
          </cell>
          <cell r="FC350">
            <v>810206.68247488001</v>
          </cell>
          <cell r="FD350">
            <v>2723.9813989272807</v>
          </cell>
          <cell r="FE350">
            <v>810206.68247488001</v>
          </cell>
        </row>
        <row r="351">
          <cell r="A351">
            <v>2001</v>
          </cell>
          <cell r="B351">
            <v>8812001</v>
          </cell>
          <cell r="C351">
            <v>1870</v>
          </cell>
          <cell r="D351" t="str">
            <v>RB051870</v>
          </cell>
          <cell r="E351" t="str">
            <v>St George's New Town Primary School</v>
          </cell>
          <cell r="F351" t="str">
            <v>P</v>
          </cell>
          <cell r="G351" t="str">
            <v>Y</v>
          </cell>
          <cell r="H351">
            <v>10023573</v>
          </cell>
          <cell r="I351" t="str">
            <v/>
          </cell>
          <cell r="J351"/>
          <cell r="K351">
            <v>2001</v>
          </cell>
          <cell r="L351">
            <v>114704</v>
          </cell>
          <cell r="M351"/>
          <cell r="N351"/>
          <cell r="O351">
            <v>7</v>
          </cell>
          <cell r="P351">
            <v>0</v>
          </cell>
          <cell r="Q351">
            <v>0</v>
          </cell>
          <cell r="R351">
            <v>2</v>
          </cell>
          <cell r="S351">
            <v>79</v>
          </cell>
          <cell r="T351">
            <v>506</v>
          </cell>
          <cell r="U351">
            <v>585</v>
          </cell>
          <cell r="V351">
            <v>587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587</v>
          </cell>
          <cell r="AF351">
            <v>1851292.34</v>
          </cell>
          <cell r="AG351">
            <v>0</v>
          </cell>
          <cell r="AH351">
            <v>0</v>
          </cell>
          <cell r="AI351">
            <v>0</v>
          </cell>
          <cell r="AJ351">
            <v>1851292.34</v>
          </cell>
          <cell r="AK351">
            <v>188.64273504273507</v>
          </cell>
          <cell r="AL351">
            <v>84606.266666666677</v>
          </cell>
          <cell r="AM351">
            <v>0</v>
          </cell>
          <cell r="AN351">
            <v>0</v>
          </cell>
          <cell r="AO351">
            <v>84606.266666666677</v>
          </cell>
          <cell r="AP351">
            <v>211.37733821733832</v>
          </cell>
          <cell r="AQ351">
            <v>60770.984737484767</v>
          </cell>
          <cell r="AR351">
            <v>0</v>
          </cell>
          <cell r="AS351">
            <v>0</v>
          </cell>
          <cell r="AT351">
            <v>60770.984737484767</v>
          </cell>
          <cell r="AU351">
            <v>169.11219145299134</v>
          </cell>
          <cell r="AV351">
            <v>0</v>
          </cell>
          <cell r="AW351">
            <v>100.71916581196577</v>
          </cell>
          <cell r="AX351">
            <v>22831.020506256402</v>
          </cell>
          <cell r="AY351">
            <v>119.81623247863241</v>
          </cell>
          <cell r="AZ351">
            <v>33029.740807384602</v>
          </cell>
          <cell r="BA351">
            <v>74.469729914529879</v>
          </cell>
          <cell r="BB351">
            <v>28086.258637264942</v>
          </cell>
          <cell r="BC351">
            <v>73.498420512820474</v>
          </cell>
          <cell r="BD351">
            <v>30953.124814769213</v>
          </cell>
          <cell r="BE351">
            <v>49.384259829059843</v>
          </cell>
          <cell r="BF351">
            <v>23499.993882256418</v>
          </cell>
          <cell r="BG351">
            <v>0</v>
          </cell>
          <cell r="BH351">
            <v>0</v>
          </cell>
          <cell r="BI351">
            <v>138400.13864793157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138400.13864793157</v>
          </cell>
          <cell r="BZ351">
            <v>283777.39005208301</v>
          </cell>
          <cell r="CA351">
            <v>0</v>
          </cell>
          <cell r="CB351">
            <v>283777.39005208301</v>
          </cell>
          <cell r="CC351">
            <v>228.37530882544161</v>
          </cell>
          <cell r="CD351">
            <v>180185.83491018516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180185.83491018516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43.917074140329952</v>
          </cell>
          <cell r="CX351">
            <v>24503.531516597097</v>
          </cell>
          <cell r="CY351">
            <v>0</v>
          </cell>
          <cell r="CZ351">
            <v>0</v>
          </cell>
          <cell r="DA351">
            <v>24503.531516597097</v>
          </cell>
          <cell r="DB351">
            <v>2339759.096478865</v>
          </cell>
          <cell r="DC351">
            <v>0</v>
          </cell>
          <cell r="DD351">
            <v>2339759.096478865</v>
          </cell>
          <cell r="DE351">
            <v>135933</v>
          </cell>
          <cell r="DF351">
            <v>0</v>
          </cell>
          <cell r="DG351">
            <v>135933</v>
          </cell>
          <cell r="DH351">
            <v>83.857142857142861</v>
          </cell>
          <cell r="DI351">
            <v>0.46683066108999471</v>
          </cell>
          <cell r="DJ351">
            <v>0</v>
          </cell>
          <cell r="DK351">
            <v>0.46683066108999471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1</v>
          </cell>
          <cell r="DS351">
            <v>0</v>
          </cell>
          <cell r="DT351">
            <v>0</v>
          </cell>
          <cell r="DU351">
            <v>0</v>
          </cell>
          <cell r="DV351">
            <v>1</v>
          </cell>
          <cell r="DW351">
            <v>0</v>
          </cell>
          <cell r="DX351">
            <v>76310</v>
          </cell>
          <cell r="DY351">
            <v>0</v>
          </cell>
          <cell r="DZ351">
            <v>76310</v>
          </cell>
          <cell r="EA351">
            <v>46554.11</v>
          </cell>
          <cell r="EB351">
            <v>46974.11</v>
          </cell>
          <cell r="EC351">
            <v>420</v>
          </cell>
          <cell r="ED351">
            <v>0</v>
          </cell>
          <cell r="EE351">
            <v>47394.11</v>
          </cell>
          <cell r="EF351">
            <v>47394.11</v>
          </cell>
          <cell r="EG351">
            <v>0</v>
          </cell>
          <cell r="EH351"/>
          <cell r="EI351">
            <v>0</v>
          </cell>
          <cell r="EJ351">
            <v>0</v>
          </cell>
          <cell r="EK351">
            <v>95153.1</v>
          </cell>
          <cell r="EL351"/>
          <cell r="EM351">
            <v>0</v>
          </cell>
          <cell r="EN351">
            <v>0</v>
          </cell>
          <cell r="EO351">
            <v>0</v>
          </cell>
          <cell r="EP351">
            <v>354790.20999999996</v>
          </cell>
          <cell r="EQ351">
            <v>0</v>
          </cell>
          <cell r="ER351">
            <v>354790.20999999996</v>
          </cell>
          <cell r="ES351">
            <v>2694549.306478865</v>
          </cell>
          <cell r="ET351">
            <v>0</v>
          </cell>
          <cell r="EU351">
            <v>2694549.306478865</v>
          </cell>
          <cell r="EV351">
            <v>2475692.096478865</v>
          </cell>
          <cell r="EW351">
            <v>4217.5333841207239</v>
          </cell>
          <cell r="EX351">
            <v>4180</v>
          </cell>
          <cell r="EY351">
            <v>0</v>
          </cell>
          <cell r="EZ351">
            <v>2453660</v>
          </cell>
          <cell r="FA351">
            <v>0</v>
          </cell>
          <cell r="FB351">
            <v>2694549.306478865</v>
          </cell>
          <cell r="FC351">
            <v>2567197.0811609956</v>
          </cell>
          <cell r="FD351">
            <v>0</v>
          </cell>
          <cell r="FE351">
            <v>2694549.306478865</v>
          </cell>
        </row>
        <row r="352">
          <cell r="A352">
            <v>3009</v>
          </cell>
          <cell r="B352">
            <v>8813009</v>
          </cell>
          <cell r="C352">
            <v>2544</v>
          </cell>
          <cell r="D352" t="str">
            <v>RB052544</v>
          </cell>
          <cell r="E352" t="str">
            <v>St Giles' Church of England Primary School</v>
          </cell>
          <cell r="F352" t="str">
            <v>P</v>
          </cell>
          <cell r="G352" t="str">
            <v>Y</v>
          </cell>
          <cell r="H352">
            <v>10032407</v>
          </cell>
          <cell r="I352" t="str">
            <v/>
          </cell>
          <cell r="J352"/>
          <cell r="K352">
            <v>3009</v>
          </cell>
          <cell r="L352">
            <v>115068</v>
          </cell>
          <cell r="M352"/>
          <cell r="N352"/>
          <cell r="O352">
            <v>7</v>
          </cell>
          <cell r="P352">
            <v>0</v>
          </cell>
          <cell r="Q352">
            <v>0</v>
          </cell>
          <cell r="R352">
            <v>1</v>
          </cell>
          <cell r="S352">
            <v>15</v>
          </cell>
          <cell r="T352">
            <v>85</v>
          </cell>
          <cell r="U352">
            <v>100</v>
          </cell>
          <cell r="V352">
            <v>101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101</v>
          </cell>
          <cell r="AF352">
            <v>318535.82</v>
          </cell>
          <cell r="AG352">
            <v>0</v>
          </cell>
          <cell r="AH352">
            <v>0</v>
          </cell>
          <cell r="AI352">
            <v>0</v>
          </cell>
          <cell r="AJ352">
            <v>318535.82</v>
          </cell>
          <cell r="AK352">
            <v>7.07</v>
          </cell>
          <cell r="AL352">
            <v>3170.895</v>
          </cell>
          <cell r="AM352">
            <v>0</v>
          </cell>
          <cell r="AN352">
            <v>0</v>
          </cell>
          <cell r="AO352">
            <v>3170.895</v>
          </cell>
          <cell r="AP352">
            <v>7.07</v>
          </cell>
          <cell r="AQ352">
            <v>2032.625</v>
          </cell>
          <cell r="AR352">
            <v>0</v>
          </cell>
          <cell r="AS352">
            <v>0</v>
          </cell>
          <cell r="AT352">
            <v>2032.625</v>
          </cell>
          <cell r="AU352">
            <v>90.9</v>
          </cell>
          <cell r="AV352">
            <v>0</v>
          </cell>
          <cell r="AW352">
            <v>1.01</v>
          </cell>
          <cell r="AX352">
            <v>228.9468</v>
          </cell>
          <cell r="AY352">
            <v>0</v>
          </cell>
          <cell r="AZ352">
            <v>0</v>
          </cell>
          <cell r="BA352">
            <v>9.09</v>
          </cell>
          <cell r="BB352">
            <v>3428.2934999999998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3657.2402999999999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3657.2402999999999</v>
          </cell>
          <cell r="BZ352">
            <v>8860.7602999999999</v>
          </cell>
          <cell r="CA352">
            <v>0</v>
          </cell>
          <cell r="CB352">
            <v>8860.7602999999999</v>
          </cell>
          <cell r="CC352">
            <v>23.691358024691361</v>
          </cell>
          <cell r="CD352">
            <v>18692.244567901238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18692.244567901238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346088.82486790128</v>
          </cell>
          <cell r="DC352">
            <v>0</v>
          </cell>
          <cell r="DD352">
            <v>346088.82486790128</v>
          </cell>
          <cell r="DE352">
            <v>135933</v>
          </cell>
          <cell r="DF352">
            <v>0</v>
          </cell>
          <cell r="DG352">
            <v>135933</v>
          </cell>
          <cell r="DH352">
            <v>14.428571428571429</v>
          </cell>
          <cell r="DI352">
            <v>1.811595525</v>
          </cell>
          <cell r="DJ352">
            <v>2.5400000000000009</v>
          </cell>
          <cell r="DK352">
            <v>2.5400000000000009</v>
          </cell>
          <cell r="DL352">
            <v>14659.546061415216</v>
          </cell>
          <cell r="DM352">
            <v>0</v>
          </cell>
          <cell r="DN352">
            <v>0</v>
          </cell>
          <cell r="DO352">
            <v>0</v>
          </cell>
          <cell r="DP352">
            <v>0</v>
          </cell>
          <cell r="DQ352">
            <v>14659.546061415216</v>
          </cell>
          <cell r="DR352">
            <v>1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11462</v>
          </cell>
          <cell r="EB352">
            <v>11462</v>
          </cell>
          <cell r="EC352">
            <v>0</v>
          </cell>
          <cell r="ED352">
            <v>0</v>
          </cell>
          <cell r="EE352">
            <v>11462</v>
          </cell>
          <cell r="EF352">
            <v>11462</v>
          </cell>
          <cell r="EG352">
            <v>0</v>
          </cell>
          <cell r="EH352"/>
          <cell r="EI352">
            <v>0</v>
          </cell>
          <cell r="EJ352">
            <v>0</v>
          </cell>
          <cell r="EK352">
            <v>0</v>
          </cell>
          <cell r="EL352"/>
          <cell r="EM352">
            <v>0</v>
          </cell>
          <cell r="EN352">
            <v>0</v>
          </cell>
          <cell r="EO352">
            <v>0</v>
          </cell>
          <cell r="EP352">
            <v>162054.54606141523</v>
          </cell>
          <cell r="EQ352">
            <v>0</v>
          </cell>
          <cell r="ER352">
            <v>162054.54606141523</v>
          </cell>
          <cell r="ES352">
            <v>508143.3709293165</v>
          </cell>
          <cell r="ET352">
            <v>0</v>
          </cell>
          <cell r="EU352">
            <v>508143.3709293165</v>
          </cell>
          <cell r="EV352">
            <v>496681.3709293165</v>
          </cell>
          <cell r="EW352">
            <v>4917.6373359338268</v>
          </cell>
          <cell r="EX352">
            <v>4180</v>
          </cell>
          <cell r="EY352">
            <v>0</v>
          </cell>
          <cell r="EZ352">
            <v>422180</v>
          </cell>
          <cell r="FA352">
            <v>0</v>
          </cell>
          <cell r="FB352">
            <v>508143.3709293165</v>
          </cell>
          <cell r="FC352">
            <v>500686.66033626901</v>
          </cell>
          <cell r="FD352">
            <v>0</v>
          </cell>
          <cell r="FE352">
            <v>508143.3709293165</v>
          </cell>
        </row>
        <row r="353">
          <cell r="A353">
            <v>5267</v>
          </cell>
          <cell r="B353">
            <v>8815267</v>
          </cell>
          <cell r="C353">
            <v>1424</v>
          </cell>
          <cell r="D353" t="str">
            <v>GMPS1424</v>
          </cell>
          <cell r="E353" t="str">
            <v>St Helen's Catholic Infant School</v>
          </cell>
          <cell r="F353" t="str">
            <v>P</v>
          </cell>
          <cell r="G353" t="str">
            <v>Y</v>
          </cell>
          <cell r="H353">
            <v>10026598</v>
          </cell>
          <cell r="I353" t="str">
            <v/>
          </cell>
          <cell r="J353"/>
          <cell r="K353">
            <v>5267</v>
          </cell>
          <cell r="L353">
            <v>115307</v>
          </cell>
          <cell r="M353"/>
          <cell r="N353"/>
          <cell r="O353">
            <v>3</v>
          </cell>
          <cell r="P353">
            <v>0</v>
          </cell>
          <cell r="Q353">
            <v>0</v>
          </cell>
          <cell r="R353">
            <v>0</v>
          </cell>
          <cell r="S353">
            <v>76</v>
          </cell>
          <cell r="T353">
            <v>171</v>
          </cell>
          <cell r="U353">
            <v>247</v>
          </cell>
          <cell r="V353">
            <v>247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247</v>
          </cell>
          <cell r="AF353">
            <v>778993.54</v>
          </cell>
          <cell r="AG353">
            <v>0</v>
          </cell>
          <cell r="AH353">
            <v>0</v>
          </cell>
          <cell r="AI353">
            <v>0</v>
          </cell>
          <cell r="AJ353">
            <v>778993.54</v>
          </cell>
          <cell r="AK353">
            <v>22.000000000000007</v>
          </cell>
          <cell r="AL353">
            <v>9867.0000000000036</v>
          </cell>
          <cell r="AM353">
            <v>0</v>
          </cell>
          <cell r="AN353">
            <v>0</v>
          </cell>
          <cell r="AO353">
            <v>9867.0000000000036</v>
          </cell>
          <cell r="AP353">
            <v>22.000000000000007</v>
          </cell>
          <cell r="AQ353">
            <v>6325.0000000000018</v>
          </cell>
          <cell r="AR353">
            <v>0</v>
          </cell>
          <cell r="AS353">
            <v>0</v>
          </cell>
          <cell r="AT353">
            <v>6325.0000000000018</v>
          </cell>
          <cell r="AU353">
            <v>210.85365853658539</v>
          </cell>
          <cell r="AV353">
            <v>0</v>
          </cell>
          <cell r="AW353">
            <v>27.109756097561071</v>
          </cell>
          <cell r="AX353">
            <v>6145.239512195144</v>
          </cell>
          <cell r="AY353">
            <v>9.0365853658536501</v>
          </cell>
          <cell r="AZ353">
            <v>2491.115487804876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8636.3550000000196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8636.3550000000196</v>
          </cell>
          <cell r="BZ353">
            <v>24828.355000000025</v>
          </cell>
          <cell r="CA353">
            <v>0</v>
          </cell>
          <cell r="CB353">
            <v>24828.355000000025</v>
          </cell>
          <cell r="CC353">
            <v>31.666666666666664</v>
          </cell>
          <cell r="CD353">
            <v>24984.683333333331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24984.683333333331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40.444444444444557</v>
          </cell>
          <cell r="CX353">
            <v>22565.977777777844</v>
          </cell>
          <cell r="CY353">
            <v>0</v>
          </cell>
          <cell r="CZ353">
            <v>0</v>
          </cell>
          <cell r="DA353">
            <v>22565.977777777844</v>
          </cell>
          <cell r="DB353">
            <v>851372.55611111119</v>
          </cell>
          <cell r="DC353">
            <v>0</v>
          </cell>
          <cell r="DD353">
            <v>851372.55611111119</v>
          </cell>
          <cell r="DE353">
            <v>135933</v>
          </cell>
          <cell r="DF353">
            <v>0</v>
          </cell>
          <cell r="DG353">
            <v>135933</v>
          </cell>
          <cell r="DH353">
            <v>82.333333333333329</v>
          </cell>
          <cell r="DI353">
            <v>0.36047252619047598</v>
          </cell>
          <cell r="DJ353">
            <v>0</v>
          </cell>
          <cell r="DK353">
            <v>0.36047252619047598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1.0156360164</v>
          </cell>
          <cell r="DS353">
            <v>15437.525867164462</v>
          </cell>
          <cell r="DT353">
            <v>0</v>
          </cell>
          <cell r="DU353">
            <v>15437.525867164462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8183.8</v>
          </cell>
          <cell r="EB353">
            <v>8183.8</v>
          </cell>
          <cell r="EC353">
            <v>0</v>
          </cell>
          <cell r="ED353">
            <v>0</v>
          </cell>
          <cell r="EE353">
            <v>8183.8</v>
          </cell>
          <cell r="EF353">
            <v>8183.8</v>
          </cell>
          <cell r="EG353">
            <v>0</v>
          </cell>
          <cell r="EH353"/>
          <cell r="EI353">
            <v>0</v>
          </cell>
          <cell r="EJ353">
            <v>0</v>
          </cell>
          <cell r="EK353">
            <v>0</v>
          </cell>
          <cell r="EL353"/>
          <cell r="EM353">
            <v>0</v>
          </cell>
          <cell r="EN353">
            <v>0</v>
          </cell>
          <cell r="EO353">
            <v>0</v>
          </cell>
          <cell r="EP353">
            <v>159554.32586716444</v>
          </cell>
          <cell r="EQ353">
            <v>0</v>
          </cell>
          <cell r="ER353">
            <v>159554.32586716444</v>
          </cell>
          <cell r="ES353">
            <v>1010926.8819782756</v>
          </cell>
          <cell r="ET353">
            <v>0</v>
          </cell>
          <cell r="EU353">
            <v>1010926.8819782756</v>
          </cell>
          <cell r="EV353">
            <v>1002743.0819782757</v>
          </cell>
          <cell r="EW353">
            <v>4059.6885910051647</v>
          </cell>
          <cell r="EX353">
            <v>4180</v>
          </cell>
          <cell r="EY353">
            <v>120.31140899483535</v>
          </cell>
          <cell r="EZ353">
            <v>1032460</v>
          </cell>
          <cell r="FA353">
            <v>29716.918021724327</v>
          </cell>
          <cell r="FB353">
            <v>1040643.7999999999</v>
          </cell>
          <cell r="FC353">
            <v>1023351.4288192851</v>
          </cell>
          <cell r="FD353">
            <v>0</v>
          </cell>
          <cell r="FE353">
            <v>1040643.7999999999</v>
          </cell>
        </row>
        <row r="354">
          <cell r="A354">
            <v>5253</v>
          </cell>
          <cell r="B354">
            <v>8815253</v>
          </cell>
          <cell r="C354"/>
          <cell r="D354"/>
          <cell r="E354" t="str">
            <v>St Helen's Catholic Junior School</v>
          </cell>
          <cell r="F354" t="str">
            <v>P</v>
          </cell>
          <cell r="G354"/>
          <cell r="H354" t="str">
            <v/>
          </cell>
          <cell r="I354" t="str">
            <v>Y</v>
          </cell>
          <cell r="J354"/>
          <cell r="K354">
            <v>5253</v>
          </cell>
          <cell r="L354">
            <v>136977</v>
          </cell>
          <cell r="M354"/>
          <cell r="N354"/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365</v>
          </cell>
          <cell r="U354">
            <v>365</v>
          </cell>
          <cell r="V354">
            <v>365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365</v>
          </cell>
          <cell r="AF354">
            <v>1151144.3</v>
          </cell>
          <cell r="AG354">
            <v>0</v>
          </cell>
          <cell r="AH354">
            <v>0</v>
          </cell>
          <cell r="AI354">
            <v>0</v>
          </cell>
          <cell r="AJ354">
            <v>1151144.3</v>
          </cell>
          <cell r="AK354">
            <v>26.999999999999989</v>
          </cell>
          <cell r="AL354">
            <v>12109.499999999995</v>
          </cell>
          <cell r="AM354">
            <v>0</v>
          </cell>
          <cell r="AN354">
            <v>0</v>
          </cell>
          <cell r="AO354">
            <v>12109.499999999995</v>
          </cell>
          <cell r="AP354">
            <v>28.232044198895025</v>
          </cell>
          <cell r="AQ354">
            <v>8116.7127071823197</v>
          </cell>
          <cell r="AR354">
            <v>0</v>
          </cell>
          <cell r="AS354">
            <v>0</v>
          </cell>
          <cell r="AT354">
            <v>8116.7127071823197</v>
          </cell>
          <cell r="AU354">
            <v>318.87362637362651</v>
          </cell>
          <cell r="AV354">
            <v>0</v>
          </cell>
          <cell r="AW354">
            <v>34.093406593406591</v>
          </cell>
          <cell r="AX354">
            <v>7728.293406593406</v>
          </cell>
          <cell r="AY354">
            <v>11.030219780219772</v>
          </cell>
          <cell r="AZ354">
            <v>3040.7006868131848</v>
          </cell>
          <cell r="BA354">
            <v>0</v>
          </cell>
          <cell r="BB354">
            <v>0</v>
          </cell>
          <cell r="BC354">
            <v>1.0027472527472538</v>
          </cell>
          <cell r="BD354">
            <v>422.29697802197848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11191.29107142857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11191.29107142857</v>
          </cell>
          <cell r="BZ354">
            <v>31417.503778610881</v>
          </cell>
          <cell r="CA354">
            <v>0</v>
          </cell>
          <cell r="CB354">
            <v>31417.503778610881</v>
          </cell>
          <cell r="CC354">
            <v>61.37168141592921</v>
          </cell>
          <cell r="CD354">
            <v>48421.642920353988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48421.642920353988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7.0192307692307585</v>
          </cell>
          <cell r="CX354">
            <v>3916.3798076923022</v>
          </cell>
          <cell r="CY354">
            <v>0</v>
          </cell>
          <cell r="CZ354">
            <v>0</v>
          </cell>
          <cell r="DA354">
            <v>3916.3798076923022</v>
          </cell>
          <cell r="DB354">
            <v>1234899.8265066573</v>
          </cell>
          <cell r="DC354">
            <v>0</v>
          </cell>
          <cell r="DD354">
            <v>1234899.8265066573</v>
          </cell>
          <cell r="DE354">
            <v>135933</v>
          </cell>
          <cell r="DF354">
            <v>0</v>
          </cell>
          <cell r="DG354">
            <v>135933</v>
          </cell>
          <cell r="DH354">
            <v>91.25</v>
          </cell>
          <cell r="DI354">
            <v>0.35126243281250003</v>
          </cell>
          <cell r="DJ354">
            <v>0</v>
          </cell>
          <cell r="DK354">
            <v>0.35126243281250003</v>
          </cell>
          <cell r="DL354">
            <v>0</v>
          </cell>
          <cell r="DM354">
            <v>0</v>
          </cell>
          <cell r="DN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1.0156360164</v>
          </cell>
          <cell r="DS354">
            <v>21434.364556916458</v>
          </cell>
          <cell r="DT354">
            <v>0</v>
          </cell>
          <cell r="DU354">
            <v>21434.364556916458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7641.5</v>
          </cell>
          <cell r="EB354">
            <v>7641.5</v>
          </cell>
          <cell r="EC354">
            <v>0</v>
          </cell>
          <cell r="ED354">
            <v>0</v>
          </cell>
          <cell r="EE354">
            <v>7641.5</v>
          </cell>
          <cell r="EF354">
            <v>7641.5</v>
          </cell>
          <cell r="EG354">
            <v>0</v>
          </cell>
          <cell r="EH354"/>
          <cell r="EI354">
            <v>0</v>
          </cell>
          <cell r="EJ354">
            <v>0</v>
          </cell>
          <cell r="EK354">
            <v>0</v>
          </cell>
          <cell r="EL354"/>
          <cell r="EM354">
            <v>0</v>
          </cell>
          <cell r="EN354">
            <v>0</v>
          </cell>
          <cell r="EO354">
            <v>0</v>
          </cell>
          <cell r="EP354">
            <v>165008.86455691647</v>
          </cell>
          <cell r="EQ354">
            <v>0</v>
          </cell>
          <cell r="ER354">
            <v>165008.86455691647</v>
          </cell>
          <cell r="ES354">
            <v>1399908.6910635738</v>
          </cell>
          <cell r="ET354">
            <v>0</v>
          </cell>
          <cell r="EU354">
            <v>1399908.6910635738</v>
          </cell>
          <cell r="EV354">
            <v>1392267.1910635738</v>
          </cell>
          <cell r="EW354">
            <v>3814.4306604481476</v>
          </cell>
          <cell r="EX354">
            <v>4180</v>
          </cell>
          <cell r="EY354">
            <v>365.56933955185241</v>
          </cell>
          <cell r="EZ354">
            <v>1525700</v>
          </cell>
          <cell r="FA354">
            <v>133432.80893642618</v>
          </cell>
          <cell r="FB354">
            <v>1533341.5</v>
          </cell>
          <cell r="FC354">
            <v>1448994.9216817059</v>
          </cell>
          <cell r="FD354">
            <v>0</v>
          </cell>
          <cell r="FE354">
            <v>1533341.5</v>
          </cell>
        </row>
        <row r="355">
          <cell r="A355">
            <v>2149</v>
          </cell>
          <cell r="B355">
            <v>8812149</v>
          </cell>
          <cell r="C355"/>
          <cell r="D355"/>
          <cell r="E355" t="str">
            <v>St James' Church of England Primary School</v>
          </cell>
          <cell r="F355" t="str">
            <v>P</v>
          </cell>
          <cell r="G355"/>
          <cell r="H355" t="str">
            <v/>
          </cell>
          <cell r="I355" t="str">
            <v>Y</v>
          </cell>
          <cell r="J355"/>
          <cell r="K355">
            <v>2149</v>
          </cell>
          <cell r="L355">
            <v>143516</v>
          </cell>
          <cell r="M355"/>
          <cell r="N355"/>
          <cell r="O355">
            <v>7</v>
          </cell>
          <cell r="P355">
            <v>0</v>
          </cell>
          <cell r="Q355">
            <v>0</v>
          </cell>
          <cell r="R355">
            <v>0</v>
          </cell>
          <cell r="S355">
            <v>58</v>
          </cell>
          <cell r="T355">
            <v>353</v>
          </cell>
          <cell r="U355">
            <v>411</v>
          </cell>
          <cell r="V355">
            <v>411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411</v>
          </cell>
          <cell r="AF355">
            <v>1296220.02</v>
          </cell>
          <cell r="AG355">
            <v>0</v>
          </cell>
          <cell r="AH355">
            <v>0</v>
          </cell>
          <cell r="AI355">
            <v>0</v>
          </cell>
          <cell r="AJ355">
            <v>1296220.02</v>
          </cell>
          <cell r="AK355">
            <v>111.00000000000003</v>
          </cell>
          <cell r="AL355">
            <v>49783.500000000015</v>
          </cell>
          <cell r="AM355">
            <v>0</v>
          </cell>
          <cell r="AN355">
            <v>0</v>
          </cell>
          <cell r="AO355">
            <v>49783.500000000015</v>
          </cell>
          <cell r="AP355">
            <v>139.01470588235296</v>
          </cell>
          <cell r="AQ355">
            <v>39966.727941176476</v>
          </cell>
          <cell r="AR355">
            <v>0</v>
          </cell>
          <cell r="AS355">
            <v>0</v>
          </cell>
          <cell r="AT355">
            <v>39966.727941176476</v>
          </cell>
          <cell r="AU355">
            <v>93.454767726161535</v>
          </cell>
          <cell r="AV355">
            <v>0</v>
          </cell>
          <cell r="AW355">
            <v>81.396088019559869</v>
          </cell>
          <cell r="AX355">
            <v>18450.865232273831</v>
          </cell>
          <cell r="AY355">
            <v>97.47432762836182</v>
          </cell>
          <cell r="AZ355">
            <v>26870.747897310506</v>
          </cell>
          <cell r="BA355">
            <v>23.112469437652823</v>
          </cell>
          <cell r="BB355">
            <v>8716.8678484107622</v>
          </cell>
          <cell r="BC355">
            <v>68.332518337408118</v>
          </cell>
          <cell r="BD355">
            <v>28777.556772616055</v>
          </cell>
          <cell r="BE355">
            <v>46.224938875305732</v>
          </cell>
          <cell r="BF355">
            <v>21996.599413202985</v>
          </cell>
          <cell r="BG355">
            <v>1.0048899755501204</v>
          </cell>
          <cell r="BH355">
            <v>710.72853300733368</v>
          </cell>
          <cell r="BI355">
            <v>105523.36569682148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105523.36569682148</v>
          </cell>
          <cell r="BZ355">
            <v>195273.59363799798</v>
          </cell>
          <cell r="CA355">
            <v>0</v>
          </cell>
          <cell r="CB355">
            <v>195273.59363799798</v>
          </cell>
          <cell r="CC355">
            <v>119.3622754491018</v>
          </cell>
          <cell r="CD355">
            <v>94175.64170658683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94175.64170658683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42.639769452449364</v>
          </cell>
          <cell r="CX355">
            <v>23790.859365994125</v>
          </cell>
          <cell r="CY355">
            <v>0</v>
          </cell>
          <cell r="CZ355">
            <v>0</v>
          </cell>
          <cell r="DA355">
            <v>23790.859365994125</v>
          </cell>
          <cell r="DB355">
            <v>1609460.1147105787</v>
          </cell>
          <cell r="DC355">
            <v>0</v>
          </cell>
          <cell r="DD355">
            <v>1609460.1147105787</v>
          </cell>
          <cell r="DE355">
            <v>135933</v>
          </cell>
          <cell r="DF355">
            <v>0</v>
          </cell>
          <cell r="DG355">
            <v>135933</v>
          </cell>
          <cell r="DH355">
            <v>58.714285714285715</v>
          </cell>
          <cell r="DI355">
            <v>0.40294238262411303</v>
          </cell>
          <cell r="DJ355">
            <v>0</v>
          </cell>
          <cell r="DK355">
            <v>0.40294238262411303</v>
          </cell>
          <cell r="DL355">
            <v>0</v>
          </cell>
          <cell r="DM355">
            <v>0</v>
          </cell>
          <cell r="DN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1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7641.5</v>
          </cell>
          <cell r="EB355">
            <v>7641.5</v>
          </cell>
          <cell r="EC355">
            <v>0</v>
          </cell>
          <cell r="ED355">
            <v>0</v>
          </cell>
          <cell r="EE355">
            <v>7641.5</v>
          </cell>
          <cell r="EF355">
            <v>7641.5</v>
          </cell>
          <cell r="EG355">
            <v>0</v>
          </cell>
          <cell r="EH355"/>
          <cell r="EI355">
            <v>0</v>
          </cell>
          <cell r="EJ355">
            <v>0</v>
          </cell>
          <cell r="EK355">
            <v>0</v>
          </cell>
          <cell r="EL355"/>
          <cell r="EM355">
            <v>0</v>
          </cell>
          <cell r="EN355">
            <v>0</v>
          </cell>
          <cell r="EO355">
            <v>0</v>
          </cell>
          <cell r="EP355">
            <v>143574.5</v>
          </cell>
          <cell r="EQ355">
            <v>0</v>
          </cell>
          <cell r="ER355">
            <v>143574.5</v>
          </cell>
          <cell r="ES355">
            <v>1753034.6147105787</v>
          </cell>
          <cell r="ET355">
            <v>0</v>
          </cell>
          <cell r="EU355">
            <v>1753034.6147105787</v>
          </cell>
          <cell r="EV355">
            <v>1745393.1147105787</v>
          </cell>
          <cell r="EW355">
            <v>4246.6985759381478</v>
          </cell>
          <cell r="EX355">
            <v>4180</v>
          </cell>
          <cell r="EY355">
            <v>0</v>
          </cell>
          <cell r="EZ355">
            <v>1717980</v>
          </cell>
          <cell r="FA355">
            <v>0</v>
          </cell>
          <cell r="FB355">
            <v>1753034.6147105787</v>
          </cell>
          <cell r="FC355">
            <v>1752648.8361237694</v>
          </cell>
          <cell r="FD355">
            <v>0</v>
          </cell>
          <cell r="FE355">
            <v>1753034.6147105787</v>
          </cell>
        </row>
        <row r="356">
          <cell r="A356">
            <v>2121</v>
          </cell>
          <cell r="B356">
            <v>8812121</v>
          </cell>
          <cell r="C356"/>
          <cell r="D356"/>
          <cell r="E356" t="str">
            <v>St James Church of England Primary School</v>
          </cell>
          <cell r="F356" t="str">
            <v>P</v>
          </cell>
          <cell r="G356"/>
          <cell r="H356" t="str">
            <v/>
          </cell>
          <cell r="I356" t="str">
            <v>Y</v>
          </cell>
          <cell r="J356"/>
          <cell r="K356">
            <v>2121</v>
          </cell>
          <cell r="L356">
            <v>141657</v>
          </cell>
          <cell r="M356"/>
          <cell r="N356"/>
          <cell r="O356">
            <v>7</v>
          </cell>
          <cell r="P356">
            <v>0</v>
          </cell>
          <cell r="Q356">
            <v>0</v>
          </cell>
          <cell r="R356">
            <v>2</v>
          </cell>
          <cell r="S356">
            <v>27</v>
          </cell>
          <cell r="T356">
            <v>171</v>
          </cell>
          <cell r="U356">
            <v>198</v>
          </cell>
          <cell r="V356">
            <v>200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200</v>
          </cell>
          <cell r="AF356">
            <v>630764</v>
          </cell>
          <cell r="AG356">
            <v>0</v>
          </cell>
          <cell r="AH356">
            <v>0</v>
          </cell>
          <cell r="AI356">
            <v>0</v>
          </cell>
          <cell r="AJ356">
            <v>630764</v>
          </cell>
          <cell r="AK356">
            <v>45.454545454545396</v>
          </cell>
          <cell r="AL356">
            <v>20386.363636363611</v>
          </cell>
          <cell r="AM356">
            <v>0</v>
          </cell>
          <cell r="AN356">
            <v>0</v>
          </cell>
          <cell r="AO356">
            <v>20386.363636363611</v>
          </cell>
          <cell r="AP356">
            <v>54.166666666666664</v>
          </cell>
          <cell r="AQ356">
            <v>15572.916666666666</v>
          </cell>
          <cell r="AR356">
            <v>0</v>
          </cell>
          <cell r="AS356">
            <v>0</v>
          </cell>
          <cell r="AT356">
            <v>15572.916666666666</v>
          </cell>
          <cell r="AU356">
            <v>38.974358974358999</v>
          </cell>
          <cell r="AV356">
            <v>0</v>
          </cell>
          <cell r="AW356">
            <v>28.717948717948801</v>
          </cell>
          <cell r="AX356">
            <v>6509.784615384634</v>
          </cell>
          <cell r="AY356">
            <v>90.256410256410206</v>
          </cell>
          <cell r="AZ356">
            <v>24880.984615384601</v>
          </cell>
          <cell r="BA356">
            <v>41.025641025641001</v>
          </cell>
          <cell r="BB356">
            <v>15472.820512820503</v>
          </cell>
          <cell r="BC356">
            <v>1.025641025641026</v>
          </cell>
          <cell r="BD356">
            <v>431.93846153846169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47295.528205128197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47295.528205128197</v>
          </cell>
          <cell r="BZ356">
            <v>83254.808508158472</v>
          </cell>
          <cell r="CA356">
            <v>0</v>
          </cell>
          <cell r="CB356">
            <v>83254.808508158472</v>
          </cell>
          <cell r="CC356">
            <v>72.514619883040936</v>
          </cell>
          <cell r="CD356">
            <v>57213.309941520471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57213.309941520471</v>
          </cell>
          <cell r="CR356">
            <v>2.1414141414141401</v>
          </cell>
          <cell r="CS356">
            <v>963.63636363636306</v>
          </cell>
          <cell r="CT356">
            <v>0</v>
          </cell>
          <cell r="CU356">
            <v>0</v>
          </cell>
          <cell r="CV356">
            <v>963.63636363636306</v>
          </cell>
          <cell r="CW356">
            <v>15.294117647058819</v>
          </cell>
          <cell r="CX356">
            <v>8533.3529411764684</v>
          </cell>
          <cell r="CY356">
            <v>0</v>
          </cell>
          <cell r="CZ356">
            <v>0</v>
          </cell>
          <cell r="DA356">
            <v>8533.3529411764684</v>
          </cell>
          <cell r="DB356">
            <v>780729.10775449174</v>
          </cell>
          <cell r="DC356">
            <v>0</v>
          </cell>
          <cell r="DD356">
            <v>780729.10775449174</v>
          </cell>
          <cell r="DE356">
            <v>135933</v>
          </cell>
          <cell r="DF356">
            <v>0</v>
          </cell>
          <cell r="DG356">
            <v>135933</v>
          </cell>
          <cell r="DH356">
            <v>28.571428571428573</v>
          </cell>
          <cell r="DI356">
            <v>0.24328683779527599</v>
          </cell>
          <cell r="DJ356">
            <v>0</v>
          </cell>
          <cell r="DK356">
            <v>0.24328683779527599</v>
          </cell>
          <cell r="DL356">
            <v>0</v>
          </cell>
          <cell r="DM356">
            <v>0</v>
          </cell>
          <cell r="DN356">
            <v>0</v>
          </cell>
          <cell r="DO356">
            <v>0</v>
          </cell>
          <cell r="DP356">
            <v>0</v>
          </cell>
          <cell r="DQ356">
            <v>0</v>
          </cell>
          <cell r="DR356">
            <v>1.0156360164</v>
          </cell>
          <cell r="DS356">
            <v>14332.943750107806</v>
          </cell>
          <cell r="DT356">
            <v>0</v>
          </cell>
          <cell r="DU356">
            <v>14332.943750107806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3049.1579999999999</v>
          </cell>
          <cell r="EB356">
            <v>3049.1579999999999</v>
          </cell>
          <cell r="EC356">
            <v>0</v>
          </cell>
          <cell r="ED356">
            <v>0</v>
          </cell>
          <cell r="EE356">
            <v>3049.1579999999999</v>
          </cell>
          <cell r="EF356">
            <v>3049.1579999999999</v>
          </cell>
          <cell r="EG356">
            <v>0</v>
          </cell>
          <cell r="EH356"/>
          <cell r="EI356">
            <v>0</v>
          </cell>
          <cell r="EJ356">
            <v>0</v>
          </cell>
          <cell r="EK356">
            <v>0</v>
          </cell>
          <cell r="EL356"/>
          <cell r="EM356">
            <v>0</v>
          </cell>
          <cell r="EN356">
            <v>0</v>
          </cell>
          <cell r="EO356">
            <v>0</v>
          </cell>
          <cell r="EP356">
            <v>153315.1017501078</v>
          </cell>
          <cell r="EQ356">
            <v>0</v>
          </cell>
          <cell r="ER356">
            <v>153315.1017501078</v>
          </cell>
          <cell r="ES356">
            <v>934044.20950459957</v>
          </cell>
          <cell r="ET356">
            <v>0</v>
          </cell>
          <cell r="EU356">
            <v>934044.20950459957</v>
          </cell>
          <cell r="EV356">
            <v>930995.05150459951</v>
          </cell>
          <cell r="EW356">
            <v>4654.9752575229977</v>
          </cell>
          <cell r="EX356">
            <v>4180</v>
          </cell>
          <cell r="EY356">
            <v>0</v>
          </cell>
          <cell r="EZ356">
            <v>836000</v>
          </cell>
          <cell r="FA356">
            <v>0</v>
          </cell>
          <cell r="FB356">
            <v>934044.20950459957</v>
          </cell>
          <cell r="FC356">
            <v>928568.76543891151</v>
          </cell>
          <cell r="FD356">
            <v>0</v>
          </cell>
          <cell r="FE356">
            <v>934044.20950459957</v>
          </cell>
        </row>
        <row r="357">
          <cell r="A357">
            <v>5255</v>
          </cell>
          <cell r="B357">
            <v>8815255</v>
          </cell>
          <cell r="C357">
            <v>3280</v>
          </cell>
          <cell r="D357" t="str">
            <v>GMPS3280</v>
          </cell>
          <cell r="E357" t="str">
            <v>St John Fisher Catholic Primary School</v>
          </cell>
          <cell r="F357" t="str">
            <v>P</v>
          </cell>
          <cell r="G357" t="str">
            <v>Y</v>
          </cell>
          <cell r="H357">
            <v>10026599</v>
          </cell>
          <cell r="I357" t="str">
            <v/>
          </cell>
          <cell r="J357"/>
          <cell r="K357">
            <v>5255</v>
          </cell>
          <cell r="L357">
            <v>115295</v>
          </cell>
          <cell r="M357"/>
          <cell r="N357"/>
          <cell r="O357">
            <v>7</v>
          </cell>
          <cell r="P357">
            <v>0</v>
          </cell>
          <cell r="Q357">
            <v>0</v>
          </cell>
          <cell r="R357">
            <v>0</v>
          </cell>
          <cell r="S357">
            <v>27</v>
          </cell>
          <cell r="T357">
            <v>279</v>
          </cell>
          <cell r="U357">
            <v>306</v>
          </cell>
          <cell r="V357">
            <v>306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306</v>
          </cell>
          <cell r="AF357">
            <v>965068.92</v>
          </cell>
          <cell r="AG357">
            <v>0</v>
          </cell>
          <cell r="AH357">
            <v>0</v>
          </cell>
          <cell r="AI357">
            <v>0</v>
          </cell>
          <cell r="AJ357">
            <v>965068.92</v>
          </cell>
          <cell r="AK357">
            <v>37.000000000000135</v>
          </cell>
          <cell r="AL357">
            <v>16594.500000000062</v>
          </cell>
          <cell r="AM357">
            <v>0</v>
          </cell>
          <cell r="AN357">
            <v>0</v>
          </cell>
          <cell r="AO357">
            <v>16594.500000000062</v>
          </cell>
          <cell r="AP357">
            <v>37.000000000000135</v>
          </cell>
          <cell r="AQ357">
            <v>10637.500000000038</v>
          </cell>
          <cell r="AR357">
            <v>0</v>
          </cell>
          <cell r="AS357">
            <v>0</v>
          </cell>
          <cell r="AT357">
            <v>10637.500000000038</v>
          </cell>
          <cell r="AU357">
            <v>176.15131578947367</v>
          </cell>
          <cell r="AV357">
            <v>0</v>
          </cell>
          <cell r="AW357">
            <v>81.532894736842209</v>
          </cell>
          <cell r="AX357">
            <v>18481.876578947391</v>
          </cell>
          <cell r="AY357">
            <v>37.243421052631433</v>
          </cell>
          <cell r="AZ357">
            <v>10266.893881578908</v>
          </cell>
          <cell r="BA357">
            <v>0</v>
          </cell>
          <cell r="BB357">
            <v>0</v>
          </cell>
          <cell r="BC357">
            <v>11.072368421052634</v>
          </cell>
          <cell r="BD357">
            <v>4663.0172368421063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33411.787697368403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33411.787697368403</v>
          </cell>
          <cell r="BZ357">
            <v>60643.787697368505</v>
          </cell>
          <cell r="CA357">
            <v>0</v>
          </cell>
          <cell r="CB357">
            <v>60643.787697368505</v>
          </cell>
          <cell r="CC357">
            <v>64.357142857142861</v>
          </cell>
          <cell r="CD357">
            <v>50777.142142857148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50777.142142857148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20.838709677419363</v>
          </cell>
          <cell r="CX357">
            <v>11626.958064516135</v>
          </cell>
          <cell r="CY357">
            <v>0</v>
          </cell>
          <cell r="CZ357">
            <v>0</v>
          </cell>
          <cell r="DA357">
            <v>11626.958064516135</v>
          </cell>
          <cell r="DB357">
            <v>1088116.8079047417</v>
          </cell>
          <cell r="DC357">
            <v>0</v>
          </cell>
          <cell r="DD357">
            <v>1088116.8079047417</v>
          </cell>
          <cell r="DE357">
            <v>135933</v>
          </cell>
          <cell r="DF357">
            <v>0</v>
          </cell>
          <cell r="DG357">
            <v>135933</v>
          </cell>
          <cell r="DH357">
            <v>43.714285714285715</v>
          </cell>
          <cell r="DI357">
            <v>0.44313590458221003</v>
          </cell>
          <cell r="DJ357">
            <v>0</v>
          </cell>
          <cell r="DK357">
            <v>0.44313590458221003</v>
          </cell>
          <cell r="DL357">
            <v>0</v>
          </cell>
          <cell r="DM357">
            <v>0</v>
          </cell>
          <cell r="DN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1.0156360164</v>
          </cell>
          <cell r="DS357">
            <v>19139.262870815401</v>
          </cell>
          <cell r="DT357">
            <v>0</v>
          </cell>
          <cell r="DU357">
            <v>19139.262870815401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9576</v>
          </cell>
          <cell r="EB357">
            <v>9728</v>
          </cell>
          <cell r="EC357">
            <v>152</v>
          </cell>
          <cell r="ED357">
            <v>0</v>
          </cell>
          <cell r="EE357">
            <v>9880</v>
          </cell>
          <cell r="EF357">
            <v>9880</v>
          </cell>
          <cell r="EG357">
            <v>0</v>
          </cell>
          <cell r="EH357"/>
          <cell r="EI357">
            <v>0</v>
          </cell>
          <cell r="EJ357">
            <v>0</v>
          </cell>
          <cell r="EK357">
            <v>0</v>
          </cell>
          <cell r="EL357"/>
          <cell r="EM357">
            <v>0</v>
          </cell>
          <cell r="EN357">
            <v>0</v>
          </cell>
          <cell r="EO357">
            <v>0</v>
          </cell>
          <cell r="EP357">
            <v>164952.26287081541</v>
          </cell>
          <cell r="EQ357">
            <v>0</v>
          </cell>
          <cell r="ER357">
            <v>164952.26287081541</v>
          </cell>
          <cell r="ES357">
            <v>1253069.0707755571</v>
          </cell>
          <cell r="ET357">
            <v>0</v>
          </cell>
          <cell r="EU357">
            <v>1253069.0707755571</v>
          </cell>
          <cell r="EV357">
            <v>1243189.0707755571</v>
          </cell>
          <cell r="EW357">
            <v>4062.7093816194674</v>
          </cell>
          <cell r="EX357">
            <v>4180</v>
          </cell>
          <cell r="EY357">
            <v>117.29061838053258</v>
          </cell>
          <cell r="EZ357">
            <v>1279080</v>
          </cell>
          <cell r="FA357">
            <v>35890.929224442923</v>
          </cell>
          <cell r="FB357">
            <v>1288960</v>
          </cell>
          <cell r="FC357">
            <v>1253401.0061136056</v>
          </cell>
          <cell r="FD357">
            <v>0</v>
          </cell>
          <cell r="FE357">
            <v>1288960</v>
          </cell>
        </row>
        <row r="358">
          <cell r="A358">
            <v>3308</v>
          </cell>
          <cell r="B358">
            <v>8813308</v>
          </cell>
          <cell r="C358">
            <v>3574</v>
          </cell>
          <cell r="D358" t="str">
            <v>RB053574</v>
          </cell>
          <cell r="E358" t="str">
            <v>St John the Baptist Church of England Voluntary Aided Primary School Pebmarsh</v>
          </cell>
          <cell r="F358" t="str">
            <v>P</v>
          </cell>
          <cell r="G358" t="str">
            <v>Y</v>
          </cell>
          <cell r="H358">
            <v>10041450</v>
          </cell>
          <cell r="I358" t="str">
            <v/>
          </cell>
          <cell r="J358"/>
          <cell r="K358">
            <v>3308</v>
          </cell>
          <cell r="L358">
            <v>115137</v>
          </cell>
          <cell r="M358"/>
          <cell r="N358"/>
          <cell r="O358">
            <v>7</v>
          </cell>
          <cell r="P358">
            <v>0</v>
          </cell>
          <cell r="Q358">
            <v>0</v>
          </cell>
          <cell r="R358">
            <v>0</v>
          </cell>
          <cell r="S358">
            <v>9</v>
          </cell>
          <cell r="T358">
            <v>73</v>
          </cell>
          <cell r="U358">
            <v>82</v>
          </cell>
          <cell r="V358">
            <v>82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82</v>
          </cell>
          <cell r="AF358">
            <v>258613.24000000002</v>
          </cell>
          <cell r="AG358">
            <v>0</v>
          </cell>
          <cell r="AH358">
            <v>0</v>
          </cell>
          <cell r="AI358">
            <v>0</v>
          </cell>
          <cell r="AJ358">
            <v>258613.24000000002</v>
          </cell>
          <cell r="AK358">
            <v>9.000000000000032</v>
          </cell>
          <cell r="AL358">
            <v>4036.5000000000146</v>
          </cell>
          <cell r="AM358">
            <v>0</v>
          </cell>
          <cell r="AN358">
            <v>0</v>
          </cell>
          <cell r="AO358">
            <v>4036.5000000000146</v>
          </cell>
          <cell r="AP358">
            <v>9.3417721518987342</v>
          </cell>
          <cell r="AQ358">
            <v>2685.7594936708861</v>
          </cell>
          <cell r="AR358">
            <v>0</v>
          </cell>
          <cell r="AS358">
            <v>0</v>
          </cell>
          <cell r="AT358">
            <v>2685.7594936708861</v>
          </cell>
          <cell r="AU358">
            <v>73.8</v>
          </cell>
          <cell r="AV358">
            <v>0</v>
          </cell>
          <cell r="AW358">
            <v>8.2000000000000011</v>
          </cell>
          <cell r="AX358">
            <v>1858.7760000000003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1858.7760000000003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1858.7760000000003</v>
          </cell>
          <cell r="BZ358">
            <v>8581.0354936709009</v>
          </cell>
          <cell r="CA358">
            <v>0</v>
          </cell>
          <cell r="CB358">
            <v>8581.0354936709009</v>
          </cell>
          <cell r="CC358">
            <v>28.941176470588236</v>
          </cell>
          <cell r="CD358">
            <v>22834.298823529411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22834.298823529411</v>
          </cell>
          <cell r="CR358">
            <v>6.0800000000000303</v>
          </cell>
          <cell r="CS358">
            <v>2736.0000000000136</v>
          </cell>
          <cell r="CT358">
            <v>0</v>
          </cell>
          <cell r="CU358">
            <v>0</v>
          </cell>
          <cell r="CV358">
            <v>2736.0000000000136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292764.57431720034</v>
          </cell>
          <cell r="DC358">
            <v>0</v>
          </cell>
          <cell r="DD358">
            <v>292764.57431720034</v>
          </cell>
          <cell r="DE358">
            <v>135933</v>
          </cell>
          <cell r="DF358">
            <v>0</v>
          </cell>
          <cell r="DG358">
            <v>135933</v>
          </cell>
          <cell r="DH358">
            <v>11.714285714285714</v>
          </cell>
          <cell r="DI358">
            <v>2.00247651052632</v>
          </cell>
          <cell r="DJ358">
            <v>2.7294117647058824</v>
          </cell>
          <cell r="DK358">
            <v>2.7294117647058824</v>
          </cell>
          <cell r="DL358">
            <v>20367.156208277702</v>
          </cell>
          <cell r="DM358">
            <v>0</v>
          </cell>
          <cell r="DN358">
            <v>0</v>
          </cell>
          <cell r="DO358">
            <v>0</v>
          </cell>
          <cell r="DP358">
            <v>0</v>
          </cell>
          <cell r="DQ358">
            <v>20367.156208277702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1493.52</v>
          </cell>
          <cell r="EB358">
            <v>1587.2</v>
          </cell>
          <cell r="EC358">
            <v>93.680000000000064</v>
          </cell>
          <cell r="ED358">
            <v>0</v>
          </cell>
          <cell r="EE358">
            <v>1680.88</v>
          </cell>
          <cell r="EF358">
            <v>1680.88</v>
          </cell>
          <cell r="EG358">
            <v>0</v>
          </cell>
          <cell r="EH358"/>
          <cell r="EI358">
            <v>0</v>
          </cell>
          <cell r="EJ358">
            <v>0</v>
          </cell>
          <cell r="EK358">
            <v>0</v>
          </cell>
          <cell r="EL358"/>
          <cell r="EM358">
            <v>0</v>
          </cell>
          <cell r="EN358">
            <v>0</v>
          </cell>
          <cell r="EO358">
            <v>0</v>
          </cell>
          <cell r="EP358">
            <v>157981.03620827771</v>
          </cell>
          <cell r="EQ358">
            <v>0</v>
          </cell>
          <cell r="ER358">
            <v>157981.03620827771</v>
          </cell>
          <cell r="ES358">
            <v>450745.61052547803</v>
          </cell>
          <cell r="ET358">
            <v>0</v>
          </cell>
          <cell r="EU358">
            <v>450745.61052547803</v>
          </cell>
          <cell r="EV358">
            <v>449064.73052547802</v>
          </cell>
          <cell r="EW358">
            <v>5476.3991527497319</v>
          </cell>
          <cell r="EX358">
            <v>4180</v>
          </cell>
          <cell r="EY358">
            <v>0</v>
          </cell>
          <cell r="EZ358">
            <v>342760</v>
          </cell>
          <cell r="FA358">
            <v>0</v>
          </cell>
          <cell r="FB358">
            <v>450745.61052547803</v>
          </cell>
          <cell r="FC358">
            <v>439437.078542387</v>
          </cell>
          <cell r="FD358">
            <v>0</v>
          </cell>
          <cell r="FE358">
            <v>450745.61052547803</v>
          </cell>
        </row>
        <row r="359">
          <cell r="A359">
            <v>3122</v>
          </cell>
          <cell r="B359">
            <v>8813122</v>
          </cell>
          <cell r="C359"/>
          <cell r="D359"/>
          <cell r="E359" t="str">
            <v>St John's Church of England Voluntary Controlled Primary School, Buckhurst Hill</v>
          </cell>
          <cell r="F359" t="str">
            <v>P</v>
          </cell>
          <cell r="G359"/>
          <cell r="H359" t="str">
            <v/>
          </cell>
          <cell r="I359" t="str">
            <v>Y</v>
          </cell>
          <cell r="J359"/>
          <cell r="K359">
            <v>3122</v>
          </cell>
          <cell r="L359">
            <v>145599</v>
          </cell>
          <cell r="M359"/>
          <cell r="N359"/>
          <cell r="O359">
            <v>7</v>
          </cell>
          <cell r="P359">
            <v>0</v>
          </cell>
          <cell r="Q359">
            <v>0</v>
          </cell>
          <cell r="R359">
            <v>0</v>
          </cell>
          <cell r="S359">
            <v>60</v>
          </cell>
          <cell r="T359">
            <v>351</v>
          </cell>
          <cell r="U359">
            <v>411</v>
          </cell>
          <cell r="V359">
            <v>411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411</v>
          </cell>
          <cell r="AF359">
            <v>1296220.02</v>
          </cell>
          <cell r="AG359">
            <v>0</v>
          </cell>
          <cell r="AH359">
            <v>0</v>
          </cell>
          <cell r="AI359">
            <v>0</v>
          </cell>
          <cell r="AJ359">
            <v>1296220.02</v>
          </cell>
          <cell r="AK359">
            <v>11</v>
          </cell>
          <cell r="AL359">
            <v>4933.5</v>
          </cell>
          <cell r="AM359">
            <v>0</v>
          </cell>
          <cell r="AN359">
            <v>0</v>
          </cell>
          <cell r="AO359">
            <v>4933.5</v>
          </cell>
          <cell r="AP359">
            <v>20</v>
          </cell>
          <cell r="AQ359">
            <v>5750</v>
          </cell>
          <cell r="AR359">
            <v>0</v>
          </cell>
          <cell r="AS359">
            <v>0</v>
          </cell>
          <cell r="AT359">
            <v>5750</v>
          </cell>
          <cell r="AU359">
            <v>397.96829268292674</v>
          </cell>
          <cell r="AV359">
            <v>0</v>
          </cell>
          <cell r="AW359">
            <v>8.0195121951219424</v>
          </cell>
          <cell r="AX359">
            <v>1817.8630243902419</v>
          </cell>
          <cell r="AY359">
            <v>3.007317073170733</v>
          </cell>
          <cell r="AZ359">
            <v>829.02709756097602</v>
          </cell>
          <cell r="BA359">
            <v>0</v>
          </cell>
          <cell r="BB359">
            <v>0</v>
          </cell>
          <cell r="BC359">
            <v>1.0024390243902428</v>
          </cell>
          <cell r="BD359">
            <v>422.16717073170685</v>
          </cell>
          <cell r="BE359">
            <v>1.0024390243902428</v>
          </cell>
          <cell r="BF359">
            <v>477.02063414634097</v>
          </cell>
          <cell r="BG359">
            <v>0</v>
          </cell>
          <cell r="BH359">
            <v>0</v>
          </cell>
          <cell r="BI359">
            <v>3546.0779268292658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3546.0779268292658</v>
          </cell>
          <cell r="BZ359">
            <v>14229.577926829266</v>
          </cell>
          <cell r="CA359">
            <v>0</v>
          </cell>
          <cell r="CB359">
            <v>14229.577926829266</v>
          </cell>
          <cell r="CC359">
            <v>82.446107784431135</v>
          </cell>
          <cell r="CD359">
            <v>65049.154580838323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65049.154580838323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28.102564102564113</v>
          </cell>
          <cell r="CX359">
            <v>15679.825641025647</v>
          </cell>
          <cell r="CY359">
            <v>0</v>
          </cell>
          <cell r="CZ359">
            <v>0</v>
          </cell>
          <cell r="DA359">
            <v>15679.825641025647</v>
          </cell>
          <cell r="DB359">
            <v>1391178.5781486931</v>
          </cell>
          <cell r="DC359">
            <v>0</v>
          </cell>
          <cell r="DD359">
            <v>1391178.5781486931</v>
          </cell>
          <cell r="DE359">
            <v>135933</v>
          </cell>
          <cell r="DF359">
            <v>0</v>
          </cell>
          <cell r="DG359">
            <v>135933</v>
          </cell>
          <cell r="DH359">
            <v>58.714285714285715</v>
          </cell>
          <cell r="DI359">
            <v>0.67168021271820399</v>
          </cell>
          <cell r="DJ359">
            <v>0</v>
          </cell>
          <cell r="DK359">
            <v>0.67168021271820399</v>
          </cell>
          <cell r="DL359">
            <v>0</v>
          </cell>
          <cell r="DM359">
            <v>0</v>
          </cell>
          <cell r="DN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1.0156360164</v>
          </cell>
          <cell r="DS359">
            <v>23877.941680562857</v>
          </cell>
          <cell r="DT359">
            <v>0</v>
          </cell>
          <cell r="DU359">
            <v>23877.941680562857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5176.5</v>
          </cell>
          <cell r="EB359">
            <v>5176.5</v>
          </cell>
          <cell r="EC359">
            <v>0</v>
          </cell>
          <cell r="ED359">
            <v>0</v>
          </cell>
          <cell r="EE359">
            <v>5176.5</v>
          </cell>
          <cell r="EF359">
            <v>5176.5</v>
          </cell>
          <cell r="EG359">
            <v>0</v>
          </cell>
          <cell r="EH359"/>
          <cell r="EI359">
            <v>0</v>
          </cell>
          <cell r="EJ359">
            <v>0</v>
          </cell>
          <cell r="EK359">
            <v>0</v>
          </cell>
          <cell r="EL359"/>
          <cell r="EM359">
            <v>0</v>
          </cell>
          <cell r="EN359">
            <v>0</v>
          </cell>
          <cell r="EO359">
            <v>0</v>
          </cell>
          <cell r="EP359">
            <v>164987.44168056286</v>
          </cell>
          <cell r="EQ359">
            <v>0</v>
          </cell>
          <cell r="ER359">
            <v>164987.44168056286</v>
          </cell>
          <cell r="ES359">
            <v>1556166.019829256</v>
          </cell>
          <cell r="ET359">
            <v>0</v>
          </cell>
          <cell r="EU359">
            <v>1556166.019829256</v>
          </cell>
          <cell r="EV359">
            <v>1550989.519829256</v>
          </cell>
          <cell r="EW359">
            <v>3773.6971285383356</v>
          </cell>
          <cell r="EX359">
            <v>4180</v>
          </cell>
          <cell r="EY359">
            <v>406.30287146166438</v>
          </cell>
          <cell r="EZ359">
            <v>1717980</v>
          </cell>
          <cell r="FA359">
            <v>166990.48017074401</v>
          </cell>
          <cell r="FB359">
            <v>1723156.5</v>
          </cell>
          <cell r="FC359">
            <v>1631003.4977357795</v>
          </cell>
          <cell r="FD359">
            <v>0</v>
          </cell>
          <cell r="FE359">
            <v>1723156.5</v>
          </cell>
        </row>
        <row r="360">
          <cell r="A360">
            <v>3003</v>
          </cell>
          <cell r="B360">
            <v>8813003</v>
          </cell>
          <cell r="C360">
            <v>1876</v>
          </cell>
          <cell r="D360" t="str">
            <v>RB051876</v>
          </cell>
          <cell r="E360" t="str">
            <v>St John's Church of England Voluntary Controlled Primary School, Colchester</v>
          </cell>
          <cell r="F360" t="str">
            <v>P</v>
          </cell>
          <cell r="G360" t="str">
            <v>Y</v>
          </cell>
          <cell r="H360">
            <v>10023640</v>
          </cell>
          <cell r="I360" t="str">
            <v/>
          </cell>
          <cell r="J360"/>
          <cell r="K360">
            <v>3003</v>
          </cell>
          <cell r="L360">
            <v>115065</v>
          </cell>
          <cell r="M360"/>
          <cell r="N360"/>
          <cell r="O360">
            <v>7</v>
          </cell>
          <cell r="P360">
            <v>0</v>
          </cell>
          <cell r="Q360">
            <v>0</v>
          </cell>
          <cell r="R360">
            <v>0</v>
          </cell>
          <cell r="S360">
            <v>30</v>
          </cell>
          <cell r="T360">
            <v>208</v>
          </cell>
          <cell r="U360">
            <v>238</v>
          </cell>
          <cell r="V360">
            <v>238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238</v>
          </cell>
          <cell r="AF360">
            <v>750609.16</v>
          </cell>
          <cell r="AG360">
            <v>0</v>
          </cell>
          <cell r="AH360">
            <v>0</v>
          </cell>
          <cell r="AI360">
            <v>0</v>
          </cell>
          <cell r="AJ360">
            <v>750609.16</v>
          </cell>
          <cell r="AK360">
            <v>38.999999999999908</v>
          </cell>
          <cell r="AL360">
            <v>17491.49999999996</v>
          </cell>
          <cell r="AM360">
            <v>0</v>
          </cell>
          <cell r="AN360">
            <v>0</v>
          </cell>
          <cell r="AO360">
            <v>17491.49999999996</v>
          </cell>
          <cell r="AP360">
            <v>38.999999999999908</v>
          </cell>
          <cell r="AQ360">
            <v>11212.499999999973</v>
          </cell>
          <cell r="AR360">
            <v>0</v>
          </cell>
          <cell r="AS360">
            <v>0</v>
          </cell>
          <cell r="AT360">
            <v>11212.499999999973</v>
          </cell>
          <cell r="AU360">
            <v>186.00000000000006</v>
          </cell>
          <cell r="AV360">
            <v>0</v>
          </cell>
          <cell r="AW360">
            <v>9.0000000000000071</v>
          </cell>
          <cell r="AX360">
            <v>2040.1200000000017</v>
          </cell>
          <cell r="AY360">
            <v>37.999999999999886</v>
          </cell>
          <cell r="AZ360">
            <v>10475.45999999997</v>
          </cell>
          <cell r="BA360">
            <v>3.9999999999999925</v>
          </cell>
          <cell r="BB360">
            <v>1508.599999999997</v>
          </cell>
          <cell r="BC360">
            <v>1.0000000000000007</v>
          </cell>
          <cell r="BD360">
            <v>421.14000000000027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14445.319999999969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14445.319999999969</v>
          </cell>
          <cell r="BZ360">
            <v>43149.319999999905</v>
          </cell>
          <cell r="CA360">
            <v>0</v>
          </cell>
          <cell r="CB360">
            <v>43149.319999999905</v>
          </cell>
          <cell r="CC360">
            <v>54.923076923076927</v>
          </cell>
          <cell r="CD360">
            <v>43333.758461538462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43333.758461538462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8.0096153846153957</v>
          </cell>
          <cell r="CX360">
            <v>4468.9649038461603</v>
          </cell>
          <cell r="CY360">
            <v>0</v>
          </cell>
          <cell r="CZ360">
            <v>0</v>
          </cell>
          <cell r="DA360">
            <v>4468.9649038461603</v>
          </cell>
          <cell r="DB360">
            <v>841561.2033653846</v>
          </cell>
          <cell r="DC360">
            <v>0</v>
          </cell>
          <cell r="DD360">
            <v>841561.2033653846</v>
          </cell>
          <cell r="DE360">
            <v>135933</v>
          </cell>
          <cell r="DF360">
            <v>0</v>
          </cell>
          <cell r="DG360">
            <v>135933</v>
          </cell>
          <cell r="DH360">
            <v>34</v>
          </cell>
          <cell r="DI360">
            <v>0.39371912271186399</v>
          </cell>
          <cell r="DJ360">
            <v>0</v>
          </cell>
          <cell r="DK360">
            <v>0.39371912271186399</v>
          </cell>
          <cell r="DL360">
            <v>0</v>
          </cell>
          <cell r="DM360">
            <v>0</v>
          </cell>
          <cell r="DN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  <cell r="DX360">
            <v>0</v>
          </cell>
          <cell r="DY360">
            <v>0</v>
          </cell>
          <cell r="DZ360">
            <v>0</v>
          </cell>
          <cell r="EA360">
            <v>19394.5</v>
          </cell>
          <cell r="EB360">
            <v>18088.75</v>
          </cell>
          <cell r="EC360">
            <v>-1305.75</v>
          </cell>
          <cell r="ED360">
            <v>-4934.8499999999985</v>
          </cell>
          <cell r="EE360">
            <v>11848.150000000001</v>
          </cell>
          <cell r="EF360">
            <v>11848.150000000001</v>
          </cell>
          <cell r="EG360">
            <v>0</v>
          </cell>
          <cell r="EH360"/>
          <cell r="EI360">
            <v>0</v>
          </cell>
          <cell r="EJ360">
            <v>0</v>
          </cell>
          <cell r="EK360">
            <v>0</v>
          </cell>
          <cell r="EL360"/>
          <cell r="EM360">
            <v>0</v>
          </cell>
          <cell r="EN360">
            <v>0</v>
          </cell>
          <cell r="EO360">
            <v>0</v>
          </cell>
          <cell r="EP360">
            <v>147781.15</v>
          </cell>
          <cell r="EQ360">
            <v>0</v>
          </cell>
          <cell r="ER360">
            <v>147781.15</v>
          </cell>
          <cell r="ES360">
            <v>989342.35336538462</v>
          </cell>
          <cell r="ET360">
            <v>0</v>
          </cell>
          <cell r="EU360">
            <v>989342.35336538462</v>
          </cell>
          <cell r="EV360">
            <v>977494.2033653846</v>
          </cell>
          <cell r="EW360">
            <v>4107.1185015352294</v>
          </cell>
          <cell r="EX360">
            <v>4180</v>
          </cell>
          <cell r="EY360">
            <v>72.88149846477063</v>
          </cell>
          <cell r="EZ360">
            <v>994840</v>
          </cell>
          <cell r="FA360">
            <v>17345.796634615399</v>
          </cell>
          <cell r="FB360">
            <v>1006688.15</v>
          </cell>
          <cell r="FC360">
            <v>992169.3556738866</v>
          </cell>
          <cell r="FD360">
            <v>0</v>
          </cell>
          <cell r="FE360">
            <v>1006688.15</v>
          </cell>
        </row>
        <row r="361">
          <cell r="A361">
            <v>3214</v>
          </cell>
          <cell r="B361">
            <v>8813214</v>
          </cell>
          <cell r="C361">
            <v>2072</v>
          </cell>
          <cell r="D361" t="str">
            <v>RB052072</v>
          </cell>
          <cell r="E361" t="str">
            <v>St John Church of England Voluntary Controlled Primary School Danbury</v>
          </cell>
          <cell r="F361" t="str">
            <v>P</v>
          </cell>
          <cell r="G361" t="str">
            <v>Y</v>
          </cell>
          <cell r="H361">
            <v>10041553</v>
          </cell>
          <cell r="I361" t="str">
            <v/>
          </cell>
          <cell r="J361"/>
          <cell r="K361">
            <v>3214</v>
          </cell>
          <cell r="L361">
            <v>115112</v>
          </cell>
          <cell r="M361"/>
          <cell r="N361"/>
          <cell r="O361">
            <v>7</v>
          </cell>
          <cell r="P361">
            <v>0</v>
          </cell>
          <cell r="Q361">
            <v>0</v>
          </cell>
          <cell r="R361">
            <v>0</v>
          </cell>
          <cell r="S361">
            <v>31</v>
          </cell>
          <cell r="T361">
            <v>190</v>
          </cell>
          <cell r="U361">
            <v>221</v>
          </cell>
          <cell r="V361">
            <v>221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221</v>
          </cell>
          <cell r="AF361">
            <v>696994.22000000009</v>
          </cell>
          <cell r="AG361">
            <v>0</v>
          </cell>
          <cell r="AH361">
            <v>0</v>
          </cell>
          <cell r="AI361">
            <v>0</v>
          </cell>
          <cell r="AJ361">
            <v>696994.22000000009</v>
          </cell>
          <cell r="AK361">
            <v>26.999999999999897</v>
          </cell>
          <cell r="AL361">
            <v>12109.499999999955</v>
          </cell>
          <cell r="AM361">
            <v>0</v>
          </cell>
          <cell r="AN361">
            <v>0</v>
          </cell>
          <cell r="AO361">
            <v>12109.499999999955</v>
          </cell>
          <cell r="AP361">
            <v>34.53125</v>
          </cell>
          <cell r="AQ361">
            <v>9927.734375</v>
          </cell>
          <cell r="AR361">
            <v>0</v>
          </cell>
          <cell r="AS361">
            <v>0</v>
          </cell>
          <cell r="AT361">
            <v>9927.734375</v>
          </cell>
          <cell r="AU361">
            <v>134.99999999999994</v>
          </cell>
          <cell r="AV361">
            <v>0</v>
          </cell>
          <cell r="AW361">
            <v>80.999999999999915</v>
          </cell>
          <cell r="AX361">
            <v>18361.07999999998</v>
          </cell>
          <cell r="AY361">
            <v>0</v>
          </cell>
          <cell r="AZ361">
            <v>0</v>
          </cell>
          <cell r="BA361">
            <v>0.99999999999999911</v>
          </cell>
          <cell r="BB361">
            <v>377.14999999999964</v>
          </cell>
          <cell r="BC361">
            <v>3.9999999999999964</v>
          </cell>
          <cell r="BD361">
            <v>1684.5599999999984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20422.789999999979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20422.789999999979</v>
          </cell>
          <cell r="BZ361">
            <v>42460.024374999935</v>
          </cell>
          <cell r="CA361">
            <v>0</v>
          </cell>
          <cell r="CB361">
            <v>42460.024374999935</v>
          </cell>
          <cell r="CC361">
            <v>66.3</v>
          </cell>
          <cell r="CD361">
            <v>52310.036999999997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52310.036999999997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1.1631578947368417</v>
          </cell>
          <cell r="CX361">
            <v>648.9839473684209</v>
          </cell>
          <cell r="CY361">
            <v>0</v>
          </cell>
          <cell r="CZ361">
            <v>0</v>
          </cell>
          <cell r="DA361">
            <v>648.9839473684209</v>
          </cell>
          <cell r="DB361">
            <v>792413.26532236848</v>
          </cell>
          <cell r="DC361">
            <v>0</v>
          </cell>
          <cell r="DD361">
            <v>792413.26532236848</v>
          </cell>
          <cell r="DE361">
            <v>135933</v>
          </cell>
          <cell r="DF361">
            <v>0</v>
          </cell>
          <cell r="DG361">
            <v>135933</v>
          </cell>
          <cell r="DH361">
            <v>31.571428571428573</v>
          </cell>
          <cell r="DI361">
            <v>1.02323137852113</v>
          </cell>
          <cell r="DJ361">
            <v>0</v>
          </cell>
          <cell r="DK361">
            <v>1.02323137852113</v>
          </cell>
          <cell r="DL361">
            <v>0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1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21247.47</v>
          </cell>
          <cell r="EB361">
            <v>22579.75</v>
          </cell>
          <cell r="EC361">
            <v>1332.2799999999988</v>
          </cell>
          <cell r="ED361">
            <v>0</v>
          </cell>
          <cell r="EE361">
            <v>23912.03</v>
          </cell>
          <cell r="EF361">
            <v>23912.03</v>
          </cell>
          <cell r="EG361">
            <v>0</v>
          </cell>
          <cell r="EH361"/>
          <cell r="EI361">
            <v>0</v>
          </cell>
          <cell r="EJ361">
            <v>0</v>
          </cell>
          <cell r="EK361">
            <v>0</v>
          </cell>
          <cell r="EL361"/>
          <cell r="EM361">
            <v>0</v>
          </cell>
          <cell r="EN361">
            <v>0</v>
          </cell>
          <cell r="EO361">
            <v>0</v>
          </cell>
          <cell r="EP361">
            <v>159845.03</v>
          </cell>
          <cell r="EQ361">
            <v>0</v>
          </cell>
          <cell r="ER361">
            <v>159845.03</v>
          </cell>
          <cell r="ES361">
            <v>952258.2953223685</v>
          </cell>
          <cell r="ET361">
            <v>0</v>
          </cell>
          <cell r="EU361">
            <v>952258.2953223685</v>
          </cell>
          <cell r="EV361">
            <v>928346.26532236848</v>
          </cell>
          <cell r="EW361">
            <v>4200.6618340378664</v>
          </cell>
          <cell r="EX361">
            <v>4180</v>
          </cell>
          <cell r="EY361">
            <v>0</v>
          </cell>
          <cell r="EZ361">
            <v>923780</v>
          </cell>
          <cell r="FA361">
            <v>0</v>
          </cell>
          <cell r="FB361">
            <v>952258.2953223685</v>
          </cell>
          <cell r="FC361">
            <v>937651.45715351775</v>
          </cell>
          <cell r="FD361">
            <v>0</v>
          </cell>
          <cell r="FE361">
            <v>952258.2953223685</v>
          </cell>
        </row>
        <row r="362">
          <cell r="A362">
            <v>2011</v>
          </cell>
          <cell r="B362">
            <v>8812011</v>
          </cell>
          <cell r="C362">
            <v>1878</v>
          </cell>
          <cell r="D362" t="str">
            <v>RB051878</v>
          </cell>
          <cell r="E362" t="str">
            <v>St John's Green Primary School</v>
          </cell>
          <cell r="F362" t="str">
            <v>P</v>
          </cell>
          <cell r="G362" t="str">
            <v>Y</v>
          </cell>
          <cell r="H362">
            <v>10023645</v>
          </cell>
          <cell r="I362" t="str">
            <v/>
          </cell>
          <cell r="J362"/>
          <cell r="K362">
            <v>2011</v>
          </cell>
          <cell r="L362">
            <v>114711</v>
          </cell>
          <cell r="M362"/>
          <cell r="N362"/>
          <cell r="O362">
            <v>7</v>
          </cell>
          <cell r="P362">
            <v>0</v>
          </cell>
          <cell r="Q362">
            <v>0</v>
          </cell>
          <cell r="R362">
            <v>0</v>
          </cell>
          <cell r="S362">
            <v>86</v>
          </cell>
          <cell r="T362">
            <v>532</v>
          </cell>
          <cell r="U362">
            <v>618</v>
          </cell>
          <cell r="V362">
            <v>618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618</v>
          </cell>
          <cell r="AF362">
            <v>1949060.76</v>
          </cell>
          <cell r="AG362">
            <v>0</v>
          </cell>
          <cell r="AH362">
            <v>0</v>
          </cell>
          <cell r="AI362">
            <v>0</v>
          </cell>
          <cell r="AJ362">
            <v>1949060.76</v>
          </cell>
          <cell r="AK362">
            <v>114.00000000000017</v>
          </cell>
          <cell r="AL362">
            <v>51129.00000000008</v>
          </cell>
          <cell r="AM362">
            <v>0</v>
          </cell>
          <cell r="AN362">
            <v>0</v>
          </cell>
          <cell r="AO362">
            <v>51129.00000000008</v>
          </cell>
          <cell r="AP362">
            <v>142.37729549248746</v>
          </cell>
          <cell r="AQ362">
            <v>40933.472454090144</v>
          </cell>
          <cell r="AR362">
            <v>0</v>
          </cell>
          <cell r="AS362">
            <v>0</v>
          </cell>
          <cell r="AT362">
            <v>40933.472454090144</v>
          </cell>
          <cell r="AU362">
            <v>101.3279220779221</v>
          </cell>
          <cell r="AV362">
            <v>0</v>
          </cell>
          <cell r="AW362">
            <v>226.73376623376629</v>
          </cell>
          <cell r="AX362">
            <v>51396.010129870141</v>
          </cell>
          <cell r="AY362">
            <v>209.67857142857127</v>
          </cell>
          <cell r="AZ362">
            <v>57802.091785714249</v>
          </cell>
          <cell r="BA362">
            <v>15.04870129870133</v>
          </cell>
          <cell r="BB362">
            <v>5675.6176948052062</v>
          </cell>
          <cell r="BC362">
            <v>55.178571428571438</v>
          </cell>
          <cell r="BD362">
            <v>23237.903571428575</v>
          </cell>
          <cell r="BE362">
            <v>10.032467532467512</v>
          </cell>
          <cell r="BF362">
            <v>4774.0499999999902</v>
          </cell>
          <cell r="BG362">
            <v>0</v>
          </cell>
          <cell r="BH362">
            <v>0</v>
          </cell>
          <cell r="BI362">
            <v>142885.67318181816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142885.67318181816</v>
          </cell>
          <cell r="BZ362">
            <v>234948.14563590838</v>
          </cell>
          <cell r="CA362">
            <v>0</v>
          </cell>
          <cell r="CB362">
            <v>234948.14563590838</v>
          </cell>
          <cell r="CC362">
            <v>165.04093567251462</v>
          </cell>
          <cell r="CD362">
            <v>130215.64783625731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130215.64783625731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39.496240601503743</v>
          </cell>
          <cell r="CX362">
            <v>22036.927443609016</v>
          </cell>
          <cell r="CY362">
            <v>0</v>
          </cell>
          <cell r="CZ362">
            <v>0</v>
          </cell>
          <cell r="DA362">
            <v>22036.927443609016</v>
          </cell>
          <cell r="DB362">
            <v>2336261.4809157746</v>
          </cell>
          <cell r="DC362">
            <v>0</v>
          </cell>
          <cell r="DD362">
            <v>2336261.4809157746</v>
          </cell>
          <cell r="DE362">
            <v>135933</v>
          </cell>
          <cell r="DF362">
            <v>0</v>
          </cell>
          <cell r="DG362">
            <v>135933</v>
          </cell>
          <cell r="DH362">
            <v>88.285714285714292</v>
          </cell>
          <cell r="DI362">
            <v>0.39884633360995803</v>
          </cell>
          <cell r="DJ362">
            <v>0</v>
          </cell>
          <cell r="DK362">
            <v>0.39884633360995803</v>
          </cell>
          <cell r="DL362">
            <v>0</v>
          </cell>
          <cell r="DM362">
            <v>0</v>
          </cell>
          <cell r="DN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1</v>
          </cell>
          <cell r="DW362">
            <v>0</v>
          </cell>
          <cell r="DX362">
            <v>80340</v>
          </cell>
          <cell r="DY362">
            <v>0</v>
          </cell>
          <cell r="DZ362">
            <v>80340</v>
          </cell>
          <cell r="EA362">
            <v>62849.759999999995</v>
          </cell>
          <cell r="EB362">
            <v>67347.25</v>
          </cell>
          <cell r="EC362">
            <v>4497.4900000000052</v>
          </cell>
          <cell r="ED362">
            <v>0</v>
          </cell>
          <cell r="EE362">
            <v>71844.740000000005</v>
          </cell>
          <cell r="EF362">
            <v>71844.740000000005</v>
          </cell>
          <cell r="EG362">
            <v>0</v>
          </cell>
          <cell r="EH362"/>
          <cell r="EI362">
            <v>0</v>
          </cell>
          <cell r="EJ362">
            <v>0</v>
          </cell>
          <cell r="EK362">
            <v>0</v>
          </cell>
          <cell r="EL362"/>
          <cell r="EM362">
            <v>0</v>
          </cell>
          <cell r="EN362">
            <v>0</v>
          </cell>
          <cell r="EO362">
            <v>0</v>
          </cell>
          <cell r="EP362">
            <v>288117.74</v>
          </cell>
          <cell r="EQ362">
            <v>0</v>
          </cell>
          <cell r="ER362">
            <v>288117.74</v>
          </cell>
          <cell r="ES362">
            <v>2624379.2209157748</v>
          </cell>
          <cell r="ET362">
            <v>0</v>
          </cell>
          <cell r="EU362">
            <v>2624379.2209157748</v>
          </cell>
          <cell r="EV362">
            <v>2472194.4809157746</v>
          </cell>
          <cell r="EW362">
            <v>4000.3146940384704</v>
          </cell>
          <cell r="EX362">
            <v>4180</v>
          </cell>
          <cell r="EY362">
            <v>179.68530596152959</v>
          </cell>
          <cell r="EZ362">
            <v>2583240</v>
          </cell>
          <cell r="FA362">
            <v>111045.51908422541</v>
          </cell>
          <cell r="FB362">
            <v>2735424.74</v>
          </cell>
          <cell r="FC362">
            <v>2589410.3477167776</v>
          </cell>
          <cell r="FD362">
            <v>0</v>
          </cell>
          <cell r="FE362">
            <v>2735424.74</v>
          </cell>
        </row>
        <row r="363">
          <cell r="A363">
            <v>3612</v>
          </cell>
          <cell r="B363">
            <v>8813612</v>
          </cell>
          <cell r="C363">
            <v>2996</v>
          </cell>
          <cell r="D363" t="str">
            <v>RB052996</v>
          </cell>
          <cell r="E363" t="str">
            <v>St Joseph the Worker Catholic Primary School</v>
          </cell>
          <cell r="F363" t="str">
            <v>P</v>
          </cell>
          <cell r="G363" t="str">
            <v>Y</v>
          </cell>
          <cell r="H363">
            <v>10026589</v>
          </cell>
          <cell r="I363" t="str">
            <v/>
          </cell>
          <cell r="J363"/>
          <cell r="K363">
            <v>3612</v>
          </cell>
          <cell r="L363">
            <v>115183</v>
          </cell>
          <cell r="M363"/>
          <cell r="N363"/>
          <cell r="O363">
            <v>7</v>
          </cell>
          <cell r="P363">
            <v>0</v>
          </cell>
          <cell r="Q363">
            <v>0</v>
          </cell>
          <cell r="R363">
            <v>0</v>
          </cell>
          <cell r="S363">
            <v>30</v>
          </cell>
          <cell r="T363">
            <v>181</v>
          </cell>
          <cell r="U363">
            <v>211</v>
          </cell>
          <cell r="V363">
            <v>211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211</v>
          </cell>
          <cell r="AF363">
            <v>665456.02</v>
          </cell>
          <cell r="AG363">
            <v>0</v>
          </cell>
          <cell r="AH363">
            <v>0</v>
          </cell>
          <cell r="AI363">
            <v>0</v>
          </cell>
          <cell r="AJ363">
            <v>665456.02</v>
          </cell>
          <cell r="AK363">
            <v>10.999999999999991</v>
          </cell>
          <cell r="AL363">
            <v>4933.4999999999964</v>
          </cell>
          <cell r="AM363">
            <v>0</v>
          </cell>
          <cell r="AN363">
            <v>0</v>
          </cell>
          <cell r="AO363">
            <v>4933.4999999999964</v>
          </cell>
          <cell r="AP363">
            <v>11.943396226415095</v>
          </cell>
          <cell r="AQ363">
            <v>3433.7264150943397</v>
          </cell>
          <cell r="AR363">
            <v>0</v>
          </cell>
          <cell r="AS363">
            <v>0</v>
          </cell>
          <cell r="AT363">
            <v>3433.7264150943397</v>
          </cell>
          <cell r="AU363">
            <v>155.73809523809521</v>
          </cell>
          <cell r="AV363">
            <v>0</v>
          </cell>
          <cell r="AW363">
            <v>49.233333333333263</v>
          </cell>
          <cell r="AX363">
            <v>11160.211999999985</v>
          </cell>
          <cell r="AY363">
            <v>5.0238095238095219</v>
          </cell>
          <cell r="AZ363">
            <v>1384.913571428571</v>
          </cell>
          <cell r="BA363">
            <v>1.0047619047619043</v>
          </cell>
          <cell r="BB363">
            <v>378.94595238095218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12924.071523809509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12924.071523809509</v>
          </cell>
          <cell r="BZ363">
            <v>21291.297938903845</v>
          </cell>
          <cell r="CA363">
            <v>0</v>
          </cell>
          <cell r="CB363">
            <v>21291.297938903845</v>
          </cell>
          <cell r="CC363">
            <v>50.971910112359552</v>
          </cell>
          <cell r="CD363">
            <v>40216.327359550567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40216.327359550567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5.8287292817679575</v>
          </cell>
          <cell r="CX363">
            <v>3252.1395027624321</v>
          </cell>
          <cell r="CY363">
            <v>0</v>
          </cell>
          <cell r="CZ363">
            <v>0</v>
          </cell>
          <cell r="DA363">
            <v>3252.1395027624321</v>
          </cell>
          <cell r="DB363">
            <v>730215.7848012168</v>
          </cell>
          <cell r="DC363">
            <v>0</v>
          </cell>
          <cell r="DD363">
            <v>730215.7848012168</v>
          </cell>
          <cell r="DE363">
            <v>135933</v>
          </cell>
          <cell r="DF363">
            <v>0</v>
          </cell>
          <cell r="DG363">
            <v>135933</v>
          </cell>
          <cell r="DH363">
            <v>30.142857142857142</v>
          </cell>
          <cell r="DI363">
            <v>0.276108016216216</v>
          </cell>
          <cell r="DJ363">
            <v>0</v>
          </cell>
          <cell r="DK363">
            <v>0.276108016216216</v>
          </cell>
          <cell r="DL363">
            <v>0</v>
          </cell>
          <cell r="DM363">
            <v>0</v>
          </cell>
          <cell r="DN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1.0156360164</v>
          </cell>
          <cell r="DS363">
            <v>13543.116603991903</v>
          </cell>
          <cell r="DT363">
            <v>0</v>
          </cell>
          <cell r="DU363">
            <v>13543.116603991903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3746.8</v>
          </cell>
          <cell r="EB363">
            <v>3746.8</v>
          </cell>
          <cell r="EC363">
            <v>0</v>
          </cell>
          <cell r="ED363">
            <v>0</v>
          </cell>
          <cell r="EE363">
            <v>3746.8</v>
          </cell>
          <cell r="EF363">
            <v>3746.8</v>
          </cell>
          <cell r="EG363">
            <v>0</v>
          </cell>
          <cell r="EH363"/>
          <cell r="EI363">
            <v>0</v>
          </cell>
          <cell r="EJ363">
            <v>0</v>
          </cell>
          <cell r="EK363">
            <v>0</v>
          </cell>
          <cell r="EL363"/>
          <cell r="EM363">
            <v>0</v>
          </cell>
          <cell r="EN363">
            <v>0</v>
          </cell>
          <cell r="EO363">
            <v>0</v>
          </cell>
          <cell r="EP363">
            <v>153222.91660399188</v>
          </cell>
          <cell r="EQ363">
            <v>0</v>
          </cell>
          <cell r="ER363">
            <v>153222.91660399188</v>
          </cell>
          <cell r="ES363">
            <v>883438.70140520867</v>
          </cell>
          <cell r="ET363">
            <v>0</v>
          </cell>
          <cell r="EU363">
            <v>883438.70140520867</v>
          </cell>
          <cell r="EV363">
            <v>879691.90140520874</v>
          </cell>
          <cell r="EW363">
            <v>4169.1559308303731</v>
          </cell>
          <cell r="EX363">
            <v>4180</v>
          </cell>
          <cell r="EY363">
            <v>10.844069169626891</v>
          </cell>
          <cell r="EZ363">
            <v>881980</v>
          </cell>
          <cell r="FA363">
            <v>2288.0985947912559</v>
          </cell>
          <cell r="FB363">
            <v>885726.79999999993</v>
          </cell>
          <cell r="FC363">
            <v>891629.24088605144</v>
          </cell>
          <cell r="FD363">
            <v>5902.4408860515105</v>
          </cell>
          <cell r="FE363">
            <v>891629.24088605144</v>
          </cell>
        </row>
        <row r="364">
          <cell r="A364">
            <v>3411</v>
          </cell>
          <cell r="B364">
            <v>8813411</v>
          </cell>
          <cell r="C364"/>
          <cell r="D364"/>
          <cell r="E364" t="str">
            <v>St Joseph's Catholic Primary School</v>
          </cell>
          <cell r="F364" t="str">
            <v>P</v>
          </cell>
          <cell r="G364"/>
          <cell r="H364" t="str">
            <v/>
          </cell>
          <cell r="I364" t="str">
            <v>Y</v>
          </cell>
          <cell r="J364"/>
          <cell r="K364">
            <v>3411</v>
          </cell>
          <cell r="L364">
            <v>145994</v>
          </cell>
          <cell r="M364"/>
          <cell r="N364"/>
          <cell r="O364">
            <v>7</v>
          </cell>
          <cell r="P364">
            <v>0</v>
          </cell>
          <cell r="Q364">
            <v>0</v>
          </cell>
          <cell r="R364">
            <v>0</v>
          </cell>
          <cell r="S364">
            <v>25</v>
          </cell>
          <cell r="T364">
            <v>173</v>
          </cell>
          <cell r="U364">
            <v>198</v>
          </cell>
          <cell r="V364">
            <v>198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198</v>
          </cell>
          <cell r="AF364">
            <v>624456.36</v>
          </cell>
          <cell r="AG364">
            <v>0</v>
          </cell>
          <cell r="AH364">
            <v>0</v>
          </cell>
          <cell r="AI364">
            <v>0</v>
          </cell>
          <cell r="AJ364">
            <v>624456.36</v>
          </cell>
          <cell r="AK364">
            <v>15.000000000000009</v>
          </cell>
          <cell r="AL364">
            <v>6727.5000000000036</v>
          </cell>
          <cell r="AM364">
            <v>0</v>
          </cell>
          <cell r="AN364">
            <v>0</v>
          </cell>
          <cell r="AO364">
            <v>6727.5000000000036</v>
          </cell>
          <cell r="AP364">
            <v>23.879396984924622</v>
          </cell>
          <cell r="AQ364">
            <v>6865.3266331658288</v>
          </cell>
          <cell r="AR364">
            <v>0</v>
          </cell>
          <cell r="AS364">
            <v>0</v>
          </cell>
          <cell r="AT364">
            <v>6865.3266331658288</v>
          </cell>
          <cell r="AU364">
            <v>112.00000000000006</v>
          </cell>
          <cell r="AV364">
            <v>0</v>
          </cell>
          <cell r="AW364">
            <v>30.000000000000096</v>
          </cell>
          <cell r="AX364">
            <v>6800.4000000000224</v>
          </cell>
          <cell r="AY364">
            <v>25.999999999999936</v>
          </cell>
          <cell r="AZ364">
            <v>7167.4199999999828</v>
          </cell>
          <cell r="BA364">
            <v>3.9999999999999996</v>
          </cell>
          <cell r="BB364">
            <v>1508.5999999999997</v>
          </cell>
          <cell r="BC364">
            <v>0</v>
          </cell>
          <cell r="BD364">
            <v>0</v>
          </cell>
          <cell r="BE364">
            <v>7.9999999999999991</v>
          </cell>
          <cell r="BF364">
            <v>3806.8799999999997</v>
          </cell>
          <cell r="BG364">
            <v>17.999999999999996</v>
          </cell>
          <cell r="BH364">
            <v>12730.859999999997</v>
          </cell>
          <cell r="BI364">
            <v>32014.160000000003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32014.160000000003</v>
          </cell>
          <cell r="BZ364">
            <v>45606.986633165834</v>
          </cell>
          <cell r="CA364">
            <v>0</v>
          </cell>
          <cell r="CB364">
            <v>45606.986633165834</v>
          </cell>
          <cell r="CC364">
            <v>50.378698224852073</v>
          </cell>
          <cell r="CD364">
            <v>39748.289112426035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39748.289112426035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2.2890173410404628</v>
          </cell>
          <cell r="CX364">
            <v>1277.1572254335263</v>
          </cell>
          <cell r="CY364">
            <v>0</v>
          </cell>
          <cell r="CZ364">
            <v>0</v>
          </cell>
          <cell r="DA364">
            <v>1277.1572254335263</v>
          </cell>
          <cell r="DB364">
            <v>711088.79297102534</v>
          </cell>
          <cell r="DC364">
            <v>0</v>
          </cell>
          <cell r="DD364">
            <v>711088.79297102534</v>
          </cell>
          <cell r="DE364">
            <v>135933</v>
          </cell>
          <cell r="DF364">
            <v>0</v>
          </cell>
          <cell r="DG364">
            <v>135933</v>
          </cell>
          <cell r="DH364">
            <v>28.285714285714285</v>
          </cell>
          <cell r="DI364">
            <v>0.55274290659340697</v>
          </cell>
          <cell r="DJ364">
            <v>0</v>
          </cell>
          <cell r="DK364">
            <v>0.55274290659340697</v>
          </cell>
          <cell r="DL364">
            <v>0</v>
          </cell>
          <cell r="DM364">
            <v>0</v>
          </cell>
          <cell r="DN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558.61800000000005</v>
          </cell>
          <cell r="EB364">
            <v>558.61800000000005</v>
          </cell>
          <cell r="EC364">
            <v>0</v>
          </cell>
          <cell r="ED364">
            <v>0</v>
          </cell>
          <cell r="EE364">
            <v>558.61800000000005</v>
          </cell>
          <cell r="EF364">
            <v>558.61800000000005</v>
          </cell>
          <cell r="EG364">
            <v>0</v>
          </cell>
          <cell r="EH364"/>
          <cell r="EI364">
            <v>0</v>
          </cell>
          <cell r="EJ364">
            <v>0</v>
          </cell>
          <cell r="EK364">
            <v>0</v>
          </cell>
          <cell r="EL364"/>
          <cell r="EM364">
            <v>0</v>
          </cell>
          <cell r="EN364">
            <v>0</v>
          </cell>
          <cell r="EO364">
            <v>0</v>
          </cell>
          <cell r="EP364">
            <v>136491.61799999999</v>
          </cell>
          <cell r="EQ364">
            <v>0</v>
          </cell>
          <cell r="ER364">
            <v>136491.61799999999</v>
          </cell>
          <cell r="ES364">
            <v>847580.41097102535</v>
          </cell>
          <cell r="ET364">
            <v>0</v>
          </cell>
          <cell r="EU364">
            <v>847580.41097102535</v>
          </cell>
          <cell r="EV364">
            <v>847021.79297102534</v>
          </cell>
          <cell r="EW364">
            <v>4277.8878432880065</v>
          </cell>
          <cell r="EX364">
            <v>4180</v>
          </cell>
          <cell r="EY364">
            <v>0</v>
          </cell>
          <cell r="EZ364">
            <v>827640</v>
          </cell>
          <cell r="FA364">
            <v>0</v>
          </cell>
          <cell r="FB364">
            <v>847580.41097102535</v>
          </cell>
          <cell r="FC364">
            <v>862719.06376167655</v>
          </cell>
          <cell r="FD364">
            <v>15138.652790651191</v>
          </cell>
          <cell r="FE364">
            <v>862719.06376167655</v>
          </cell>
        </row>
        <row r="365">
          <cell r="A365">
            <v>3302</v>
          </cell>
          <cell r="B365">
            <v>8813302</v>
          </cell>
          <cell r="C365"/>
          <cell r="D365"/>
          <cell r="E365" t="str">
            <v>St Joseph's Catholic Primary School</v>
          </cell>
          <cell r="F365" t="str">
            <v>P</v>
          </cell>
          <cell r="G365"/>
          <cell r="H365" t="str">
            <v/>
          </cell>
          <cell r="I365" t="str">
            <v>Y</v>
          </cell>
          <cell r="J365"/>
          <cell r="K365">
            <v>3302</v>
          </cell>
          <cell r="L365">
            <v>148110</v>
          </cell>
          <cell r="M365"/>
          <cell r="N365"/>
          <cell r="O365">
            <v>7</v>
          </cell>
          <cell r="P365">
            <v>0</v>
          </cell>
          <cell r="Q365">
            <v>0</v>
          </cell>
          <cell r="R365">
            <v>0</v>
          </cell>
          <cell r="S365">
            <v>17</v>
          </cell>
          <cell r="T365">
            <v>102</v>
          </cell>
          <cell r="U365">
            <v>119</v>
          </cell>
          <cell r="V365">
            <v>119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119</v>
          </cell>
          <cell r="AF365">
            <v>375304.58</v>
          </cell>
          <cell r="AG365">
            <v>0</v>
          </cell>
          <cell r="AH365">
            <v>0</v>
          </cell>
          <cell r="AI365">
            <v>0</v>
          </cell>
          <cell r="AJ365">
            <v>375304.58</v>
          </cell>
          <cell r="AK365">
            <v>10.000000000000005</v>
          </cell>
          <cell r="AL365">
            <v>4485.0000000000027</v>
          </cell>
          <cell r="AM365">
            <v>0</v>
          </cell>
          <cell r="AN365">
            <v>0</v>
          </cell>
          <cell r="AO365">
            <v>4485.0000000000027</v>
          </cell>
          <cell r="AP365">
            <v>11.284482758620689</v>
          </cell>
          <cell r="AQ365">
            <v>3244.2887931034479</v>
          </cell>
          <cell r="AR365">
            <v>0</v>
          </cell>
          <cell r="AS365">
            <v>0</v>
          </cell>
          <cell r="AT365">
            <v>3244.2887931034479</v>
          </cell>
          <cell r="AU365">
            <v>46.000000000000064</v>
          </cell>
          <cell r="AV365">
            <v>0</v>
          </cell>
          <cell r="AW365">
            <v>6.0000000000000009</v>
          </cell>
          <cell r="AX365">
            <v>1360.0800000000002</v>
          </cell>
          <cell r="AY365">
            <v>0</v>
          </cell>
          <cell r="AZ365">
            <v>0</v>
          </cell>
          <cell r="BA365">
            <v>38.000000000000007</v>
          </cell>
          <cell r="BB365">
            <v>14331.700000000003</v>
          </cell>
          <cell r="BC365">
            <v>7.9999999999999982</v>
          </cell>
          <cell r="BD365">
            <v>3369.119999999999</v>
          </cell>
          <cell r="BE365">
            <v>19.999999999999964</v>
          </cell>
          <cell r="BF365">
            <v>9517.1999999999825</v>
          </cell>
          <cell r="BG365">
            <v>0.99999999999999933</v>
          </cell>
          <cell r="BH365">
            <v>707.26999999999953</v>
          </cell>
          <cell r="BI365">
            <v>29285.369999999984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29285.369999999984</v>
          </cell>
          <cell r="BZ365">
            <v>37014.658793103437</v>
          </cell>
          <cell r="CA365">
            <v>0</v>
          </cell>
          <cell r="CB365">
            <v>37014.658793103437</v>
          </cell>
          <cell r="CC365">
            <v>31.5</v>
          </cell>
          <cell r="CD365">
            <v>24853.185000000001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24853.185000000001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5.8333333333333393</v>
          </cell>
          <cell r="CX365">
            <v>3254.7083333333371</v>
          </cell>
          <cell r="CY365">
            <v>0</v>
          </cell>
          <cell r="CZ365">
            <v>0</v>
          </cell>
          <cell r="DA365">
            <v>3254.7083333333371</v>
          </cell>
          <cell r="DB365">
            <v>440427.13212643674</v>
          </cell>
          <cell r="DC365">
            <v>0</v>
          </cell>
          <cell r="DD365">
            <v>440427.13212643674</v>
          </cell>
          <cell r="DE365">
            <v>135933</v>
          </cell>
          <cell r="DF365">
            <v>0</v>
          </cell>
          <cell r="DG365">
            <v>135933</v>
          </cell>
          <cell r="DH365">
            <v>17</v>
          </cell>
          <cell r="DI365">
            <v>0.41879049622641501</v>
          </cell>
          <cell r="DJ365">
            <v>0.65882352941176459</v>
          </cell>
          <cell r="DK365">
            <v>0.41879049622641501</v>
          </cell>
          <cell r="DL365">
            <v>0</v>
          </cell>
          <cell r="DM365">
            <v>0</v>
          </cell>
          <cell r="DN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2242.8000000000002</v>
          </cell>
          <cell r="EB365">
            <v>955.06</v>
          </cell>
          <cell r="EC365">
            <v>-1287.7400000000002</v>
          </cell>
          <cell r="ED365">
            <v>0</v>
          </cell>
          <cell r="EE365">
            <v>-332.68000000000029</v>
          </cell>
          <cell r="EF365">
            <v>-332.68000000000029</v>
          </cell>
          <cell r="EG365">
            <v>0</v>
          </cell>
          <cell r="EH365"/>
          <cell r="EI365">
            <v>0</v>
          </cell>
          <cell r="EJ365">
            <v>0</v>
          </cell>
          <cell r="EK365">
            <v>0</v>
          </cell>
          <cell r="EL365"/>
          <cell r="EM365">
            <v>0</v>
          </cell>
          <cell r="EN365">
            <v>0</v>
          </cell>
          <cell r="EO365">
            <v>0</v>
          </cell>
          <cell r="EP365">
            <v>135600.32000000001</v>
          </cell>
          <cell r="EQ365">
            <v>0</v>
          </cell>
          <cell r="ER365">
            <v>135600.32000000001</v>
          </cell>
          <cell r="ES365">
            <v>576027.45212643675</v>
          </cell>
          <cell r="ET365">
            <v>0</v>
          </cell>
          <cell r="EU365">
            <v>576027.45212643675</v>
          </cell>
          <cell r="EV365">
            <v>576360.1321264368</v>
          </cell>
          <cell r="EW365">
            <v>4843.3624548440066</v>
          </cell>
          <cell r="EX365">
            <v>4180</v>
          </cell>
          <cell r="EY365">
            <v>0</v>
          </cell>
          <cell r="EZ365">
            <v>497420</v>
          </cell>
          <cell r="FA365">
            <v>0</v>
          </cell>
          <cell r="FB365">
            <v>576027.45212643675</v>
          </cell>
          <cell r="FC365">
            <v>581675.22229022649</v>
          </cell>
          <cell r="FD365">
            <v>5647.7701637897408</v>
          </cell>
          <cell r="FE365">
            <v>581675.22229022649</v>
          </cell>
        </row>
        <row r="366">
          <cell r="A366">
            <v>3815</v>
          </cell>
          <cell r="B366">
            <v>8813815</v>
          </cell>
          <cell r="C366">
            <v>4148</v>
          </cell>
          <cell r="D366" t="str">
            <v>RB054148</v>
          </cell>
          <cell r="E366" t="str">
            <v>St Joseph's Catholic Primary School, SWF</v>
          </cell>
          <cell r="F366" t="str">
            <v>P</v>
          </cell>
          <cell r="G366" t="str">
            <v>Y</v>
          </cell>
          <cell r="H366">
            <v>10023652</v>
          </cell>
          <cell r="I366" t="str">
            <v/>
          </cell>
          <cell r="J366"/>
          <cell r="K366">
            <v>3815</v>
          </cell>
          <cell r="L366">
            <v>115201</v>
          </cell>
          <cell r="M366"/>
          <cell r="N366"/>
          <cell r="O366">
            <v>7</v>
          </cell>
          <cell r="P366">
            <v>0</v>
          </cell>
          <cell r="Q366">
            <v>0</v>
          </cell>
          <cell r="R366">
            <v>0</v>
          </cell>
          <cell r="S366">
            <v>21</v>
          </cell>
          <cell r="T366">
            <v>173</v>
          </cell>
          <cell r="U366">
            <v>194</v>
          </cell>
          <cell r="V366">
            <v>194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194</v>
          </cell>
          <cell r="AF366">
            <v>611841.08000000007</v>
          </cell>
          <cell r="AG366">
            <v>0</v>
          </cell>
          <cell r="AH366">
            <v>0</v>
          </cell>
          <cell r="AI366">
            <v>0</v>
          </cell>
          <cell r="AJ366">
            <v>611841.08000000007</v>
          </cell>
          <cell r="AK366">
            <v>9.0000000000000036</v>
          </cell>
          <cell r="AL366">
            <v>4036.5000000000018</v>
          </cell>
          <cell r="AM366">
            <v>0</v>
          </cell>
          <cell r="AN366">
            <v>0</v>
          </cell>
          <cell r="AO366">
            <v>4036.5000000000018</v>
          </cell>
          <cell r="AP366">
            <v>13.580000000000002</v>
          </cell>
          <cell r="AQ366">
            <v>3904.2500000000005</v>
          </cell>
          <cell r="AR366">
            <v>0</v>
          </cell>
          <cell r="AS366">
            <v>0</v>
          </cell>
          <cell r="AT366">
            <v>3904.2500000000005</v>
          </cell>
          <cell r="AU366">
            <v>185.99999999999997</v>
          </cell>
          <cell r="AV366">
            <v>0</v>
          </cell>
          <cell r="AW366">
            <v>6.0000000000000018</v>
          </cell>
          <cell r="AX366">
            <v>1360.0800000000004</v>
          </cell>
          <cell r="AY366">
            <v>0</v>
          </cell>
          <cell r="AZ366">
            <v>0</v>
          </cell>
          <cell r="BA366">
            <v>2.0000000000000071</v>
          </cell>
          <cell r="BB366">
            <v>754.30000000000268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2114.3800000000028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2114.3800000000028</v>
          </cell>
          <cell r="BZ366">
            <v>10055.130000000005</v>
          </cell>
          <cell r="CA366">
            <v>0</v>
          </cell>
          <cell r="CB366">
            <v>10055.130000000005</v>
          </cell>
          <cell r="CC366">
            <v>33.688622754491021</v>
          </cell>
          <cell r="CD366">
            <v>26579.986467065872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26579.986467065872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1.1213872832369944</v>
          </cell>
          <cell r="CX366">
            <v>625.67803468208115</v>
          </cell>
          <cell r="CY366">
            <v>0</v>
          </cell>
          <cell r="CZ366">
            <v>0</v>
          </cell>
          <cell r="DA366">
            <v>625.67803468208115</v>
          </cell>
          <cell r="DB366">
            <v>649101.87450174801</v>
          </cell>
          <cell r="DC366">
            <v>0</v>
          </cell>
          <cell r="DD366">
            <v>649101.87450174801</v>
          </cell>
          <cell r="DE366">
            <v>135933</v>
          </cell>
          <cell r="DF366">
            <v>0</v>
          </cell>
          <cell r="DG366">
            <v>135933</v>
          </cell>
          <cell r="DH366">
            <v>27.714285714285715</v>
          </cell>
          <cell r="DI366">
            <v>0.332145520731707</v>
          </cell>
          <cell r="DJ366">
            <v>0</v>
          </cell>
          <cell r="DK366">
            <v>0.332145520731707</v>
          </cell>
          <cell r="DL366">
            <v>0</v>
          </cell>
          <cell r="DM366">
            <v>0</v>
          </cell>
          <cell r="DN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3081.4</v>
          </cell>
          <cell r="EB366">
            <v>3763.2</v>
          </cell>
          <cell r="EC366">
            <v>681.79999999999973</v>
          </cell>
          <cell r="ED366">
            <v>623</v>
          </cell>
          <cell r="EE366">
            <v>5068</v>
          </cell>
          <cell r="EF366">
            <v>5068</v>
          </cell>
          <cell r="EG366">
            <v>0</v>
          </cell>
          <cell r="EH366"/>
          <cell r="EI366">
            <v>0</v>
          </cell>
          <cell r="EJ366">
            <v>0</v>
          </cell>
          <cell r="EK366">
            <v>0</v>
          </cell>
          <cell r="EL366"/>
          <cell r="EM366">
            <v>0</v>
          </cell>
          <cell r="EN366">
            <v>0</v>
          </cell>
          <cell r="EO366">
            <v>0</v>
          </cell>
          <cell r="EP366">
            <v>141001</v>
          </cell>
          <cell r="EQ366">
            <v>0</v>
          </cell>
          <cell r="ER366">
            <v>141001</v>
          </cell>
          <cell r="ES366">
            <v>790102.87450174801</v>
          </cell>
          <cell r="ET366">
            <v>0</v>
          </cell>
          <cell r="EU366">
            <v>790102.87450174801</v>
          </cell>
          <cell r="EV366">
            <v>785034.87450174801</v>
          </cell>
          <cell r="EW366">
            <v>4046.5715180502475</v>
          </cell>
          <cell r="EX366">
            <v>4180</v>
          </cell>
          <cell r="EY366">
            <v>133.42848194975249</v>
          </cell>
          <cell r="EZ366">
            <v>810920</v>
          </cell>
          <cell r="FA366">
            <v>25885.125498251989</v>
          </cell>
          <cell r="FB366">
            <v>815988</v>
          </cell>
          <cell r="FC366">
            <v>810006.95736098336</v>
          </cell>
          <cell r="FD366">
            <v>0</v>
          </cell>
          <cell r="FE366">
            <v>815988</v>
          </cell>
        </row>
        <row r="367">
          <cell r="A367">
            <v>5224</v>
          </cell>
          <cell r="B367">
            <v>8815224</v>
          </cell>
          <cell r="C367">
            <v>1578</v>
          </cell>
          <cell r="D367" t="str">
            <v>GMPS1578</v>
          </cell>
          <cell r="E367" t="str">
            <v>St Katherine's Church of England Primary School</v>
          </cell>
          <cell r="F367" t="str">
            <v>P</v>
          </cell>
          <cell r="G367" t="str">
            <v>Y</v>
          </cell>
          <cell r="H367">
            <v>10023657</v>
          </cell>
          <cell r="I367" t="str">
            <v/>
          </cell>
          <cell r="J367"/>
          <cell r="K367">
            <v>5224</v>
          </cell>
          <cell r="L367">
            <v>115264</v>
          </cell>
          <cell r="M367"/>
          <cell r="N367"/>
          <cell r="O367">
            <v>7</v>
          </cell>
          <cell r="P367">
            <v>0</v>
          </cell>
          <cell r="Q367">
            <v>0</v>
          </cell>
          <cell r="R367">
            <v>0</v>
          </cell>
          <cell r="S367">
            <v>30</v>
          </cell>
          <cell r="T367">
            <v>176</v>
          </cell>
          <cell r="U367">
            <v>206</v>
          </cell>
          <cell r="V367">
            <v>206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206</v>
          </cell>
          <cell r="AF367">
            <v>649686.92000000004</v>
          </cell>
          <cell r="AG367">
            <v>0</v>
          </cell>
          <cell r="AH367">
            <v>0</v>
          </cell>
          <cell r="AI367">
            <v>0</v>
          </cell>
          <cell r="AJ367">
            <v>649686.92000000004</v>
          </cell>
          <cell r="AK367">
            <v>16.000000000000007</v>
          </cell>
          <cell r="AL367">
            <v>7176.0000000000036</v>
          </cell>
          <cell r="AM367">
            <v>0</v>
          </cell>
          <cell r="AN367">
            <v>0</v>
          </cell>
          <cell r="AO367">
            <v>7176.0000000000036</v>
          </cell>
          <cell r="AP367">
            <v>16.000000000000007</v>
          </cell>
          <cell r="AQ367">
            <v>4600.0000000000018</v>
          </cell>
          <cell r="AR367">
            <v>0</v>
          </cell>
          <cell r="AS367">
            <v>0</v>
          </cell>
          <cell r="AT367">
            <v>4600.0000000000018</v>
          </cell>
          <cell r="AU367">
            <v>141.00000000000006</v>
          </cell>
          <cell r="AV367">
            <v>0</v>
          </cell>
          <cell r="AW367">
            <v>21.000000000000096</v>
          </cell>
          <cell r="AX367">
            <v>4760.2800000000216</v>
          </cell>
          <cell r="AY367">
            <v>16.000000000000007</v>
          </cell>
          <cell r="AZ367">
            <v>4410.7200000000021</v>
          </cell>
          <cell r="BA367">
            <v>17</v>
          </cell>
          <cell r="BB367">
            <v>6411.5499999999993</v>
          </cell>
          <cell r="BC367">
            <v>0</v>
          </cell>
          <cell r="BD367">
            <v>0</v>
          </cell>
          <cell r="BE367">
            <v>6.9999999999999911</v>
          </cell>
          <cell r="BF367">
            <v>3331.0199999999959</v>
          </cell>
          <cell r="BG367">
            <v>3.999999999999992</v>
          </cell>
          <cell r="BH367">
            <v>2829.0799999999945</v>
          </cell>
          <cell r="BI367">
            <v>21742.650000000012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21742.650000000012</v>
          </cell>
          <cell r="BZ367">
            <v>33518.650000000016</v>
          </cell>
          <cell r="CA367">
            <v>0</v>
          </cell>
          <cell r="CB367">
            <v>33518.650000000016</v>
          </cell>
          <cell r="CC367">
            <v>52.372881355932201</v>
          </cell>
          <cell r="CD367">
            <v>41321.679661016948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41321.679661016948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1.1771428571428562</v>
          </cell>
          <cell r="CX367">
            <v>656.78685714285666</v>
          </cell>
          <cell r="CY367">
            <v>0</v>
          </cell>
          <cell r="CZ367">
            <v>0</v>
          </cell>
          <cell r="DA367">
            <v>656.78685714285666</v>
          </cell>
          <cell r="DB367">
            <v>725184.03651815979</v>
          </cell>
          <cell r="DC367">
            <v>0</v>
          </cell>
          <cell r="DD367">
            <v>725184.03651815979</v>
          </cell>
          <cell r="DE367">
            <v>135933</v>
          </cell>
          <cell r="DF367">
            <v>0</v>
          </cell>
          <cell r="DG367">
            <v>135933</v>
          </cell>
          <cell r="DH367">
            <v>29.428571428571427</v>
          </cell>
          <cell r="DI367">
            <v>0.23307815165562901</v>
          </cell>
          <cell r="DJ367">
            <v>0</v>
          </cell>
          <cell r="DK367">
            <v>0.23307815165562901</v>
          </cell>
          <cell r="DL367">
            <v>0</v>
          </cell>
          <cell r="DM367">
            <v>0</v>
          </cell>
          <cell r="DN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3923.81</v>
          </cell>
          <cell r="EB367">
            <v>3923.81</v>
          </cell>
          <cell r="EC367">
            <v>0</v>
          </cell>
          <cell r="ED367">
            <v>0</v>
          </cell>
          <cell r="EE367">
            <v>3923.81</v>
          </cell>
          <cell r="EF367">
            <v>3923.81</v>
          </cell>
          <cell r="EG367">
            <v>0</v>
          </cell>
          <cell r="EH367"/>
          <cell r="EI367">
            <v>0</v>
          </cell>
          <cell r="EJ367">
            <v>0</v>
          </cell>
          <cell r="EK367">
            <v>0</v>
          </cell>
          <cell r="EL367"/>
          <cell r="EM367">
            <v>0</v>
          </cell>
          <cell r="EN367">
            <v>0</v>
          </cell>
          <cell r="EO367">
            <v>0</v>
          </cell>
          <cell r="EP367">
            <v>139856.81</v>
          </cell>
          <cell r="EQ367">
            <v>0</v>
          </cell>
          <cell r="ER367">
            <v>139856.81</v>
          </cell>
          <cell r="ES367">
            <v>865040.84651815984</v>
          </cell>
          <cell r="ET367">
            <v>0</v>
          </cell>
          <cell r="EU367">
            <v>865040.84651815984</v>
          </cell>
          <cell r="EV367">
            <v>861117.03651815979</v>
          </cell>
          <cell r="EW367">
            <v>4180.1797889231057</v>
          </cell>
          <cell r="EX367">
            <v>4180</v>
          </cell>
          <cell r="EY367">
            <v>0</v>
          </cell>
          <cell r="EZ367">
            <v>861080</v>
          </cell>
          <cell r="FA367">
            <v>0</v>
          </cell>
          <cell r="FB367">
            <v>865040.84651815984</v>
          </cell>
          <cell r="FC367">
            <v>880481.82372047869</v>
          </cell>
          <cell r="FD367">
            <v>15440.977202318842</v>
          </cell>
          <cell r="FE367">
            <v>880481.82372047869</v>
          </cell>
        </row>
        <row r="368">
          <cell r="A368">
            <v>3023</v>
          </cell>
          <cell r="B368">
            <v>8813023</v>
          </cell>
          <cell r="C368">
            <v>2168</v>
          </cell>
          <cell r="D368" t="str">
            <v>RB052168</v>
          </cell>
          <cell r="E368" t="str">
            <v>St Lawrence Church of England Primary School, Rowhedge</v>
          </cell>
          <cell r="F368" t="str">
            <v>P</v>
          </cell>
          <cell r="G368" t="str">
            <v>Y</v>
          </cell>
          <cell r="H368">
            <v>10026595</v>
          </cell>
          <cell r="I368" t="str">
            <v/>
          </cell>
          <cell r="J368"/>
          <cell r="K368">
            <v>3023</v>
          </cell>
          <cell r="L368">
            <v>115077</v>
          </cell>
          <cell r="M368"/>
          <cell r="N368"/>
          <cell r="O368">
            <v>7</v>
          </cell>
          <cell r="P368">
            <v>0</v>
          </cell>
          <cell r="Q368">
            <v>0</v>
          </cell>
          <cell r="R368">
            <v>0</v>
          </cell>
          <cell r="S368">
            <v>30</v>
          </cell>
          <cell r="T368">
            <v>190</v>
          </cell>
          <cell r="U368">
            <v>220</v>
          </cell>
          <cell r="V368">
            <v>220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220</v>
          </cell>
          <cell r="AF368">
            <v>693840.4</v>
          </cell>
          <cell r="AG368">
            <v>0</v>
          </cell>
          <cell r="AH368">
            <v>0</v>
          </cell>
          <cell r="AI368">
            <v>0</v>
          </cell>
          <cell r="AJ368">
            <v>693840.4</v>
          </cell>
          <cell r="AK368">
            <v>51.000000000000043</v>
          </cell>
          <cell r="AL368">
            <v>22873.500000000018</v>
          </cell>
          <cell r="AM368">
            <v>0</v>
          </cell>
          <cell r="AN368">
            <v>0</v>
          </cell>
          <cell r="AO368">
            <v>22873.500000000018</v>
          </cell>
          <cell r="AP368">
            <v>51.000000000000043</v>
          </cell>
          <cell r="AQ368">
            <v>14662.500000000013</v>
          </cell>
          <cell r="AR368">
            <v>0</v>
          </cell>
          <cell r="AS368">
            <v>0</v>
          </cell>
          <cell r="AT368">
            <v>14662.500000000013</v>
          </cell>
          <cell r="AU368">
            <v>150.99999999999991</v>
          </cell>
          <cell r="AV368">
            <v>0</v>
          </cell>
          <cell r="AW368">
            <v>13.000000000000002</v>
          </cell>
          <cell r="AX368">
            <v>2946.8400000000006</v>
          </cell>
          <cell r="AY368">
            <v>38.000000000000064</v>
          </cell>
          <cell r="AZ368">
            <v>10475.460000000019</v>
          </cell>
          <cell r="BA368">
            <v>11</v>
          </cell>
          <cell r="BB368">
            <v>4148.6499999999996</v>
          </cell>
          <cell r="BC368">
            <v>1.0000000000000009</v>
          </cell>
          <cell r="BD368">
            <v>421.14000000000038</v>
          </cell>
          <cell r="BE368">
            <v>4.0000000000000036</v>
          </cell>
          <cell r="BF368">
            <v>1903.4400000000016</v>
          </cell>
          <cell r="BG368">
            <v>2</v>
          </cell>
          <cell r="BH368">
            <v>1414.54</v>
          </cell>
          <cell r="BI368">
            <v>21310.070000000022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21310.070000000022</v>
          </cell>
          <cell r="BZ368">
            <v>58846.070000000051</v>
          </cell>
          <cell r="CA368">
            <v>0</v>
          </cell>
          <cell r="CB368">
            <v>58846.070000000051</v>
          </cell>
          <cell r="CC368">
            <v>60.116279069767437</v>
          </cell>
          <cell r="CD368">
            <v>47431.143023255812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47431.143023255812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4.680851063829798</v>
          </cell>
          <cell r="CX368">
            <v>2611.6808510638361</v>
          </cell>
          <cell r="CY368">
            <v>0</v>
          </cell>
          <cell r="CZ368">
            <v>0</v>
          </cell>
          <cell r="DA368">
            <v>2611.6808510638361</v>
          </cell>
          <cell r="DB368">
            <v>802729.29387431976</v>
          </cell>
          <cell r="DC368">
            <v>0</v>
          </cell>
          <cell r="DD368">
            <v>802729.29387431976</v>
          </cell>
          <cell r="DE368">
            <v>135933</v>
          </cell>
          <cell r="DF368">
            <v>0</v>
          </cell>
          <cell r="DG368">
            <v>135933</v>
          </cell>
          <cell r="DH368">
            <v>31.428571428571427</v>
          </cell>
          <cell r="DI368">
            <v>0.72491864200913203</v>
          </cell>
          <cell r="DJ368">
            <v>0</v>
          </cell>
          <cell r="DK368">
            <v>0.72491864200913203</v>
          </cell>
          <cell r="DL368">
            <v>0</v>
          </cell>
          <cell r="DM368">
            <v>0</v>
          </cell>
          <cell r="DN368">
            <v>0</v>
          </cell>
          <cell r="DO368">
            <v>0</v>
          </cell>
          <cell r="DP368">
            <v>0</v>
          </cell>
          <cell r="DQ368">
            <v>0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12125.25</v>
          </cell>
          <cell r="EB368">
            <v>13722.5</v>
          </cell>
          <cell r="EC368">
            <v>1597.25</v>
          </cell>
          <cell r="ED368">
            <v>0</v>
          </cell>
          <cell r="EE368">
            <v>15319.75</v>
          </cell>
          <cell r="EF368">
            <v>15319.75</v>
          </cell>
          <cell r="EG368">
            <v>0</v>
          </cell>
          <cell r="EH368"/>
          <cell r="EI368">
            <v>0</v>
          </cell>
          <cell r="EJ368">
            <v>0</v>
          </cell>
          <cell r="EK368">
            <v>0</v>
          </cell>
          <cell r="EL368"/>
          <cell r="EM368">
            <v>0</v>
          </cell>
          <cell r="EN368">
            <v>0</v>
          </cell>
          <cell r="EO368">
            <v>0</v>
          </cell>
          <cell r="EP368">
            <v>151252.75</v>
          </cell>
          <cell r="EQ368">
            <v>0</v>
          </cell>
          <cell r="ER368">
            <v>151252.75</v>
          </cell>
          <cell r="ES368">
            <v>953982.04387431976</v>
          </cell>
          <cell r="ET368">
            <v>0</v>
          </cell>
          <cell r="EU368">
            <v>953982.04387431976</v>
          </cell>
          <cell r="EV368">
            <v>938662.29387431976</v>
          </cell>
          <cell r="EW368">
            <v>4266.646790337817</v>
          </cell>
          <cell r="EX368">
            <v>4180</v>
          </cell>
          <cell r="EY368">
            <v>0</v>
          </cell>
          <cell r="EZ368">
            <v>919600</v>
          </cell>
          <cell r="FA368">
            <v>0</v>
          </cell>
          <cell r="FB368">
            <v>953982.04387431976</v>
          </cell>
          <cell r="FC368">
            <v>947879.42298703222</v>
          </cell>
          <cell r="FD368">
            <v>0</v>
          </cell>
          <cell r="FE368">
            <v>953982.04387431976</v>
          </cell>
        </row>
        <row r="369">
          <cell r="A369">
            <v>2046</v>
          </cell>
          <cell r="B369">
            <v>8812046</v>
          </cell>
          <cell r="C369"/>
          <cell r="D369"/>
          <cell r="E369" t="str">
            <v>St Luke's Catholic Academy</v>
          </cell>
          <cell r="F369" t="str">
            <v>P</v>
          </cell>
          <cell r="G369"/>
          <cell r="H369" t="str">
            <v/>
          </cell>
          <cell r="I369" t="str">
            <v>Y</v>
          </cell>
          <cell r="J369"/>
          <cell r="K369">
            <v>2046</v>
          </cell>
          <cell r="L369">
            <v>139577</v>
          </cell>
          <cell r="M369"/>
          <cell r="N369"/>
          <cell r="O369">
            <v>7</v>
          </cell>
          <cell r="P369">
            <v>0</v>
          </cell>
          <cell r="Q369">
            <v>0</v>
          </cell>
          <cell r="R369">
            <v>1</v>
          </cell>
          <cell r="S369">
            <v>30</v>
          </cell>
          <cell r="T369">
            <v>173</v>
          </cell>
          <cell r="U369">
            <v>203</v>
          </cell>
          <cell r="V369">
            <v>204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204</v>
          </cell>
          <cell r="AF369">
            <v>643379.28</v>
          </cell>
          <cell r="AG369">
            <v>0</v>
          </cell>
          <cell r="AH369">
            <v>0</v>
          </cell>
          <cell r="AI369">
            <v>0</v>
          </cell>
          <cell r="AJ369">
            <v>643379.28</v>
          </cell>
          <cell r="AK369">
            <v>34.167487684729053</v>
          </cell>
          <cell r="AL369">
            <v>15324.11822660098</v>
          </cell>
          <cell r="AM369">
            <v>0</v>
          </cell>
          <cell r="AN369">
            <v>0</v>
          </cell>
          <cell r="AO369">
            <v>15324.11822660098</v>
          </cell>
          <cell r="AP369">
            <v>34.167487684729053</v>
          </cell>
          <cell r="AQ369">
            <v>9823.1527093596033</v>
          </cell>
          <cell r="AR369">
            <v>0</v>
          </cell>
          <cell r="AS369">
            <v>0</v>
          </cell>
          <cell r="AT369">
            <v>9823.1527093596033</v>
          </cell>
          <cell r="AU369">
            <v>63.310344827586235</v>
          </cell>
          <cell r="AV369">
            <v>0</v>
          </cell>
          <cell r="AW369">
            <v>82.403940886699431</v>
          </cell>
          <cell r="AX369">
            <v>18679.325320197029</v>
          </cell>
          <cell r="AY369">
            <v>32.157635467980384</v>
          </cell>
          <cell r="AZ369">
            <v>8864.8953694581523</v>
          </cell>
          <cell r="BA369">
            <v>12.059113300492603</v>
          </cell>
          <cell r="BB369">
            <v>4548.094581280785</v>
          </cell>
          <cell r="BC369">
            <v>14.068965517241375</v>
          </cell>
          <cell r="BD369">
            <v>5925.0041379310323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38017.319408866999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38017.319408866999</v>
          </cell>
          <cell r="BZ369">
            <v>63164.590344827579</v>
          </cell>
          <cell r="CA369">
            <v>0</v>
          </cell>
          <cell r="CB369">
            <v>63164.590344827579</v>
          </cell>
          <cell r="CC369">
            <v>60.488372093023258</v>
          </cell>
          <cell r="CD369">
            <v>47724.72069767442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47724.72069767442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16.508670520231217</v>
          </cell>
          <cell r="CX369">
            <v>9211.0127167630089</v>
          </cell>
          <cell r="CY369">
            <v>0</v>
          </cell>
          <cell r="CZ369">
            <v>0</v>
          </cell>
          <cell r="DA369">
            <v>9211.0127167630089</v>
          </cell>
          <cell r="DB369">
            <v>763479.60375926504</v>
          </cell>
          <cell r="DC369">
            <v>0</v>
          </cell>
          <cell r="DD369">
            <v>763479.60375926504</v>
          </cell>
          <cell r="DE369">
            <v>135933</v>
          </cell>
          <cell r="DF369">
            <v>0</v>
          </cell>
          <cell r="DG369">
            <v>135933</v>
          </cell>
          <cell r="DH369">
            <v>29.142857142857142</v>
          </cell>
          <cell r="DI369">
            <v>0.27877178450000001</v>
          </cell>
          <cell r="DJ369">
            <v>0</v>
          </cell>
          <cell r="DK369">
            <v>0.27877178450000001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1.0156360164</v>
          </cell>
          <cell r="DS369">
            <v>14063.230222746577</v>
          </cell>
          <cell r="DT369">
            <v>0</v>
          </cell>
          <cell r="DU369">
            <v>14063.230222746577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3530.0720000000001</v>
          </cell>
          <cell r="EB369">
            <v>3530.0720000000001</v>
          </cell>
          <cell r="EC369">
            <v>0</v>
          </cell>
          <cell r="ED369">
            <v>0</v>
          </cell>
          <cell r="EE369">
            <v>3530.0720000000001</v>
          </cell>
          <cell r="EF369">
            <v>3530.0720000000006</v>
          </cell>
          <cell r="EG369">
            <v>0</v>
          </cell>
          <cell r="EH369"/>
          <cell r="EI369">
            <v>0</v>
          </cell>
          <cell r="EJ369">
            <v>0</v>
          </cell>
          <cell r="EK369">
            <v>0</v>
          </cell>
          <cell r="EL369"/>
          <cell r="EM369">
            <v>0</v>
          </cell>
          <cell r="EN369">
            <v>0</v>
          </cell>
          <cell r="EO369">
            <v>0</v>
          </cell>
          <cell r="EP369">
            <v>153526.3022227466</v>
          </cell>
          <cell r="EQ369">
            <v>0</v>
          </cell>
          <cell r="ER369">
            <v>153526.3022227466</v>
          </cell>
          <cell r="ES369">
            <v>917005.9059820117</v>
          </cell>
          <cell r="ET369">
            <v>0</v>
          </cell>
          <cell r="EU369">
            <v>917005.9059820117</v>
          </cell>
          <cell r="EV369">
            <v>913475.83398201165</v>
          </cell>
          <cell r="EW369">
            <v>4477.8227155980967</v>
          </cell>
          <cell r="EX369">
            <v>4180</v>
          </cell>
          <cell r="EY369">
            <v>0</v>
          </cell>
          <cell r="EZ369">
            <v>852720</v>
          </cell>
          <cell r="FA369">
            <v>0</v>
          </cell>
          <cell r="FB369">
            <v>917005.9059820117</v>
          </cell>
          <cell r="FC369">
            <v>909372.02230650443</v>
          </cell>
          <cell r="FD369">
            <v>0</v>
          </cell>
          <cell r="FE369">
            <v>917005.9059820117</v>
          </cell>
        </row>
        <row r="370">
          <cell r="A370">
            <v>3401</v>
          </cell>
          <cell r="B370">
            <v>8813401</v>
          </cell>
          <cell r="C370"/>
          <cell r="D370"/>
          <cell r="E370" t="str">
            <v>St Margaret's Church of England Voluntary Aided Primary School, Bowers Gifford</v>
          </cell>
          <cell r="F370" t="str">
            <v>P</v>
          </cell>
          <cell r="G370"/>
          <cell r="H370" t="str">
            <v/>
          </cell>
          <cell r="I370" t="str">
            <v>Y</v>
          </cell>
          <cell r="J370"/>
          <cell r="K370">
            <v>3401</v>
          </cell>
          <cell r="L370">
            <v>143453</v>
          </cell>
          <cell r="M370"/>
          <cell r="N370"/>
          <cell r="O370">
            <v>7</v>
          </cell>
          <cell r="P370">
            <v>0</v>
          </cell>
          <cell r="Q370">
            <v>0</v>
          </cell>
          <cell r="R370">
            <v>0</v>
          </cell>
          <cell r="S370">
            <v>30</v>
          </cell>
          <cell r="T370">
            <v>180</v>
          </cell>
          <cell r="U370">
            <v>210</v>
          </cell>
          <cell r="V370">
            <v>210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210</v>
          </cell>
          <cell r="AF370">
            <v>662302.20000000007</v>
          </cell>
          <cell r="AG370">
            <v>0</v>
          </cell>
          <cell r="AH370">
            <v>0</v>
          </cell>
          <cell r="AI370">
            <v>0</v>
          </cell>
          <cell r="AJ370">
            <v>662302.20000000007</v>
          </cell>
          <cell r="AK370">
            <v>30.000000000000028</v>
          </cell>
          <cell r="AL370">
            <v>13455.000000000013</v>
          </cell>
          <cell r="AM370">
            <v>0</v>
          </cell>
          <cell r="AN370">
            <v>0</v>
          </cell>
          <cell r="AO370">
            <v>13455.000000000013</v>
          </cell>
          <cell r="AP370">
            <v>32.535211267605632</v>
          </cell>
          <cell r="AQ370">
            <v>9353.8732394366198</v>
          </cell>
          <cell r="AR370">
            <v>0</v>
          </cell>
          <cell r="AS370">
            <v>0</v>
          </cell>
          <cell r="AT370">
            <v>9353.8732394366198</v>
          </cell>
          <cell r="AU370">
            <v>46.442307692307658</v>
          </cell>
          <cell r="AV370">
            <v>0</v>
          </cell>
          <cell r="AW370">
            <v>16.15384615384615</v>
          </cell>
          <cell r="AX370">
            <v>3661.7538461538452</v>
          </cell>
          <cell r="AY370">
            <v>69.66346153846149</v>
          </cell>
          <cell r="AZ370">
            <v>19204.126442307679</v>
          </cell>
          <cell r="BA370">
            <v>10.09615384615385</v>
          </cell>
          <cell r="BB370">
            <v>3807.7644230769242</v>
          </cell>
          <cell r="BC370">
            <v>27.259615384615323</v>
          </cell>
          <cell r="BD370">
            <v>11480.114423076897</v>
          </cell>
          <cell r="BE370">
            <v>28.269230769230848</v>
          </cell>
          <cell r="BF370">
            <v>13452.196153846191</v>
          </cell>
          <cell r="BG370">
            <v>12.115384615384617</v>
          </cell>
          <cell r="BH370">
            <v>8568.8480769230773</v>
          </cell>
          <cell r="BI370">
            <v>60174.803365384621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60174.803365384621</v>
          </cell>
          <cell r="BZ370">
            <v>82983.676604821259</v>
          </cell>
          <cell r="CA370">
            <v>0</v>
          </cell>
          <cell r="CB370">
            <v>82983.676604821259</v>
          </cell>
          <cell r="CC370">
            <v>44.470588235294116</v>
          </cell>
          <cell r="CD370">
            <v>35086.849411764706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35086.849411764706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3.5593220338983089</v>
          </cell>
          <cell r="CX370">
            <v>1985.9237288135616</v>
          </cell>
          <cell r="CY370">
            <v>0</v>
          </cell>
          <cell r="CZ370">
            <v>0</v>
          </cell>
          <cell r="DA370">
            <v>1985.9237288135616</v>
          </cell>
          <cell r="DB370">
            <v>782358.64974539948</v>
          </cell>
          <cell r="DC370">
            <v>0</v>
          </cell>
          <cell r="DD370">
            <v>782358.64974539948</v>
          </cell>
          <cell r="DE370">
            <v>135933</v>
          </cell>
          <cell r="DF370">
            <v>0</v>
          </cell>
          <cell r="DG370">
            <v>135933</v>
          </cell>
          <cell r="DH370">
            <v>30</v>
          </cell>
          <cell r="DI370">
            <v>0.61697254324324302</v>
          </cell>
          <cell r="DJ370">
            <v>0</v>
          </cell>
          <cell r="DK370">
            <v>0.61697254324324302</v>
          </cell>
          <cell r="DL370">
            <v>0</v>
          </cell>
          <cell r="DM370">
            <v>0</v>
          </cell>
          <cell r="DN370">
            <v>0</v>
          </cell>
          <cell r="DO370">
            <v>0</v>
          </cell>
          <cell r="DP370">
            <v>0</v>
          </cell>
          <cell r="DQ370">
            <v>0</v>
          </cell>
          <cell r="DR370">
            <v>1.0156360164</v>
          </cell>
          <cell r="DS370">
            <v>14358.42329540213</v>
          </cell>
          <cell r="DT370">
            <v>0</v>
          </cell>
          <cell r="DU370">
            <v>14358.42329540213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4437</v>
          </cell>
          <cell r="EB370">
            <v>4437</v>
          </cell>
          <cell r="EC370">
            <v>0</v>
          </cell>
          <cell r="ED370">
            <v>0</v>
          </cell>
          <cell r="EE370">
            <v>4437</v>
          </cell>
          <cell r="EF370">
            <v>4437</v>
          </cell>
          <cell r="EG370">
            <v>0</v>
          </cell>
          <cell r="EH370"/>
          <cell r="EI370">
            <v>0</v>
          </cell>
          <cell r="EJ370">
            <v>0</v>
          </cell>
          <cell r="EK370">
            <v>0</v>
          </cell>
          <cell r="EL370"/>
          <cell r="EM370">
            <v>0</v>
          </cell>
          <cell r="EN370">
            <v>0</v>
          </cell>
          <cell r="EO370">
            <v>0</v>
          </cell>
          <cell r="EP370">
            <v>154728.42329540214</v>
          </cell>
          <cell r="EQ370">
            <v>0</v>
          </cell>
          <cell r="ER370">
            <v>154728.42329540214</v>
          </cell>
          <cell r="ES370">
            <v>937087.07304080157</v>
          </cell>
          <cell r="ET370">
            <v>0</v>
          </cell>
          <cell r="EU370">
            <v>937087.07304080157</v>
          </cell>
          <cell r="EV370">
            <v>932650.07304080157</v>
          </cell>
          <cell r="EW370">
            <v>4441.1908240038174</v>
          </cell>
          <cell r="EX370">
            <v>4180</v>
          </cell>
          <cell r="EY370">
            <v>0</v>
          </cell>
          <cell r="EZ370">
            <v>877800</v>
          </cell>
          <cell r="FA370">
            <v>0</v>
          </cell>
          <cell r="FB370">
            <v>937087.07304080157</v>
          </cell>
          <cell r="FC370">
            <v>950089.38463252515</v>
          </cell>
          <cell r="FD370">
            <v>13002.311591723585</v>
          </cell>
          <cell r="FE370">
            <v>950089.38463252515</v>
          </cell>
        </row>
        <row r="371">
          <cell r="A371">
            <v>3015</v>
          </cell>
          <cell r="B371">
            <v>8813015</v>
          </cell>
          <cell r="C371">
            <v>4508</v>
          </cell>
          <cell r="D371" t="str">
            <v>RB054508</v>
          </cell>
          <cell r="E371" t="str">
            <v>St Margaret's Church of England Voluntary Controlled Primary School Toppesfield</v>
          </cell>
          <cell r="F371" t="str">
            <v>P</v>
          </cell>
          <cell r="G371" t="str">
            <v>Y</v>
          </cell>
          <cell r="H371">
            <v>10041536</v>
          </cell>
          <cell r="I371" t="str">
            <v/>
          </cell>
          <cell r="J371"/>
          <cell r="K371">
            <v>3015</v>
          </cell>
          <cell r="L371">
            <v>115071</v>
          </cell>
          <cell r="M371"/>
          <cell r="N371"/>
          <cell r="O371">
            <v>7</v>
          </cell>
          <cell r="P371">
            <v>0</v>
          </cell>
          <cell r="Q371">
            <v>0</v>
          </cell>
          <cell r="R371">
            <v>0</v>
          </cell>
          <cell r="S371">
            <v>7</v>
          </cell>
          <cell r="T371">
            <v>60</v>
          </cell>
          <cell r="U371">
            <v>67</v>
          </cell>
          <cell r="V371">
            <v>67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67</v>
          </cell>
          <cell r="AF371">
            <v>211305.94</v>
          </cell>
          <cell r="AG371">
            <v>0</v>
          </cell>
          <cell r="AH371">
            <v>0</v>
          </cell>
          <cell r="AI371">
            <v>0</v>
          </cell>
          <cell r="AJ371">
            <v>211305.94</v>
          </cell>
          <cell r="AK371">
            <v>8.0000000000000089</v>
          </cell>
          <cell r="AL371">
            <v>3588.0000000000041</v>
          </cell>
          <cell r="AM371">
            <v>0</v>
          </cell>
          <cell r="AN371">
            <v>0</v>
          </cell>
          <cell r="AO371">
            <v>3588.0000000000041</v>
          </cell>
          <cell r="AP371">
            <v>13.581081081081082</v>
          </cell>
          <cell r="AQ371">
            <v>3904.5608108108113</v>
          </cell>
          <cell r="AR371">
            <v>0</v>
          </cell>
          <cell r="AS371">
            <v>0</v>
          </cell>
          <cell r="AT371">
            <v>3904.5608108108113</v>
          </cell>
          <cell r="AU371">
            <v>67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7492.5608108108154</v>
          </cell>
          <cell r="CA371">
            <v>0</v>
          </cell>
          <cell r="CB371">
            <v>7492.5608108108154</v>
          </cell>
          <cell r="CC371">
            <v>13.4</v>
          </cell>
          <cell r="CD371">
            <v>10572.466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10572.466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2.2333333333333312</v>
          </cell>
          <cell r="CX371">
            <v>1246.0883333333322</v>
          </cell>
          <cell r="CY371">
            <v>0</v>
          </cell>
          <cell r="CZ371">
            <v>0</v>
          </cell>
          <cell r="DA371">
            <v>1246.0883333333322</v>
          </cell>
          <cell r="DB371">
            <v>230617.05514414411</v>
          </cell>
          <cell r="DC371">
            <v>0</v>
          </cell>
          <cell r="DD371">
            <v>230617.05514414411</v>
          </cell>
          <cell r="DE371">
            <v>135933</v>
          </cell>
          <cell r="DF371">
            <v>0</v>
          </cell>
          <cell r="DG371">
            <v>135933</v>
          </cell>
          <cell r="DH371">
            <v>9.5714285714285712</v>
          </cell>
          <cell r="DI371">
            <v>1.88467099411765</v>
          </cell>
          <cell r="DJ371">
            <v>2.6181818181818177</v>
          </cell>
          <cell r="DK371">
            <v>2.6181818181818177</v>
          </cell>
          <cell r="DL371">
            <v>22500</v>
          </cell>
          <cell r="DM371">
            <v>0</v>
          </cell>
          <cell r="DN371">
            <v>0</v>
          </cell>
          <cell r="DO371">
            <v>0</v>
          </cell>
          <cell r="DP371">
            <v>0</v>
          </cell>
          <cell r="DQ371">
            <v>22500</v>
          </cell>
          <cell r="DR371">
            <v>1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5942.06</v>
          </cell>
          <cell r="EB371">
            <v>6362.25</v>
          </cell>
          <cell r="EC371">
            <v>420.1899999999996</v>
          </cell>
          <cell r="ED371">
            <v>0</v>
          </cell>
          <cell r="EE371">
            <v>6782.44</v>
          </cell>
          <cell r="EF371">
            <v>6782.44</v>
          </cell>
          <cell r="EG371">
            <v>0</v>
          </cell>
          <cell r="EH371"/>
          <cell r="EI371">
            <v>0</v>
          </cell>
          <cell r="EJ371">
            <v>0</v>
          </cell>
          <cell r="EK371">
            <v>0</v>
          </cell>
          <cell r="EL371"/>
          <cell r="EM371">
            <v>0</v>
          </cell>
          <cell r="EN371">
            <v>0</v>
          </cell>
          <cell r="EO371">
            <v>0</v>
          </cell>
          <cell r="EP371">
            <v>165215.44</v>
          </cell>
          <cell r="EQ371">
            <v>0</v>
          </cell>
          <cell r="ER371">
            <v>165215.44</v>
          </cell>
          <cell r="ES371">
            <v>395832.49514414411</v>
          </cell>
          <cell r="ET371">
            <v>0</v>
          </cell>
          <cell r="EU371">
            <v>395832.49514414411</v>
          </cell>
          <cell r="EV371">
            <v>389050.05514414411</v>
          </cell>
          <cell r="EW371">
            <v>5806.717240957375</v>
          </cell>
          <cell r="EX371">
            <v>4180</v>
          </cell>
          <cell r="EY371">
            <v>0</v>
          </cell>
          <cell r="EZ371">
            <v>280060</v>
          </cell>
          <cell r="FA371">
            <v>0</v>
          </cell>
          <cell r="FB371">
            <v>395832.49514414411</v>
          </cell>
          <cell r="FC371">
            <v>385873.5019611842</v>
          </cell>
          <cell r="FD371">
            <v>0</v>
          </cell>
          <cell r="FE371">
            <v>395832.49514414411</v>
          </cell>
        </row>
        <row r="372">
          <cell r="A372">
            <v>5229</v>
          </cell>
          <cell r="B372">
            <v>8815229</v>
          </cell>
          <cell r="C372">
            <v>4202</v>
          </cell>
          <cell r="D372" t="str">
            <v>GMPS4202</v>
          </cell>
          <cell r="E372" t="str">
            <v>St Mary's CofE Foundation Primary School</v>
          </cell>
          <cell r="F372" t="str">
            <v>P</v>
          </cell>
          <cell r="G372" t="str">
            <v>Y</v>
          </cell>
          <cell r="H372">
            <v>10023677</v>
          </cell>
          <cell r="I372" t="str">
            <v/>
          </cell>
          <cell r="J372"/>
          <cell r="K372">
            <v>5229</v>
          </cell>
          <cell r="L372">
            <v>115269</v>
          </cell>
          <cell r="M372"/>
          <cell r="N372"/>
          <cell r="O372">
            <v>7</v>
          </cell>
          <cell r="P372">
            <v>0</v>
          </cell>
          <cell r="Q372">
            <v>0</v>
          </cell>
          <cell r="R372">
            <v>0</v>
          </cell>
          <cell r="S372">
            <v>40</v>
          </cell>
          <cell r="T372">
            <v>251</v>
          </cell>
          <cell r="U372">
            <v>291</v>
          </cell>
          <cell r="V372">
            <v>291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291</v>
          </cell>
          <cell r="AF372">
            <v>917761.62</v>
          </cell>
          <cell r="AG372">
            <v>0</v>
          </cell>
          <cell r="AH372">
            <v>0</v>
          </cell>
          <cell r="AI372">
            <v>0</v>
          </cell>
          <cell r="AJ372">
            <v>917761.62</v>
          </cell>
          <cell r="AK372">
            <v>32.000000000000114</v>
          </cell>
          <cell r="AL372">
            <v>14352.000000000051</v>
          </cell>
          <cell r="AM372">
            <v>0</v>
          </cell>
          <cell r="AN372">
            <v>0</v>
          </cell>
          <cell r="AO372">
            <v>14352.000000000051</v>
          </cell>
          <cell r="AP372">
            <v>35.754266211604097</v>
          </cell>
          <cell r="AQ372">
            <v>10279.351535836178</v>
          </cell>
          <cell r="AR372">
            <v>0</v>
          </cell>
          <cell r="AS372">
            <v>0</v>
          </cell>
          <cell r="AT372">
            <v>10279.351535836178</v>
          </cell>
          <cell r="AU372">
            <v>291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24631.351535836227</v>
          </cell>
          <cell r="CA372">
            <v>0</v>
          </cell>
          <cell r="CB372">
            <v>24631.351535836227</v>
          </cell>
          <cell r="CC372">
            <v>71.24066390041493</v>
          </cell>
          <cell r="CD372">
            <v>56208.171410788374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56208.171410788374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10.434262948207175</v>
          </cell>
          <cell r="CX372">
            <v>5821.7970119521942</v>
          </cell>
          <cell r="CY372">
            <v>0</v>
          </cell>
          <cell r="CZ372">
            <v>0</v>
          </cell>
          <cell r="DA372">
            <v>5821.7970119521942</v>
          </cell>
          <cell r="DB372">
            <v>1004422.9399585768</v>
          </cell>
          <cell r="DC372">
            <v>0</v>
          </cell>
          <cell r="DD372">
            <v>1004422.9399585768</v>
          </cell>
          <cell r="DE372">
            <v>135933</v>
          </cell>
          <cell r="DF372">
            <v>0</v>
          </cell>
          <cell r="DG372">
            <v>135933</v>
          </cell>
          <cell r="DH372">
            <v>41.571428571428569</v>
          </cell>
          <cell r="DI372">
            <v>0.60443623521739098</v>
          </cell>
          <cell r="DJ372">
            <v>0</v>
          </cell>
          <cell r="DK372">
            <v>0.60443623521739098</v>
          </cell>
          <cell r="DL372">
            <v>0</v>
          </cell>
          <cell r="DM372">
            <v>0</v>
          </cell>
          <cell r="DN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8820</v>
          </cell>
          <cell r="EB372">
            <v>8960</v>
          </cell>
          <cell r="EC372">
            <v>140</v>
          </cell>
          <cell r="ED372">
            <v>0</v>
          </cell>
          <cell r="EE372">
            <v>9100</v>
          </cell>
          <cell r="EF372">
            <v>9100</v>
          </cell>
          <cell r="EG372">
            <v>0</v>
          </cell>
          <cell r="EH372"/>
          <cell r="EI372">
            <v>0</v>
          </cell>
          <cell r="EJ372">
            <v>0</v>
          </cell>
          <cell r="EK372">
            <v>0</v>
          </cell>
          <cell r="EL372"/>
          <cell r="EM372">
            <v>0</v>
          </cell>
          <cell r="EN372">
            <v>0</v>
          </cell>
          <cell r="EO372">
            <v>0</v>
          </cell>
          <cell r="EP372">
            <v>145033</v>
          </cell>
          <cell r="EQ372">
            <v>0</v>
          </cell>
          <cell r="ER372">
            <v>145033</v>
          </cell>
          <cell r="ES372">
            <v>1149455.9399585768</v>
          </cell>
          <cell r="ET372">
            <v>0</v>
          </cell>
          <cell r="EU372">
            <v>1149455.9399585768</v>
          </cell>
          <cell r="EV372">
            <v>1140355.9399585768</v>
          </cell>
          <cell r="EW372">
            <v>3918.7489345655558</v>
          </cell>
          <cell r="EX372">
            <v>4180</v>
          </cell>
          <cell r="EY372">
            <v>261.25106543444417</v>
          </cell>
          <cell r="EZ372">
            <v>1216380</v>
          </cell>
          <cell r="FA372">
            <v>76024.060041423189</v>
          </cell>
          <cell r="FB372">
            <v>1225480</v>
          </cell>
          <cell r="FC372">
            <v>1162408.9248027303</v>
          </cell>
          <cell r="FD372">
            <v>0</v>
          </cell>
          <cell r="FE372">
            <v>1225480</v>
          </cell>
        </row>
        <row r="373">
          <cell r="A373">
            <v>3450</v>
          </cell>
          <cell r="B373">
            <v>8813450</v>
          </cell>
          <cell r="C373">
            <v>1506</v>
          </cell>
          <cell r="D373" t="str">
            <v>RB051506</v>
          </cell>
          <cell r="E373" t="str">
            <v>St Mary's Church of England Voluntary Aided Primary School, Burnham-on-Crouch</v>
          </cell>
          <cell r="F373" t="str">
            <v>P</v>
          </cell>
          <cell r="G373" t="str">
            <v>Y</v>
          </cell>
          <cell r="H373">
            <v>10026586</v>
          </cell>
          <cell r="I373" t="str">
            <v/>
          </cell>
          <cell r="J373"/>
          <cell r="K373">
            <v>3450</v>
          </cell>
          <cell r="L373">
            <v>115159</v>
          </cell>
          <cell r="M373"/>
          <cell r="N373"/>
          <cell r="O373">
            <v>7</v>
          </cell>
          <cell r="P373">
            <v>0</v>
          </cell>
          <cell r="Q373">
            <v>0</v>
          </cell>
          <cell r="R373">
            <v>0</v>
          </cell>
          <cell r="S373">
            <v>30</v>
          </cell>
          <cell r="T373">
            <v>180</v>
          </cell>
          <cell r="U373">
            <v>210</v>
          </cell>
          <cell r="V373">
            <v>210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210</v>
          </cell>
          <cell r="AF373">
            <v>662302.20000000007</v>
          </cell>
          <cell r="AG373">
            <v>0</v>
          </cell>
          <cell r="AH373">
            <v>0</v>
          </cell>
          <cell r="AI373">
            <v>0</v>
          </cell>
          <cell r="AJ373">
            <v>662302.20000000007</v>
          </cell>
          <cell r="AK373">
            <v>23.000000000000099</v>
          </cell>
          <cell r="AL373">
            <v>10315.500000000045</v>
          </cell>
          <cell r="AM373">
            <v>0</v>
          </cell>
          <cell r="AN373">
            <v>0</v>
          </cell>
          <cell r="AO373">
            <v>10315.500000000045</v>
          </cell>
          <cell r="AP373">
            <v>30.288461538461537</v>
          </cell>
          <cell r="AQ373">
            <v>8707.9326923076915</v>
          </cell>
          <cell r="AR373">
            <v>0</v>
          </cell>
          <cell r="AS373">
            <v>0</v>
          </cell>
          <cell r="AT373">
            <v>8707.9326923076915</v>
          </cell>
          <cell r="AU373">
            <v>185.00000000000003</v>
          </cell>
          <cell r="AV373">
            <v>0</v>
          </cell>
          <cell r="AW373">
            <v>9.9999999999999964</v>
          </cell>
          <cell r="AX373">
            <v>2266.7999999999993</v>
          </cell>
          <cell r="AY373">
            <v>14.999999999999993</v>
          </cell>
          <cell r="AZ373">
            <v>4135.0499999999984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6401.8499999999976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6401.8499999999976</v>
          </cell>
          <cell r="BZ373">
            <v>25425.282692307737</v>
          </cell>
          <cell r="CA373">
            <v>0</v>
          </cell>
          <cell r="CB373">
            <v>25425.282692307737</v>
          </cell>
          <cell r="CC373">
            <v>49.550561797752813</v>
          </cell>
          <cell r="CD373">
            <v>39094.897752808989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39094.897752808989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1.1666666666666676</v>
          </cell>
          <cell r="CX373">
            <v>650.94166666666729</v>
          </cell>
          <cell r="CY373">
            <v>0</v>
          </cell>
          <cell r="CZ373">
            <v>0</v>
          </cell>
          <cell r="DA373">
            <v>650.94166666666729</v>
          </cell>
          <cell r="DB373">
            <v>727473.32211178343</v>
          </cell>
          <cell r="DC373">
            <v>0</v>
          </cell>
          <cell r="DD373">
            <v>727473.32211178343</v>
          </cell>
          <cell r="DE373">
            <v>135933</v>
          </cell>
          <cell r="DF373">
            <v>0</v>
          </cell>
          <cell r="DG373">
            <v>135933</v>
          </cell>
          <cell r="DH373">
            <v>30</v>
          </cell>
          <cell r="DI373">
            <v>0.76848166242038196</v>
          </cell>
          <cell r="DJ373">
            <v>0</v>
          </cell>
          <cell r="DK373">
            <v>0.76848166242038196</v>
          </cell>
          <cell r="DL373">
            <v>0</v>
          </cell>
          <cell r="DM373">
            <v>0</v>
          </cell>
          <cell r="DN373">
            <v>0</v>
          </cell>
          <cell r="DO373">
            <v>0</v>
          </cell>
          <cell r="DP373">
            <v>0</v>
          </cell>
          <cell r="DQ373">
            <v>0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2341.75</v>
          </cell>
          <cell r="EB373">
            <v>2341.75</v>
          </cell>
          <cell r="EC373">
            <v>0</v>
          </cell>
          <cell r="ED373">
            <v>0</v>
          </cell>
          <cell r="EE373">
            <v>2341.75</v>
          </cell>
          <cell r="EF373">
            <v>2341.75</v>
          </cell>
          <cell r="EG373">
            <v>0</v>
          </cell>
          <cell r="EH373"/>
          <cell r="EI373">
            <v>0</v>
          </cell>
          <cell r="EJ373">
            <v>0</v>
          </cell>
          <cell r="EK373">
            <v>0</v>
          </cell>
          <cell r="EL373"/>
          <cell r="EM373">
            <v>0</v>
          </cell>
          <cell r="EN373">
            <v>0</v>
          </cell>
          <cell r="EO373">
            <v>0</v>
          </cell>
          <cell r="EP373">
            <v>138274.75</v>
          </cell>
          <cell r="EQ373">
            <v>0</v>
          </cell>
          <cell r="ER373">
            <v>138274.75</v>
          </cell>
          <cell r="ES373">
            <v>865748.07211178343</v>
          </cell>
          <cell r="ET373">
            <v>0</v>
          </cell>
          <cell r="EU373">
            <v>865748.07211178343</v>
          </cell>
          <cell r="EV373">
            <v>863406.32211178343</v>
          </cell>
          <cell r="EW373">
            <v>4111.4586767227784</v>
          </cell>
          <cell r="EX373">
            <v>4180</v>
          </cell>
          <cell r="EY373">
            <v>68.541323277221636</v>
          </cell>
          <cell r="EZ373">
            <v>877800</v>
          </cell>
          <cell r="FA373">
            <v>14393.677888216567</v>
          </cell>
          <cell r="FB373">
            <v>880141.75</v>
          </cell>
          <cell r="FC373">
            <v>877252.58663292346</v>
          </cell>
          <cell r="FD373">
            <v>0</v>
          </cell>
          <cell r="FE373">
            <v>880141.75</v>
          </cell>
        </row>
        <row r="374">
          <cell r="A374">
            <v>3580</v>
          </cell>
          <cell r="B374">
            <v>8813580</v>
          </cell>
          <cell r="C374">
            <v>2870</v>
          </cell>
          <cell r="D374" t="str">
            <v>RB052870</v>
          </cell>
          <cell r="E374" t="str">
            <v>St Mary's Church of England Voluntary Aided Primary School, Hatfield Broad Oak</v>
          </cell>
          <cell r="F374" t="str">
            <v>P</v>
          </cell>
          <cell r="G374" t="str">
            <v>Y</v>
          </cell>
          <cell r="H374">
            <v>10041580</v>
          </cell>
          <cell r="I374" t="str">
            <v/>
          </cell>
          <cell r="J374"/>
          <cell r="K374">
            <v>3580</v>
          </cell>
          <cell r="L374">
            <v>115178</v>
          </cell>
          <cell r="M374"/>
          <cell r="N374"/>
          <cell r="O374">
            <v>7</v>
          </cell>
          <cell r="P374">
            <v>0</v>
          </cell>
          <cell r="Q374">
            <v>0</v>
          </cell>
          <cell r="R374">
            <v>1</v>
          </cell>
          <cell r="S374">
            <v>11</v>
          </cell>
          <cell r="T374">
            <v>62</v>
          </cell>
          <cell r="U374">
            <v>73</v>
          </cell>
          <cell r="V374">
            <v>74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74</v>
          </cell>
          <cell r="AF374">
            <v>233382.68000000002</v>
          </cell>
          <cell r="AG374">
            <v>0</v>
          </cell>
          <cell r="AH374">
            <v>0</v>
          </cell>
          <cell r="AI374">
            <v>0</v>
          </cell>
          <cell r="AJ374">
            <v>233382.68000000002</v>
          </cell>
          <cell r="AK374">
            <v>5.0684931506849313</v>
          </cell>
          <cell r="AL374">
            <v>2273.2191780821918</v>
          </cell>
          <cell r="AM374">
            <v>0</v>
          </cell>
          <cell r="AN374">
            <v>0</v>
          </cell>
          <cell r="AO374">
            <v>2273.2191780821918</v>
          </cell>
          <cell r="AP374">
            <v>6.7272727272727275</v>
          </cell>
          <cell r="AQ374">
            <v>1934.0909090909092</v>
          </cell>
          <cell r="AR374">
            <v>0</v>
          </cell>
          <cell r="AS374">
            <v>0</v>
          </cell>
          <cell r="AT374">
            <v>1934.0909090909092</v>
          </cell>
          <cell r="AU374">
            <v>71.972602739726</v>
          </cell>
          <cell r="AV374">
            <v>0</v>
          </cell>
          <cell r="AW374">
            <v>0</v>
          </cell>
          <cell r="AX374">
            <v>0</v>
          </cell>
          <cell r="AY374">
            <v>2.0273972602739727</v>
          </cell>
          <cell r="AZ374">
            <v>558.89260273972604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558.89260273972604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558.89260273972604</v>
          </cell>
          <cell r="BZ374">
            <v>4766.2026899128268</v>
          </cell>
          <cell r="CA374">
            <v>0</v>
          </cell>
          <cell r="CB374">
            <v>4766.2026899128268</v>
          </cell>
          <cell r="CC374">
            <v>20.29032258064516</v>
          </cell>
          <cell r="CD374">
            <v>16008.861612903225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16008.861612903225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1.1935483870967729</v>
          </cell>
          <cell r="CX374">
            <v>665.94032258064453</v>
          </cell>
          <cell r="CY374">
            <v>0</v>
          </cell>
          <cell r="CZ374">
            <v>0</v>
          </cell>
          <cell r="DA374">
            <v>665.94032258064453</v>
          </cell>
          <cell r="DB374">
            <v>254823.68462539671</v>
          </cell>
          <cell r="DC374">
            <v>0</v>
          </cell>
          <cell r="DD374">
            <v>254823.68462539671</v>
          </cell>
          <cell r="DE374">
            <v>135933</v>
          </cell>
          <cell r="DF374">
            <v>0</v>
          </cell>
          <cell r="DG374">
            <v>135933</v>
          </cell>
          <cell r="DH374">
            <v>10.571428571428571</v>
          </cell>
          <cell r="DI374">
            <v>1.9279123129032301</v>
          </cell>
          <cell r="DJ374">
            <v>2.7102564102564113</v>
          </cell>
          <cell r="DK374">
            <v>2.7102564102564113</v>
          </cell>
          <cell r="DL374">
            <v>22500</v>
          </cell>
          <cell r="DM374">
            <v>0</v>
          </cell>
          <cell r="DN374">
            <v>0</v>
          </cell>
          <cell r="DO374">
            <v>0</v>
          </cell>
          <cell r="DP374">
            <v>0</v>
          </cell>
          <cell r="DQ374">
            <v>22500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2772</v>
          </cell>
          <cell r="EB374">
            <v>2816</v>
          </cell>
          <cell r="EC374">
            <v>44</v>
          </cell>
          <cell r="ED374">
            <v>0</v>
          </cell>
          <cell r="EE374">
            <v>2860</v>
          </cell>
          <cell r="EF374">
            <v>2860</v>
          </cell>
          <cell r="EG374">
            <v>0</v>
          </cell>
          <cell r="EH374"/>
          <cell r="EI374">
            <v>0</v>
          </cell>
          <cell r="EJ374">
            <v>0</v>
          </cell>
          <cell r="EK374">
            <v>0</v>
          </cell>
          <cell r="EL374"/>
          <cell r="EM374">
            <v>0</v>
          </cell>
          <cell r="EN374">
            <v>0</v>
          </cell>
          <cell r="EO374">
            <v>0</v>
          </cell>
          <cell r="EP374">
            <v>161293</v>
          </cell>
          <cell r="EQ374">
            <v>0</v>
          </cell>
          <cell r="ER374">
            <v>161293</v>
          </cell>
          <cell r="ES374">
            <v>416116.68462539674</v>
          </cell>
          <cell r="ET374">
            <v>0</v>
          </cell>
          <cell r="EU374">
            <v>416116.68462539674</v>
          </cell>
          <cell r="EV374">
            <v>413256.68462539674</v>
          </cell>
          <cell r="EW374">
            <v>5584.5497922350914</v>
          </cell>
          <cell r="EX374">
            <v>4180</v>
          </cell>
          <cell r="EY374">
            <v>0</v>
          </cell>
          <cell r="EZ374">
            <v>309320</v>
          </cell>
          <cell r="FA374">
            <v>0</v>
          </cell>
          <cell r="FB374">
            <v>416116.68462539674</v>
          </cell>
          <cell r="FC374">
            <v>403126.85201973689</v>
          </cell>
          <cell r="FD374">
            <v>0</v>
          </cell>
          <cell r="FE374">
            <v>416116.68462539674</v>
          </cell>
        </row>
        <row r="375">
          <cell r="A375">
            <v>3430</v>
          </cell>
          <cell r="B375">
            <v>8813430</v>
          </cell>
          <cell r="C375">
            <v>3884</v>
          </cell>
          <cell r="D375" t="str">
            <v>RB053884</v>
          </cell>
          <cell r="E375" t="str">
            <v>St Mary's Church of England Voluntary Aided Primary School</v>
          </cell>
          <cell r="F375" t="str">
            <v>P</v>
          </cell>
          <cell r="G375" t="str">
            <v>Y</v>
          </cell>
          <cell r="H375">
            <v>10028335</v>
          </cell>
          <cell r="I375" t="str">
            <v/>
          </cell>
          <cell r="J375"/>
          <cell r="K375">
            <v>3430</v>
          </cell>
          <cell r="L375">
            <v>115155</v>
          </cell>
          <cell r="M375"/>
          <cell r="N375"/>
          <cell r="O375">
            <v>7</v>
          </cell>
          <cell r="P375">
            <v>0</v>
          </cell>
          <cell r="Q375">
            <v>0</v>
          </cell>
          <cell r="R375">
            <v>1</v>
          </cell>
          <cell r="S375">
            <v>30</v>
          </cell>
          <cell r="T375">
            <v>185</v>
          </cell>
          <cell r="U375">
            <v>215</v>
          </cell>
          <cell r="V375">
            <v>216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216</v>
          </cell>
          <cell r="AF375">
            <v>681225.12</v>
          </cell>
          <cell r="AG375">
            <v>0</v>
          </cell>
          <cell r="AH375">
            <v>0</v>
          </cell>
          <cell r="AI375">
            <v>0</v>
          </cell>
          <cell r="AJ375">
            <v>681225.12</v>
          </cell>
          <cell r="AK375">
            <v>26.120930232558241</v>
          </cell>
          <cell r="AL375">
            <v>11715.237209302371</v>
          </cell>
          <cell r="AM375">
            <v>0</v>
          </cell>
          <cell r="AN375">
            <v>0</v>
          </cell>
          <cell r="AO375">
            <v>11715.237209302371</v>
          </cell>
          <cell r="AP375">
            <v>35.829383886255926</v>
          </cell>
          <cell r="AQ375">
            <v>10300.947867298579</v>
          </cell>
          <cell r="AR375">
            <v>0</v>
          </cell>
          <cell r="AS375">
            <v>0</v>
          </cell>
          <cell r="AT375">
            <v>10300.947867298579</v>
          </cell>
          <cell r="AU375">
            <v>216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22016.185076600952</v>
          </cell>
          <cell r="CA375">
            <v>0</v>
          </cell>
          <cell r="CB375">
            <v>22016.185076600952</v>
          </cell>
          <cell r="CC375">
            <v>59.869565217391305</v>
          </cell>
          <cell r="CD375">
            <v>47236.488260869563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47236.488260869563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11.675675675675686</v>
          </cell>
          <cell r="CX375">
            <v>6514.4432432432495</v>
          </cell>
          <cell r="CY375">
            <v>0</v>
          </cell>
          <cell r="CZ375">
            <v>0</v>
          </cell>
          <cell r="DA375">
            <v>6514.4432432432495</v>
          </cell>
          <cell r="DB375">
            <v>756992.23658071377</v>
          </cell>
          <cell r="DC375">
            <v>0</v>
          </cell>
          <cell r="DD375">
            <v>756992.23658071377</v>
          </cell>
          <cell r="DE375">
            <v>135933</v>
          </cell>
          <cell r="DF375">
            <v>0</v>
          </cell>
          <cell r="DG375">
            <v>135933</v>
          </cell>
          <cell r="DH375">
            <v>30.857142857142858</v>
          </cell>
          <cell r="DI375">
            <v>0.77779030576923103</v>
          </cell>
          <cell r="DJ375">
            <v>0</v>
          </cell>
          <cell r="DK375">
            <v>0.77779030576923103</v>
          </cell>
          <cell r="DL375">
            <v>0</v>
          </cell>
          <cell r="DM375">
            <v>0</v>
          </cell>
          <cell r="DN375">
            <v>0</v>
          </cell>
          <cell r="DO375">
            <v>0</v>
          </cell>
          <cell r="DP375">
            <v>0</v>
          </cell>
          <cell r="DQ375">
            <v>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3502.8</v>
          </cell>
          <cell r="EB375">
            <v>3558.4</v>
          </cell>
          <cell r="EC375">
            <v>55.599999999999909</v>
          </cell>
          <cell r="ED375">
            <v>0</v>
          </cell>
          <cell r="EE375">
            <v>3614</v>
          </cell>
          <cell r="EF375">
            <v>3614</v>
          </cell>
          <cell r="EG375">
            <v>0</v>
          </cell>
          <cell r="EH375"/>
          <cell r="EI375">
            <v>0</v>
          </cell>
          <cell r="EJ375">
            <v>0</v>
          </cell>
          <cell r="EK375">
            <v>0</v>
          </cell>
          <cell r="EL375"/>
          <cell r="EM375">
            <v>0</v>
          </cell>
          <cell r="EN375">
            <v>0</v>
          </cell>
          <cell r="EO375">
            <v>0</v>
          </cell>
          <cell r="EP375">
            <v>139547</v>
          </cell>
          <cell r="EQ375">
            <v>0</v>
          </cell>
          <cell r="ER375">
            <v>139547</v>
          </cell>
          <cell r="ES375">
            <v>896539.23658071377</v>
          </cell>
          <cell r="ET375">
            <v>0</v>
          </cell>
          <cell r="EU375">
            <v>896539.23658071377</v>
          </cell>
          <cell r="EV375">
            <v>892925.23658071377</v>
          </cell>
          <cell r="EW375">
            <v>4133.9131323181191</v>
          </cell>
          <cell r="EX375">
            <v>4180</v>
          </cell>
          <cell r="EY375">
            <v>46.086867681880904</v>
          </cell>
          <cell r="EZ375">
            <v>902880</v>
          </cell>
          <cell r="FA375">
            <v>9954.7634192862315</v>
          </cell>
          <cell r="FB375">
            <v>906494</v>
          </cell>
          <cell r="FC375">
            <v>894144.94229904434</v>
          </cell>
          <cell r="FD375">
            <v>0</v>
          </cell>
          <cell r="FE375">
            <v>906494</v>
          </cell>
        </row>
        <row r="376">
          <cell r="A376">
            <v>2186</v>
          </cell>
          <cell r="B376">
            <v>8812186</v>
          </cell>
          <cell r="C376"/>
          <cell r="D376"/>
          <cell r="E376" t="str">
            <v>St Mary's Church of England Primary School</v>
          </cell>
          <cell r="F376" t="str">
            <v>P</v>
          </cell>
          <cell r="G376"/>
          <cell r="H376" t="str">
            <v/>
          </cell>
          <cell r="I376" t="str">
            <v>Y</v>
          </cell>
          <cell r="J376"/>
          <cell r="K376">
            <v>2186</v>
          </cell>
          <cell r="L376">
            <v>147878</v>
          </cell>
          <cell r="M376"/>
          <cell r="N376"/>
          <cell r="O376">
            <v>7</v>
          </cell>
          <cell r="P376">
            <v>0</v>
          </cell>
          <cell r="Q376">
            <v>0</v>
          </cell>
          <cell r="R376">
            <v>1</v>
          </cell>
          <cell r="S376">
            <v>7</v>
          </cell>
          <cell r="T376">
            <v>37</v>
          </cell>
          <cell r="U376">
            <v>44</v>
          </cell>
          <cell r="V376">
            <v>45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45</v>
          </cell>
          <cell r="AF376">
            <v>141921.9</v>
          </cell>
          <cell r="AG376">
            <v>0</v>
          </cell>
          <cell r="AH376">
            <v>0</v>
          </cell>
          <cell r="AI376">
            <v>0</v>
          </cell>
          <cell r="AJ376">
            <v>141921.9</v>
          </cell>
          <cell r="AK376">
            <v>13.295454545454525</v>
          </cell>
          <cell r="AL376">
            <v>5963.0113636363549</v>
          </cell>
          <cell r="AM376">
            <v>0</v>
          </cell>
          <cell r="AN376">
            <v>0</v>
          </cell>
          <cell r="AO376">
            <v>5963.0113636363549</v>
          </cell>
          <cell r="AP376">
            <v>13.295454545454525</v>
          </cell>
          <cell r="AQ376">
            <v>3822.4431818181761</v>
          </cell>
          <cell r="AR376">
            <v>0</v>
          </cell>
          <cell r="AS376">
            <v>0</v>
          </cell>
          <cell r="AT376">
            <v>3822.4431818181761</v>
          </cell>
          <cell r="AU376">
            <v>38.41463414634147</v>
          </cell>
          <cell r="AV376">
            <v>0</v>
          </cell>
          <cell r="AW376">
            <v>6.58536585365853</v>
          </cell>
          <cell r="AX376">
            <v>1492.7707317073157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1492.7707317073157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1492.7707317073157</v>
          </cell>
          <cell r="BZ376">
            <v>11278.225277161848</v>
          </cell>
          <cell r="CA376">
            <v>0</v>
          </cell>
          <cell r="CB376">
            <v>11278.225277161848</v>
          </cell>
          <cell r="CC376">
            <v>25.11627906976744</v>
          </cell>
          <cell r="CD376">
            <v>19816.493023255814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19816.493023255814</v>
          </cell>
          <cell r="CR376">
            <v>3.4363636363636201</v>
          </cell>
          <cell r="CS376">
            <v>1546.363636363629</v>
          </cell>
          <cell r="CT376">
            <v>0</v>
          </cell>
          <cell r="CU376">
            <v>0</v>
          </cell>
          <cell r="CV376">
            <v>1546.363636363629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174562.98193678126</v>
          </cell>
          <cell r="DC376">
            <v>0</v>
          </cell>
          <cell r="DD376">
            <v>174562.98193678126</v>
          </cell>
          <cell r="DE376">
            <v>135933</v>
          </cell>
          <cell r="DF376">
            <v>0</v>
          </cell>
          <cell r="DG376">
            <v>135933</v>
          </cell>
          <cell r="DH376">
            <v>6.4285714285714288</v>
          </cell>
          <cell r="DI376">
            <v>1.31036558064516</v>
          </cell>
          <cell r="DJ376">
            <v>1.6384615384615384</v>
          </cell>
          <cell r="DK376">
            <v>1.31036558064516</v>
          </cell>
          <cell r="DL376">
            <v>0</v>
          </cell>
          <cell r="DM376">
            <v>0</v>
          </cell>
          <cell r="DN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1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1726.73</v>
          </cell>
          <cell r="EB376">
            <v>1726.73</v>
          </cell>
          <cell r="EC376">
            <v>0</v>
          </cell>
          <cell r="ED376">
            <v>0</v>
          </cell>
          <cell r="EE376">
            <v>1726.73</v>
          </cell>
          <cell r="EF376">
            <v>1726.73</v>
          </cell>
          <cell r="EG376">
            <v>0</v>
          </cell>
          <cell r="EH376"/>
          <cell r="EI376">
            <v>0</v>
          </cell>
          <cell r="EJ376">
            <v>0</v>
          </cell>
          <cell r="EK376">
            <v>0</v>
          </cell>
          <cell r="EL376"/>
          <cell r="EM376">
            <v>0</v>
          </cell>
          <cell r="EN376">
            <v>0</v>
          </cell>
          <cell r="EO376">
            <v>0</v>
          </cell>
          <cell r="EP376">
            <v>137659.73000000001</v>
          </cell>
          <cell r="EQ376">
            <v>0</v>
          </cell>
          <cell r="ER376">
            <v>137659.73000000001</v>
          </cell>
          <cell r="ES376">
            <v>312222.7119367813</v>
          </cell>
          <cell r="ET376">
            <v>0</v>
          </cell>
          <cell r="EU376">
            <v>312222.7119367813</v>
          </cell>
          <cell r="EV376">
            <v>310495.98193678126</v>
          </cell>
          <cell r="EW376">
            <v>6899.9107097062506</v>
          </cell>
          <cell r="EX376">
            <v>4180</v>
          </cell>
          <cell r="EY376">
            <v>0</v>
          </cell>
          <cell r="EZ376">
            <v>188100</v>
          </cell>
          <cell r="FA376">
            <v>0</v>
          </cell>
          <cell r="FB376">
            <v>312222.7119367813</v>
          </cell>
          <cell r="FC376">
            <v>314159.47497839725</v>
          </cell>
          <cell r="FD376">
            <v>1936.7630416159518</v>
          </cell>
          <cell r="FE376">
            <v>314159.47497839725</v>
          </cell>
        </row>
        <row r="377">
          <cell r="A377">
            <v>3452</v>
          </cell>
          <cell r="B377">
            <v>8813452</v>
          </cell>
          <cell r="C377"/>
          <cell r="D377"/>
          <cell r="E377" t="str">
            <v>Shenfield St. Mary's Church of England Primary School</v>
          </cell>
          <cell r="F377" t="str">
            <v>P</v>
          </cell>
          <cell r="G377"/>
          <cell r="H377" t="str">
            <v/>
          </cell>
          <cell r="I377" t="str">
            <v>Y</v>
          </cell>
          <cell r="J377"/>
          <cell r="K377">
            <v>3452</v>
          </cell>
          <cell r="L377">
            <v>139763</v>
          </cell>
          <cell r="M377"/>
          <cell r="N377"/>
          <cell r="O377">
            <v>7</v>
          </cell>
          <cell r="P377">
            <v>0</v>
          </cell>
          <cell r="Q377">
            <v>0</v>
          </cell>
          <cell r="R377">
            <v>0</v>
          </cell>
          <cell r="S377">
            <v>60</v>
          </cell>
          <cell r="T377">
            <v>362</v>
          </cell>
          <cell r="U377">
            <v>422</v>
          </cell>
          <cell r="V377">
            <v>422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422</v>
          </cell>
          <cell r="AF377">
            <v>1330912.04</v>
          </cell>
          <cell r="AG377">
            <v>0</v>
          </cell>
          <cell r="AH377">
            <v>0</v>
          </cell>
          <cell r="AI377">
            <v>0</v>
          </cell>
          <cell r="AJ377">
            <v>1330912.04</v>
          </cell>
          <cell r="AK377">
            <v>7.0000000000000062</v>
          </cell>
          <cell r="AL377">
            <v>3139.5000000000027</v>
          </cell>
          <cell r="AM377">
            <v>0</v>
          </cell>
          <cell r="AN377">
            <v>0</v>
          </cell>
          <cell r="AO377">
            <v>3139.5000000000027</v>
          </cell>
          <cell r="AP377">
            <v>11.026128266033254</v>
          </cell>
          <cell r="AQ377">
            <v>3170.0118764845606</v>
          </cell>
          <cell r="AR377">
            <v>0</v>
          </cell>
          <cell r="AS377">
            <v>0</v>
          </cell>
          <cell r="AT377">
            <v>3170.0118764845606</v>
          </cell>
          <cell r="AU377">
            <v>412</v>
          </cell>
          <cell r="AV377">
            <v>0</v>
          </cell>
          <cell r="AW377">
            <v>8.0000000000000071</v>
          </cell>
          <cell r="AX377">
            <v>1813.4400000000016</v>
          </cell>
          <cell r="AY377">
            <v>2.0000000000000018</v>
          </cell>
          <cell r="AZ377">
            <v>551.34000000000049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2364.780000000002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2364.780000000002</v>
          </cell>
          <cell r="BZ377">
            <v>8674.2918764845654</v>
          </cell>
          <cell r="CA377">
            <v>0</v>
          </cell>
          <cell r="CB377">
            <v>8674.2918764845654</v>
          </cell>
          <cell r="CC377">
            <v>67.327635327635321</v>
          </cell>
          <cell r="CD377">
            <v>53120.830997150995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53120.830997150995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6.9944751381215404</v>
          </cell>
          <cell r="CX377">
            <v>3902.5674033149139</v>
          </cell>
          <cell r="CY377">
            <v>0</v>
          </cell>
          <cell r="CZ377">
            <v>0</v>
          </cell>
          <cell r="DA377">
            <v>3902.5674033149139</v>
          </cell>
          <cell r="DB377">
            <v>1396609.7302769506</v>
          </cell>
          <cell r="DC377">
            <v>0</v>
          </cell>
          <cell r="DD377">
            <v>1396609.7302769506</v>
          </cell>
          <cell r="DE377">
            <v>135933</v>
          </cell>
          <cell r="DF377">
            <v>0</v>
          </cell>
          <cell r="DG377">
            <v>135933</v>
          </cell>
          <cell r="DH377">
            <v>60.285714285714285</v>
          </cell>
          <cell r="DI377">
            <v>0.63365344999999995</v>
          </cell>
          <cell r="DJ377">
            <v>0</v>
          </cell>
          <cell r="DK377">
            <v>0.63365344999999995</v>
          </cell>
          <cell r="DL377">
            <v>0</v>
          </cell>
          <cell r="DM377">
            <v>0</v>
          </cell>
          <cell r="DN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1.0156360164</v>
          </cell>
          <cell r="DS377">
            <v>23962.863264311189</v>
          </cell>
          <cell r="DT377">
            <v>0</v>
          </cell>
          <cell r="DU377">
            <v>23962.863264311189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5817.4</v>
          </cell>
          <cell r="EB377">
            <v>5817.4</v>
          </cell>
          <cell r="EC377">
            <v>0</v>
          </cell>
          <cell r="ED377">
            <v>0</v>
          </cell>
          <cell r="EE377">
            <v>5817.4</v>
          </cell>
          <cell r="EF377">
            <v>5817.4</v>
          </cell>
          <cell r="EG377">
            <v>0</v>
          </cell>
          <cell r="EH377"/>
          <cell r="EI377">
            <v>0</v>
          </cell>
          <cell r="EJ377">
            <v>0</v>
          </cell>
          <cell r="EK377">
            <v>0</v>
          </cell>
          <cell r="EL377"/>
          <cell r="EM377">
            <v>0</v>
          </cell>
          <cell r="EN377">
            <v>0</v>
          </cell>
          <cell r="EO377">
            <v>0</v>
          </cell>
          <cell r="EP377">
            <v>165713.26326431119</v>
          </cell>
          <cell r="EQ377">
            <v>0</v>
          </cell>
          <cell r="ER377">
            <v>165713.26326431119</v>
          </cell>
          <cell r="ES377">
            <v>1562322.9935412619</v>
          </cell>
          <cell r="ET377">
            <v>0</v>
          </cell>
          <cell r="EU377">
            <v>1562322.9935412619</v>
          </cell>
          <cell r="EV377">
            <v>1556505.5935412617</v>
          </cell>
          <cell r="EW377">
            <v>3688.4018804295301</v>
          </cell>
          <cell r="EX377">
            <v>4180</v>
          </cell>
          <cell r="EY377">
            <v>491.59811957046986</v>
          </cell>
          <cell r="EZ377">
            <v>1763960</v>
          </cell>
          <cell r="FA377">
            <v>207454.40645873826</v>
          </cell>
          <cell r="FB377">
            <v>1769777.4000000001</v>
          </cell>
          <cell r="FC377">
            <v>1674144.1557673011</v>
          </cell>
          <cell r="FD377">
            <v>0</v>
          </cell>
          <cell r="FE377">
            <v>1769777.4000000001</v>
          </cell>
        </row>
        <row r="378">
          <cell r="A378">
            <v>3810</v>
          </cell>
          <cell r="B378">
            <v>8813810</v>
          </cell>
          <cell r="C378">
            <v>2372</v>
          </cell>
          <cell r="D378" t="str">
            <v>RB052372</v>
          </cell>
          <cell r="E378" t="str">
            <v>St Michael's Church of England Voluntary Aided Junior School</v>
          </cell>
          <cell r="F378" t="str">
            <v>P</v>
          </cell>
          <cell r="G378" t="str">
            <v>Y</v>
          </cell>
          <cell r="H378">
            <v>10023755</v>
          </cell>
          <cell r="I378" t="str">
            <v/>
          </cell>
          <cell r="J378"/>
          <cell r="K378">
            <v>3810</v>
          </cell>
          <cell r="L378">
            <v>115197</v>
          </cell>
          <cell r="M378"/>
          <cell r="N378"/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234</v>
          </cell>
          <cell r="U378">
            <v>234</v>
          </cell>
          <cell r="V378">
            <v>234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234</v>
          </cell>
          <cell r="AF378">
            <v>737993.88</v>
          </cell>
          <cell r="AG378">
            <v>0</v>
          </cell>
          <cell r="AH378">
            <v>0</v>
          </cell>
          <cell r="AI378">
            <v>0</v>
          </cell>
          <cell r="AJ378">
            <v>737993.88</v>
          </cell>
          <cell r="AK378">
            <v>36.999999999999972</v>
          </cell>
          <cell r="AL378">
            <v>16594.499999999985</v>
          </cell>
          <cell r="AM378">
            <v>0</v>
          </cell>
          <cell r="AN378">
            <v>0</v>
          </cell>
          <cell r="AO378">
            <v>16594.499999999985</v>
          </cell>
          <cell r="AP378">
            <v>49.69911504424779</v>
          </cell>
          <cell r="AQ378">
            <v>14288.495575221239</v>
          </cell>
          <cell r="AR378">
            <v>0</v>
          </cell>
          <cell r="AS378">
            <v>0</v>
          </cell>
          <cell r="AT378">
            <v>14288.495575221239</v>
          </cell>
          <cell r="AU378">
            <v>120.00000000000004</v>
          </cell>
          <cell r="AV378">
            <v>0</v>
          </cell>
          <cell r="AW378">
            <v>48.999999999999901</v>
          </cell>
          <cell r="AX378">
            <v>11107.319999999978</v>
          </cell>
          <cell r="AY378">
            <v>0.99999999999999911</v>
          </cell>
          <cell r="AZ378">
            <v>275.66999999999979</v>
          </cell>
          <cell r="BA378">
            <v>0</v>
          </cell>
          <cell r="BB378">
            <v>0</v>
          </cell>
          <cell r="BC378">
            <v>64.000000000000114</v>
          </cell>
          <cell r="BD378">
            <v>26952.960000000046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38335.950000000026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38335.950000000026</v>
          </cell>
          <cell r="BZ378">
            <v>69218.945575221253</v>
          </cell>
          <cell r="CA378">
            <v>0</v>
          </cell>
          <cell r="CB378">
            <v>69218.945575221253</v>
          </cell>
          <cell r="CC378">
            <v>46.170403587443943</v>
          </cell>
          <cell r="CD378">
            <v>36427.986726457399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36427.986726457399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1.0086206896551733</v>
          </cell>
          <cell r="CX378">
            <v>562.75991379310392</v>
          </cell>
          <cell r="CY378">
            <v>0</v>
          </cell>
          <cell r="CZ378">
            <v>0</v>
          </cell>
          <cell r="DA378">
            <v>562.75991379310392</v>
          </cell>
          <cell r="DB378">
            <v>844203.57221547177</v>
          </cell>
          <cell r="DC378">
            <v>0</v>
          </cell>
          <cell r="DD378">
            <v>844203.57221547177</v>
          </cell>
          <cell r="DE378">
            <v>135933</v>
          </cell>
          <cell r="DF378">
            <v>0</v>
          </cell>
          <cell r="DG378">
            <v>135933</v>
          </cell>
          <cell r="DH378">
            <v>58.5</v>
          </cell>
          <cell r="DI378">
            <v>0.88937612769230801</v>
          </cell>
          <cell r="DJ378">
            <v>0</v>
          </cell>
          <cell r="DK378">
            <v>0.88937612769230801</v>
          </cell>
          <cell r="DL378">
            <v>0</v>
          </cell>
          <cell r="DM378">
            <v>0</v>
          </cell>
          <cell r="DN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1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3729.6</v>
          </cell>
          <cell r="EB378">
            <v>3788.8</v>
          </cell>
          <cell r="EC378">
            <v>59.200000000000273</v>
          </cell>
          <cell r="ED378">
            <v>0</v>
          </cell>
          <cell r="EE378">
            <v>3848.0000000000005</v>
          </cell>
          <cell r="EF378">
            <v>3848.0000000000005</v>
          </cell>
          <cell r="EG378">
            <v>0</v>
          </cell>
          <cell r="EH378"/>
          <cell r="EI378">
            <v>0</v>
          </cell>
          <cell r="EJ378">
            <v>0</v>
          </cell>
          <cell r="EK378">
            <v>0</v>
          </cell>
          <cell r="EL378"/>
          <cell r="EM378">
            <v>0</v>
          </cell>
          <cell r="EN378">
            <v>0</v>
          </cell>
          <cell r="EO378">
            <v>0</v>
          </cell>
          <cell r="EP378">
            <v>139781</v>
          </cell>
          <cell r="EQ378">
            <v>0</v>
          </cell>
          <cell r="ER378">
            <v>139781</v>
          </cell>
          <cell r="ES378">
            <v>983984.57221547177</v>
          </cell>
          <cell r="ET378">
            <v>0</v>
          </cell>
          <cell r="EU378">
            <v>983984.57221547177</v>
          </cell>
          <cell r="EV378">
            <v>980136.57221547177</v>
          </cell>
          <cell r="EW378">
            <v>4188.6178299806488</v>
          </cell>
          <cell r="EX378">
            <v>4180</v>
          </cell>
          <cell r="EY378">
            <v>0</v>
          </cell>
          <cell r="EZ378">
            <v>978120</v>
          </cell>
          <cell r="FA378">
            <v>0</v>
          </cell>
          <cell r="FB378">
            <v>983984.57221547177</v>
          </cell>
          <cell r="FC378">
            <v>965770.34231674927</v>
          </cell>
          <cell r="FD378">
            <v>0</v>
          </cell>
          <cell r="FE378">
            <v>983984.57221547177</v>
          </cell>
        </row>
        <row r="379">
          <cell r="A379">
            <v>3440</v>
          </cell>
          <cell r="B379">
            <v>8813440</v>
          </cell>
          <cell r="C379">
            <v>1382</v>
          </cell>
          <cell r="D379" t="str">
            <v>RB051382</v>
          </cell>
          <cell r="E379" t="str">
            <v>St Michael's Church of England Voluntary Aided Primary School</v>
          </cell>
          <cell r="F379" t="str">
            <v>P</v>
          </cell>
          <cell r="G379" t="str">
            <v>Y</v>
          </cell>
          <cell r="H379">
            <v>10041519</v>
          </cell>
          <cell r="I379" t="str">
            <v/>
          </cell>
          <cell r="J379"/>
          <cell r="K379">
            <v>3440</v>
          </cell>
          <cell r="L379">
            <v>115157</v>
          </cell>
          <cell r="M379"/>
          <cell r="N379"/>
          <cell r="O379">
            <v>7</v>
          </cell>
          <cell r="P379">
            <v>0</v>
          </cell>
          <cell r="Q379">
            <v>0</v>
          </cell>
          <cell r="R379">
            <v>0</v>
          </cell>
          <cell r="S379">
            <v>60</v>
          </cell>
          <cell r="T379">
            <v>357</v>
          </cell>
          <cell r="U379">
            <v>417</v>
          </cell>
          <cell r="V379">
            <v>417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417</v>
          </cell>
          <cell r="AF379">
            <v>1315142.9400000002</v>
          </cell>
          <cell r="AG379">
            <v>0</v>
          </cell>
          <cell r="AH379">
            <v>0</v>
          </cell>
          <cell r="AI379">
            <v>0</v>
          </cell>
          <cell r="AJ379">
            <v>1315142.9400000002</v>
          </cell>
          <cell r="AK379">
            <v>36.999999999999986</v>
          </cell>
          <cell r="AL379">
            <v>16594.499999999993</v>
          </cell>
          <cell r="AM379">
            <v>0</v>
          </cell>
          <cell r="AN379">
            <v>0</v>
          </cell>
          <cell r="AO379">
            <v>16594.499999999993</v>
          </cell>
          <cell r="AP379">
            <v>36.999999999999986</v>
          </cell>
          <cell r="AQ379">
            <v>10637.499999999996</v>
          </cell>
          <cell r="AR379">
            <v>0</v>
          </cell>
          <cell r="AS379">
            <v>0</v>
          </cell>
          <cell r="AT379">
            <v>10637.499999999996</v>
          </cell>
          <cell r="AU379">
            <v>369.88701923076928</v>
          </cell>
          <cell r="AV379">
            <v>0</v>
          </cell>
          <cell r="AW379">
            <v>10.024038461538446</v>
          </cell>
          <cell r="AX379">
            <v>2272.2490384615348</v>
          </cell>
          <cell r="AY379">
            <v>11.02644230769231</v>
          </cell>
          <cell r="AZ379">
            <v>3039.6593509615395</v>
          </cell>
          <cell r="BA379">
            <v>26.0625</v>
          </cell>
          <cell r="BB379">
            <v>9829.4718749999993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15141.380264423075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15141.380264423075</v>
          </cell>
          <cell r="BZ379">
            <v>42373.38026442306</v>
          </cell>
          <cell r="CA379">
            <v>0</v>
          </cell>
          <cell r="CB379">
            <v>42373.38026442306</v>
          </cell>
          <cell r="CC379">
            <v>104.25</v>
          </cell>
          <cell r="CD379">
            <v>82252.207500000004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82252.207500000004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9.3445378151260616</v>
          </cell>
          <cell r="CX379">
            <v>5213.7848739495867</v>
          </cell>
          <cell r="CY379">
            <v>0</v>
          </cell>
          <cell r="CZ379">
            <v>0</v>
          </cell>
          <cell r="DA379">
            <v>5213.7848739495867</v>
          </cell>
          <cell r="DB379">
            <v>1444982.3126383729</v>
          </cell>
          <cell r="DC379">
            <v>0</v>
          </cell>
          <cell r="DD379">
            <v>1444982.3126383729</v>
          </cell>
          <cell r="DE379">
            <v>135933</v>
          </cell>
          <cell r="DF379">
            <v>0</v>
          </cell>
          <cell r="DG379">
            <v>135933</v>
          </cell>
          <cell r="DH379">
            <v>59.571428571428569</v>
          </cell>
          <cell r="DI379">
            <v>0.55000013767313005</v>
          </cell>
          <cell r="DJ379">
            <v>0</v>
          </cell>
          <cell r="DK379">
            <v>0.55000013767313005</v>
          </cell>
          <cell r="DL379">
            <v>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6249.0999999999995</v>
          </cell>
          <cell r="EB379">
            <v>6297.6</v>
          </cell>
          <cell r="EC379">
            <v>48.500000000000909</v>
          </cell>
          <cell r="ED379">
            <v>0</v>
          </cell>
          <cell r="EE379">
            <v>6346.1000000000013</v>
          </cell>
          <cell r="EF379">
            <v>6346.1000000000013</v>
          </cell>
          <cell r="EG379">
            <v>0</v>
          </cell>
          <cell r="EH379"/>
          <cell r="EI379">
            <v>0</v>
          </cell>
          <cell r="EJ379">
            <v>0</v>
          </cell>
          <cell r="EK379">
            <v>0</v>
          </cell>
          <cell r="EL379"/>
          <cell r="EM379">
            <v>0</v>
          </cell>
          <cell r="EN379">
            <v>0</v>
          </cell>
          <cell r="EO379">
            <v>0</v>
          </cell>
          <cell r="EP379">
            <v>142279.1</v>
          </cell>
          <cell r="EQ379">
            <v>0</v>
          </cell>
          <cell r="ER379">
            <v>142279.1</v>
          </cell>
          <cell r="ES379">
            <v>1587261.412638373</v>
          </cell>
          <cell r="ET379">
            <v>0</v>
          </cell>
          <cell r="EU379">
            <v>1587261.412638373</v>
          </cell>
          <cell r="EV379">
            <v>1580915.3126383729</v>
          </cell>
          <cell r="EW379">
            <v>3791.1638192766736</v>
          </cell>
          <cell r="EX379">
            <v>4180</v>
          </cell>
          <cell r="EY379">
            <v>388.83618072332638</v>
          </cell>
          <cell r="EZ379">
            <v>1743060</v>
          </cell>
          <cell r="FA379">
            <v>162144.68736162712</v>
          </cell>
          <cell r="FB379">
            <v>1749406.1</v>
          </cell>
          <cell r="FC379">
            <v>1653272.283893079</v>
          </cell>
          <cell r="FD379">
            <v>0</v>
          </cell>
          <cell r="FE379">
            <v>1749406.1</v>
          </cell>
        </row>
        <row r="380">
          <cell r="A380">
            <v>2297</v>
          </cell>
          <cell r="B380">
            <v>8812297</v>
          </cell>
          <cell r="C380">
            <v>1880</v>
          </cell>
          <cell r="D380" t="str">
            <v>RB051880</v>
          </cell>
          <cell r="E380" t="str">
            <v>St Michael's Primary School and Nursery, Colchester</v>
          </cell>
          <cell r="F380" t="str">
            <v>P</v>
          </cell>
          <cell r="G380" t="str">
            <v>Y</v>
          </cell>
          <cell r="H380">
            <v>10028320</v>
          </cell>
          <cell r="I380" t="str">
            <v/>
          </cell>
          <cell r="J380"/>
          <cell r="K380">
            <v>2297</v>
          </cell>
          <cell r="L380">
            <v>114817</v>
          </cell>
          <cell r="M380">
            <v>25</v>
          </cell>
          <cell r="N380"/>
          <cell r="O380">
            <v>7</v>
          </cell>
          <cell r="P380">
            <v>0</v>
          </cell>
          <cell r="Q380">
            <v>0</v>
          </cell>
          <cell r="R380">
            <v>0</v>
          </cell>
          <cell r="S380">
            <v>42.583333333333336</v>
          </cell>
          <cell r="T380">
            <v>223</v>
          </cell>
          <cell r="U380">
            <v>265.58333333333331</v>
          </cell>
          <cell r="V380">
            <v>265.58333333333331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265.58333333333331</v>
          </cell>
          <cell r="AF380">
            <v>837602.02833333332</v>
          </cell>
          <cell r="AG380">
            <v>0</v>
          </cell>
          <cell r="AH380">
            <v>0</v>
          </cell>
          <cell r="AI380">
            <v>0</v>
          </cell>
          <cell r="AJ380">
            <v>837602.02833333332</v>
          </cell>
          <cell r="AK380">
            <v>33.85922974767584</v>
          </cell>
          <cell r="AL380">
            <v>15185.864541832614</v>
          </cell>
          <cell r="AM380">
            <v>0</v>
          </cell>
          <cell r="AN380">
            <v>0</v>
          </cell>
          <cell r="AO380">
            <v>15185.864541832614</v>
          </cell>
          <cell r="AP380">
            <v>51.69751908396946</v>
          </cell>
          <cell r="AQ380">
            <v>14863.036736641219</v>
          </cell>
          <cell r="AR380">
            <v>0</v>
          </cell>
          <cell r="AS380">
            <v>0</v>
          </cell>
          <cell r="AT380">
            <v>14863.036736641219</v>
          </cell>
          <cell r="AU380">
            <v>172.78915662650596</v>
          </cell>
          <cell r="AV380">
            <v>0</v>
          </cell>
          <cell r="AW380">
            <v>19.198795180722882</v>
          </cell>
          <cell r="AX380">
            <v>4351.9828915662629</v>
          </cell>
          <cell r="AY380">
            <v>34.131191432396356</v>
          </cell>
          <cell r="AZ380">
            <v>9408.9455421687035</v>
          </cell>
          <cell r="BA380">
            <v>36.264390896921057</v>
          </cell>
          <cell r="BB380">
            <v>13677.115026773776</v>
          </cell>
          <cell r="BC380">
            <v>1.0665997322623821</v>
          </cell>
          <cell r="BD380">
            <v>449.18781124497963</v>
          </cell>
          <cell r="BE380">
            <v>2.1331994645247643</v>
          </cell>
          <cell r="BF380">
            <v>1015.1042971887543</v>
          </cell>
          <cell r="BG380">
            <v>0</v>
          </cell>
          <cell r="BH380">
            <v>0</v>
          </cell>
          <cell r="BI380">
            <v>28902.335568942479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28902.335568942479</v>
          </cell>
          <cell r="BZ380">
            <v>58951.236847416309</v>
          </cell>
          <cell r="CA380">
            <v>0</v>
          </cell>
          <cell r="CB380">
            <v>58951.236847416309</v>
          </cell>
          <cell r="CC380">
            <v>95.660347551342809</v>
          </cell>
          <cell r="CD380">
            <v>75475.057614533958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75475.057614533958</v>
          </cell>
          <cell r="CR380">
            <v>8.4013213811421039</v>
          </cell>
          <cell r="CS380">
            <v>3780.5946215139465</v>
          </cell>
          <cell r="CT380">
            <v>0</v>
          </cell>
          <cell r="CU380">
            <v>0</v>
          </cell>
          <cell r="CV380">
            <v>3780.5946215139465</v>
          </cell>
          <cell r="CW380">
            <v>12.071969696969708</v>
          </cell>
          <cell r="CX380">
            <v>6735.5554924242488</v>
          </cell>
          <cell r="CY380">
            <v>0</v>
          </cell>
          <cell r="CZ380">
            <v>0</v>
          </cell>
          <cell r="DA380">
            <v>6735.5554924242488</v>
          </cell>
          <cell r="DB380">
            <v>982544.47290922177</v>
          </cell>
          <cell r="DC380">
            <v>0</v>
          </cell>
          <cell r="DD380">
            <v>982544.47290922177</v>
          </cell>
          <cell r="DE380">
            <v>135933</v>
          </cell>
          <cell r="DF380">
            <v>0</v>
          </cell>
          <cell r="DG380">
            <v>135933</v>
          </cell>
          <cell r="DH380">
            <v>37.94047619047619</v>
          </cell>
          <cell r="DI380">
            <v>0.30429038239436601</v>
          </cell>
          <cell r="DJ380">
            <v>0</v>
          </cell>
          <cell r="DK380">
            <v>0.30429038239436601</v>
          </cell>
          <cell r="DL380">
            <v>0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14955.58</v>
          </cell>
          <cell r="EB380">
            <v>30247.599999999999</v>
          </cell>
          <cell r="EC380">
            <v>15292.019999999999</v>
          </cell>
          <cell r="ED380">
            <v>14725.240000000003</v>
          </cell>
          <cell r="EE380">
            <v>60264.86</v>
          </cell>
          <cell r="EF380">
            <v>60264.86</v>
          </cell>
          <cell r="EG380">
            <v>0</v>
          </cell>
          <cell r="EH380"/>
          <cell r="EI380">
            <v>0</v>
          </cell>
          <cell r="EJ380">
            <v>0</v>
          </cell>
          <cell r="EK380">
            <v>0</v>
          </cell>
          <cell r="EL380"/>
          <cell r="EM380">
            <v>0</v>
          </cell>
          <cell r="EN380">
            <v>0</v>
          </cell>
          <cell r="EO380">
            <v>0</v>
          </cell>
          <cell r="EP380">
            <v>196197.86</v>
          </cell>
          <cell r="EQ380">
            <v>0</v>
          </cell>
          <cell r="ER380">
            <v>196197.86</v>
          </cell>
          <cell r="ES380">
            <v>1178742.3329092218</v>
          </cell>
          <cell r="ET380">
            <v>0</v>
          </cell>
          <cell r="EU380">
            <v>1178742.3329092218</v>
          </cell>
          <cell r="EV380">
            <v>1118477.4729092219</v>
          </cell>
          <cell r="EW380">
            <v>4211.3993332007103</v>
          </cell>
          <cell r="EX380">
            <v>4180</v>
          </cell>
          <cell r="EY380">
            <v>0</v>
          </cell>
          <cell r="EZ380">
            <v>1110138.3333333333</v>
          </cell>
          <cell r="FA380">
            <v>0</v>
          </cell>
          <cell r="FB380">
            <v>1178742.3329092218</v>
          </cell>
          <cell r="FC380">
            <v>1177205.2663528575</v>
          </cell>
          <cell r="FD380">
            <v>0</v>
          </cell>
          <cell r="FE380">
            <v>1178742.3329092218</v>
          </cell>
        </row>
        <row r="381">
          <cell r="A381">
            <v>3102</v>
          </cell>
          <cell r="B381">
            <v>8813102</v>
          </cell>
          <cell r="C381">
            <v>3688</v>
          </cell>
          <cell r="D381" t="str">
            <v>RB053688</v>
          </cell>
          <cell r="E381" t="str">
            <v>St Nicholas' Church of England Voluntary Controlled Primary School, Rawreth</v>
          </cell>
          <cell r="F381" t="str">
            <v>P</v>
          </cell>
          <cell r="G381" t="str">
            <v>Y</v>
          </cell>
          <cell r="H381">
            <v>10041513</v>
          </cell>
          <cell r="I381" t="str">
            <v/>
          </cell>
          <cell r="J381"/>
          <cell r="K381">
            <v>3102</v>
          </cell>
          <cell r="L381">
            <v>115090</v>
          </cell>
          <cell r="M381"/>
          <cell r="N381"/>
          <cell r="O381">
            <v>7</v>
          </cell>
          <cell r="P381">
            <v>0</v>
          </cell>
          <cell r="Q381">
            <v>0</v>
          </cell>
          <cell r="R381">
            <v>0</v>
          </cell>
          <cell r="S381">
            <v>21</v>
          </cell>
          <cell r="T381">
            <v>121</v>
          </cell>
          <cell r="U381">
            <v>142</v>
          </cell>
          <cell r="V381">
            <v>142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142</v>
          </cell>
          <cell r="AF381">
            <v>447842.44</v>
          </cell>
          <cell r="AG381">
            <v>0</v>
          </cell>
          <cell r="AH381">
            <v>0</v>
          </cell>
          <cell r="AI381">
            <v>0</v>
          </cell>
          <cell r="AJ381">
            <v>447842.44</v>
          </cell>
          <cell r="AK381">
            <v>4.9999999999999991</v>
          </cell>
          <cell r="AL381">
            <v>2242.4999999999995</v>
          </cell>
          <cell r="AM381">
            <v>0</v>
          </cell>
          <cell r="AN381">
            <v>0</v>
          </cell>
          <cell r="AO381">
            <v>2242.4999999999995</v>
          </cell>
          <cell r="AP381">
            <v>10.923076923076923</v>
          </cell>
          <cell r="AQ381">
            <v>3140.3846153846152</v>
          </cell>
          <cell r="AR381">
            <v>0</v>
          </cell>
          <cell r="AS381">
            <v>0</v>
          </cell>
          <cell r="AT381">
            <v>3140.3846153846152</v>
          </cell>
          <cell r="AU381">
            <v>142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5382.8846153846152</v>
          </cell>
          <cell r="CA381">
            <v>0</v>
          </cell>
          <cell r="CB381">
            <v>5382.8846153846152</v>
          </cell>
          <cell r="CC381">
            <v>21.3</v>
          </cell>
          <cell r="CD381">
            <v>16805.487000000001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16805.487000000001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470030.81161538465</v>
          </cell>
          <cell r="DC381">
            <v>0</v>
          </cell>
          <cell r="DD381">
            <v>470030.81161538465</v>
          </cell>
          <cell r="DE381">
            <v>135933</v>
          </cell>
          <cell r="DF381">
            <v>0</v>
          </cell>
          <cell r="DG381">
            <v>135933</v>
          </cell>
          <cell r="DH381">
            <v>20.285714285714285</v>
          </cell>
          <cell r="DI381">
            <v>0.572007804803494</v>
          </cell>
          <cell r="DJ381">
            <v>1.0568965517241384</v>
          </cell>
          <cell r="DK381">
            <v>0.572007804803494</v>
          </cell>
          <cell r="DL381">
            <v>0</v>
          </cell>
          <cell r="DM381">
            <v>0</v>
          </cell>
          <cell r="DN381">
            <v>0</v>
          </cell>
          <cell r="DO381">
            <v>0</v>
          </cell>
          <cell r="DP381">
            <v>0</v>
          </cell>
          <cell r="DQ381">
            <v>0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23199.75</v>
          </cell>
          <cell r="EB381">
            <v>23577.75</v>
          </cell>
          <cell r="EC381">
            <v>378</v>
          </cell>
          <cell r="ED381">
            <v>0</v>
          </cell>
          <cell r="EE381">
            <v>23955.75</v>
          </cell>
          <cell r="EF381">
            <v>23955.75</v>
          </cell>
          <cell r="EG381">
            <v>0</v>
          </cell>
          <cell r="EH381"/>
          <cell r="EI381">
            <v>0</v>
          </cell>
          <cell r="EJ381">
            <v>0</v>
          </cell>
          <cell r="EK381">
            <v>0</v>
          </cell>
          <cell r="EL381"/>
          <cell r="EM381">
            <v>0</v>
          </cell>
          <cell r="EN381">
            <v>0</v>
          </cell>
          <cell r="EO381">
            <v>0</v>
          </cell>
          <cell r="EP381">
            <v>159888.75</v>
          </cell>
          <cell r="EQ381">
            <v>0</v>
          </cell>
          <cell r="ER381">
            <v>159888.75</v>
          </cell>
          <cell r="ES381">
            <v>629919.56161538465</v>
          </cell>
          <cell r="ET381">
            <v>0</v>
          </cell>
          <cell r="EU381">
            <v>629919.56161538465</v>
          </cell>
          <cell r="EV381">
            <v>605963.81161538465</v>
          </cell>
          <cell r="EW381">
            <v>4267.350786023836</v>
          </cell>
          <cell r="EX381">
            <v>4180</v>
          </cell>
          <cell r="EY381">
            <v>0</v>
          </cell>
          <cell r="EZ381">
            <v>593560</v>
          </cell>
          <cell r="FA381">
            <v>0</v>
          </cell>
          <cell r="FB381">
            <v>629919.56161538465</v>
          </cell>
          <cell r="FC381">
            <v>650128.58739400236</v>
          </cell>
          <cell r="FD381">
            <v>20209.02577861771</v>
          </cell>
          <cell r="FE381">
            <v>650128.58739400236</v>
          </cell>
        </row>
        <row r="382">
          <cell r="A382">
            <v>3232</v>
          </cell>
          <cell r="B382">
            <v>8813232</v>
          </cell>
          <cell r="C382"/>
          <cell r="D382"/>
          <cell r="E382" t="str">
            <v>St Nicholas Church of England Primary School, Tillingham</v>
          </cell>
          <cell r="F382" t="str">
            <v>P</v>
          </cell>
          <cell r="G382"/>
          <cell r="H382" t="str">
            <v/>
          </cell>
          <cell r="I382" t="str">
            <v>Y</v>
          </cell>
          <cell r="J382"/>
          <cell r="K382">
            <v>3232</v>
          </cell>
          <cell r="L382">
            <v>147413</v>
          </cell>
          <cell r="M382"/>
          <cell r="N382"/>
          <cell r="O382">
            <v>7</v>
          </cell>
          <cell r="P382">
            <v>0</v>
          </cell>
          <cell r="Q382">
            <v>0</v>
          </cell>
          <cell r="R382">
            <v>0</v>
          </cell>
          <cell r="S382">
            <v>18</v>
          </cell>
          <cell r="T382">
            <v>136</v>
          </cell>
          <cell r="U382">
            <v>154</v>
          </cell>
          <cell r="V382">
            <v>154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154</v>
          </cell>
          <cell r="AF382">
            <v>485688.28</v>
          </cell>
          <cell r="AG382">
            <v>0</v>
          </cell>
          <cell r="AH382">
            <v>0</v>
          </cell>
          <cell r="AI382">
            <v>0</v>
          </cell>
          <cell r="AJ382">
            <v>485688.28</v>
          </cell>
          <cell r="AK382">
            <v>24.000000000000025</v>
          </cell>
          <cell r="AL382">
            <v>10764.000000000011</v>
          </cell>
          <cell r="AM382">
            <v>0</v>
          </cell>
          <cell r="AN382">
            <v>0</v>
          </cell>
          <cell r="AO382">
            <v>10764.000000000011</v>
          </cell>
          <cell r="AP382">
            <v>26.617283950617281</v>
          </cell>
          <cell r="AQ382">
            <v>7652.4691358024684</v>
          </cell>
          <cell r="AR382">
            <v>0</v>
          </cell>
          <cell r="AS382">
            <v>0</v>
          </cell>
          <cell r="AT382">
            <v>7652.4691358024684</v>
          </cell>
          <cell r="AU382">
            <v>148</v>
          </cell>
          <cell r="AV382">
            <v>0</v>
          </cell>
          <cell r="AW382">
            <v>6.0000000000000062</v>
          </cell>
          <cell r="AX382">
            <v>1360.0800000000015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1360.0800000000015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1360.0800000000015</v>
          </cell>
          <cell r="BZ382">
            <v>19776.549135802481</v>
          </cell>
          <cell r="CA382">
            <v>0</v>
          </cell>
          <cell r="CB382">
            <v>19776.549135802481</v>
          </cell>
          <cell r="CC382">
            <v>45.1</v>
          </cell>
          <cell r="CD382">
            <v>35583.449000000001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35583.449000000001</v>
          </cell>
          <cell r="CR382">
            <v>4.759999999999998</v>
          </cell>
          <cell r="CS382">
            <v>2141.9999999999991</v>
          </cell>
          <cell r="CT382">
            <v>0</v>
          </cell>
          <cell r="CU382">
            <v>0</v>
          </cell>
          <cell r="CV382">
            <v>2141.9999999999991</v>
          </cell>
          <cell r="CW382">
            <v>1.1407407407407413</v>
          </cell>
          <cell r="CX382">
            <v>636.4762962962966</v>
          </cell>
          <cell r="CY382">
            <v>0</v>
          </cell>
          <cell r="CZ382">
            <v>0</v>
          </cell>
          <cell r="DA382">
            <v>636.4762962962966</v>
          </cell>
          <cell r="DB382">
            <v>543826.75443209882</v>
          </cell>
          <cell r="DC382">
            <v>0</v>
          </cell>
          <cell r="DD382">
            <v>543826.75443209882</v>
          </cell>
          <cell r="DE382">
            <v>135933</v>
          </cell>
          <cell r="DF382">
            <v>0</v>
          </cell>
          <cell r="DG382">
            <v>135933</v>
          </cell>
          <cell r="DH382">
            <v>22</v>
          </cell>
          <cell r="DI382">
            <v>2.5260904975369498</v>
          </cell>
          <cell r="DJ382">
            <v>0</v>
          </cell>
          <cell r="DK382">
            <v>2.5260904975369498</v>
          </cell>
          <cell r="DL382">
            <v>0</v>
          </cell>
          <cell r="DM382">
            <v>0</v>
          </cell>
          <cell r="DN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2405.9</v>
          </cell>
          <cell r="EB382">
            <v>2405.9</v>
          </cell>
          <cell r="EC382">
            <v>0</v>
          </cell>
          <cell r="ED382">
            <v>0</v>
          </cell>
          <cell r="EE382">
            <v>2405.9</v>
          </cell>
          <cell r="EF382">
            <v>2405.9</v>
          </cell>
          <cell r="EG382">
            <v>0</v>
          </cell>
          <cell r="EH382"/>
          <cell r="EI382">
            <v>0</v>
          </cell>
          <cell r="EJ382">
            <v>0</v>
          </cell>
          <cell r="EK382">
            <v>0</v>
          </cell>
          <cell r="EL382"/>
          <cell r="EM382">
            <v>0</v>
          </cell>
          <cell r="EN382">
            <v>0</v>
          </cell>
          <cell r="EO382">
            <v>0</v>
          </cell>
          <cell r="EP382">
            <v>138338.9</v>
          </cell>
          <cell r="EQ382">
            <v>0</v>
          </cell>
          <cell r="ER382">
            <v>138338.9</v>
          </cell>
          <cell r="ES382">
            <v>682165.65443209885</v>
          </cell>
          <cell r="ET382">
            <v>0</v>
          </cell>
          <cell r="EU382">
            <v>682165.65443209885</v>
          </cell>
          <cell r="EV382">
            <v>679759.75443209882</v>
          </cell>
          <cell r="EW382">
            <v>4414.0243794292128</v>
          </cell>
          <cell r="EX382">
            <v>4180</v>
          </cell>
          <cell r="EY382">
            <v>0</v>
          </cell>
          <cell r="EZ382">
            <v>643720</v>
          </cell>
          <cell r="FA382">
            <v>0</v>
          </cell>
          <cell r="FB382">
            <v>682165.65443209885</v>
          </cell>
          <cell r="FC382">
            <v>689614.64544710948</v>
          </cell>
          <cell r="FD382">
            <v>7448.9910150106298</v>
          </cell>
          <cell r="FE382">
            <v>689614.64544710948</v>
          </cell>
        </row>
        <row r="383">
          <cell r="A383">
            <v>2137</v>
          </cell>
          <cell r="B383">
            <v>8812137</v>
          </cell>
          <cell r="C383"/>
          <cell r="D383"/>
          <cell r="E383" t="str">
            <v>St Osyth Church of England Primary School</v>
          </cell>
          <cell r="F383" t="str">
            <v>P</v>
          </cell>
          <cell r="G383"/>
          <cell r="H383" t="str">
            <v/>
          </cell>
          <cell r="I383" t="str">
            <v>Y</v>
          </cell>
          <cell r="J383"/>
          <cell r="K383">
            <v>2137</v>
          </cell>
          <cell r="L383">
            <v>142775</v>
          </cell>
          <cell r="M383"/>
          <cell r="N383"/>
          <cell r="O383">
            <v>7</v>
          </cell>
          <cell r="P383">
            <v>0</v>
          </cell>
          <cell r="Q383">
            <v>0</v>
          </cell>
          <cell r="R383">
            <v>2</v>
          </cell>
          <cell r="S383">
            <v>31</v>
          </cell>
          <cell r="T383">
            <v>244</v>
          </cell>
          <cell r="U383">
            <v>275</v>
          </cell>
          <cell r="V383">
            <v>277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277</v>
          </cell>
          <cell r="AF383">
            <v>873608.14</v>
          </cell>
          <cell r="AG383">
            <v>0</v>
          </cell>
          <cell r="AH383">
            <v>0</v>
          </cell>
          <cell r="AI383">
            <v>0</v>
          </cell>
          <cell r="AJ383">
            <v>873608.14</v>
          </cell>
          <cell r="AK383">
            <v>97.705454545454614</v>
          </cell>
          <cell r="AL383">
            <v>43820.896363636391</v>
          </cell>
          <cell r="AM383">
            <v>0</v>
          </cell>
          <cell r="AN383">
            <v>0</v>
          </cell>
          <cell r="AO383">
            <v>43820.896363636391</v>
          </cell>
          <cell r="AP383">
            <v>106.82935153583618</v>
          </cell>
          <cell r="AQ383">
            <v>30713.438566552901</v>
          </cell>
          <cell r="AR383">
            <v>0</v>
          </cell>
          <cell r="AS383">
            <v>0</v>
          </cell>
          <cell r="AT383">
            <v>30713.438566552901</v>
          </cell>
          <cell r="AU383">
            <v>59.864468864468826</v>
          </cell>
          <cell r="AV383">
            <v>0</v>
          </cell>
          <cell r="AW383">
            <v>17.249084249084255</v>
          </cell>
          <cell r="AX383">
            <v>3910.0224175824192</v>
          </cell>
          <cell r="AY383">
            <v>0</v>
          </cell>
          <cell r="AZ383">
            <v>0</v>
          </cell>
          <cell r="BA383">
            <v>87.260073260073256</v>
          </cell>
          <cell r="BB383">
            <v>32910.136630036628</v>
          </cell>
          <cell r="BC383">
            <v>19.278388278388277</v>
          </cell>
          <cell r="BD383">
            <v>8118.9004395604388</v>
          </cell>
          <cell r="BE383">
            <v>72.040293040293008</v>
          </cell>
          <cell r="BF383">
            <v>34281.093846153832</v>
          </cell>
          <cell r="BG383">
            <v>21.307692307692299</v>
          </cell>
          <cell r="BH383">
            <v>15070.291538461532</v>
          </cell>
          <cell r="BI383">
            <v>94290.444871794854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94290.444871794854</v>
          </cell>
          <cell r="BZ383">
            <v>168824.77980198414</v>
          </cell>
          <cell r="CA383">
            <v>0</v>
          </cell>
          <cell r="CB383">
            <v>168824.77980198414</v>
          </cell>
          <cell r="CC383">
            <v>87.917391304347831</v>
          </cell>
          <cell r="CD383">
            <v>69365.942565217396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69365.942565217396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1.1541666666666677</v>
          </cell>
          <cell r="CX383">
            <v>643.96729166666728</v>
          </cell>
          <cell r="CY383">
            <v>0</v>
          </cell>
          <cell r="CZ383">
            <v>0</v>
          </cell>
          <cell r="DA383">
            <v>643.96729166666728</v>
          </cell>
          <cell r="DB383">
            <v>1112442.8296588683</v>
          </cell>
          <cell r="DC383">
            <v>0</v>
          </cell>
          <cell r="DD383">
            <v>1112442.8296588683</v>
          </cell>
          <cell r="DE383">
            <v>135933</v>
          </cell>
          <cell r="DF383">
            <v>0</v>
          </cell>
          <cell r="DG383">
            <v>135933</v>
          </cell>
          <cell r="DH383">
            <v>39.571428571428569</v>
          </cell>
          <cell r="DI383">
            <v>1.7366352848648701</v>
          </cell>
          <cell r="DJ383">
            <v>0</v>
          </cell>
          <cell r="DK383">
            <v>1.7366352848648701</v>
          </cell>
          <cell r="DL383">
            <v>0</v>
          </cell>
          <cell r="DM383">
            <v>0</v>
          </cell>
          <cell r="DN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1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5373.7</v>
          </cell>
          <cell r="EB383">
            <v>5373.7</v>
          </cell>
          <cell r="EC383">
            <v>0</v>
          </cell>
          <cell r="ED383">
            <v>0</v>
          </cell>
          <cell r="EE383">
            <v>5373.7</v>
          </cell>
          <cell r="EF383">
            <v>5373.7</v>
          </cell>
          <cell r="EG383">
            <v>0</v>
          </cell>
          <cell r="EH383"/>
          <cell r="EI383">
            <v>0</v>
          </cell>
          <cell r="EJ383">
            <v>0</v>
          </cell>
          <cell r="EK383">
            <v>0</v>
          </cell>
          <cell r="EL383"/>
          <cell r="EM383">
            <v>0</v>
          </cell>
          <cell r="EN383">
            <v>0</v>
          </cell>
          <cell r="EO383">
            <v>0</v>
          </cell>
          <cell r="EP383">
            <v>141306.70000000001</v>
          </cell>
          <cell r="EQ383">
            <v>0</v>
          </cell>
          <cell r="ER383">
            <v>141306.70000000001</v>
          </cell>
          <cell r="ES383">
            <v>1253749.5296588682</v>
          </cell>
          <cell r="ET383">
            <v>0</v>
          </cell>
          <cell r="EU383">
            <v>1253749.5296588682</v>
          </cell>
          <cell r="EV383">
            <v>1248375.8296588683</v>
          </cell>
          <cell r="EW383">
            <v>4506.7719482269613</v>
          </cell>
          <cell r="EX383">
            <v>4180</v>
          </cell>
          <cell r="EY383">
            <v>0</v>
          </cell>
          <cell r="EZ383">
            <v>1157860</v>
          </cell>
          <cell r="FA383">
            <v>0</v>
          </cell>
          <cell r="FB383">
            <v>1253749.5296588682</v>
          </cell>
          <cell r="FC383">
            <v>1224996.4005798756</v>
          </cell>
          <cell r="FD383">
            <v>0</v>
          </cell>
          <cell r="FE383">
            <v>1253749.5296588682</v>
          </cell>
        </row>
        <row r="384">
          <cell r="A384">
            <v>3471</v>
          </cell>
          <cell r="B384">
            <v>8813471</v>
          </cell>
          <cell r="C384"/>
          <cell r="D384"/>
          <cell r="E384" t="str">
            <v>St Peter's Catholic Primary School</v>
          </cell>
          <cell r="F384" t="str">
            <v>P</v>
          </cell>
          <cell r="G384"/>
          <cell r="H384" t="str">
            <v/>
          </cell>
          <cell r="I384" t="str">
            <v>Y</v>
          </cell>
          <cell r="J384"/>
          <cell r="K384">
            <v>3471</v>
          </cell>
          <cell r="L384">
            <v>147282</v>
          </cell>
          <cell r="M384"/>
          <cell r="N384"/>
          <cell r="O384">
            <v>7</v>
          </cell>
          <cell r="P384">
            <v>0</v>
          </cell>
          <cell r="Q384">
            <v>0</v>
          </cell>
          <cell r="R384">
            <v>0</v>
          </cell>
          <cell r="S384">
            <v>60</v>
          </cell>
          <cell r="T384">
            <v>354</v>
          </cell>
          <cell r="U384">
            <v>414</v>
          </cell>
          <cell r="V384">
            <v>414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414</v>
          </cell>
          <cell r="AF384">
            <v>1305681.48</v>
          </cell>
          <cell r="AG384">
            <v>0</v>
          </cell>
          <cell r="AH384">
            <v>0</v>
          </cell>
          <cell r="AI384">
            <v>0</v>
          </cell>
          <cell r="AJ384">
            <v>1305681.48</v>
          </cell>
          <cell r="AK384">
            <v>19.000000000000007</v>
          </cell>
          <cell r="AL384">
            <v>8521.5000000000036</v>
          </cell>
          <cell r="AM384">
            <v>0</v>
          </cell>
          <cell r="AN384">
            <v>0</v>
          </cell>
          <cell r="AO384">
            <v>8521.5000000000036</v>
          </cell>
          <cell r="AP384">
            <v>23.942168674698795</v>
          </cell>
          <cell r="AQ384">
            <v>6883.3734939759033</v>
          </cell>
          <cell r="AR384">
            <v>0</v>
          </cell>
          <cell r="AS384">
            <v>0</v>
          </cell>
          <cell r="AT384">
            <v>6883.3734939759033</v>
          </cell>
          <cell r="AU384">
            <v>343.99999999999989</v>
          </cell>
          <cell r="AV384">
            <v>0</v>
          </cell>
          <cell r="AW384">
            <v>5.9999999999999982</v>
          </cell>
          <cell r="AX384">
            <v>1360.0799999999997</v>
          </cell>
          <cell r="AY384">
            <v>37</v>
          </cell>
          <cell r="AZ384">
            <v>10199.790000000001</v>
          </cell>
          <cell r="BA384">
            <v>2.0000000000000022</v>
          </cell>
          <cell r="BB384">
            <v>754.30000000000075</v>
          </cell>
          <cell r="BC384">
            <v>7.0000000000000107</v>
          </cell>
          <cell r="BD384">
            <v>2947.9800000000046</v>
          </cell>
          <cell r="BE384">
            <v>2.9999999999999991</v>
          </cell>
          <cell r="BF384">
            <v>1427.5799999999997</v>
          </cell>
          <cell r="BG384">
            <v>14.999999999999995</v>
          </cell>
          <cell r="BH384">
            <v>10609.049999999996</v>
          </cell>
          <cell r="BI384">
            <v>27298.780000000002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27298.780000000002</v>
          </cell>
          <cell r="BZ384">
            <v>42703.653493975908</v>
          </cell>
          <cell r="CA384">
            <v>0</v>
          </cell>
          <cell r="CB384">
            <v>42703.653493975908</v>
          </cell>
          <cell r="CC384">
            <v>80.167630057803464</v>
          </cell>
          <cell r="CD384">
            <v>63251.458439306356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63251.458439306356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1.1694915254237301</v>
          </cell>
          <cell r="CX384">
            <v>652.51779661017031</v>
          </cell>
          <cell r="CY384">
            <v>0</v>
          </cell>
          <cell r="CZ384">
            <v>0</v>
          </cell>
          <cell r="DA384">
            <v>652.51779661017031</v>
          </cell>
          <cell r="DB384">
            <v>1412289.1097298926</v>
          </cell>
          <cell r="DC384">
            <v>0</v>
          </cell>
          <cell r="DD384">
            <v>1412289.1097298926</v>
          </cell>
          <cell r="DE384">
            <v>135933</v>
          </cell>
          <cell r="DF384">
            <v>0</v>
          </cell>
          <cell r="DG384">
            <v>135933</v>
          </cell>
          <cell r="DH384">
            <v>59.142857142857146</v>
          </cell>
          <cell r="DI384">
            <v>0.52091722394366202</v>
          </cell>
          <cell r="DJ384">
            <v>0</v>
          </cell>
          <cell r="DK384">
            <v>0.52091722394366202</v>
          </cell>
          <cell r="DL384">
            <v>0</v>
          </cell>
          <cell r="DM384">
            <v>0</v>
          </cell>
          <cell r="DN384">
            <v>0</v>
          </cell>
          <cell r="DO384">
            <v>0</v>
          </cell>
          <cell r="DP384">
            <v>0</v>
          </cell>
          <cell r="DQ384">
            <v>0</v>
          </cell>
          <cell r="DR384">
            <v>1.0156360164</v>
          </cell>
          <cell r="DS384">
            <v>24208.026298579211</v>
          </cell>
          <cell r="DT384">
            <v>0</v>
          </cell>
          <cell r="DU384">
            <v>24208.026298579211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6098.4</v>
          </cell>
          <cell r="EB384">
            <v>6098.4</v>
          </cell>
          <cell r="EC384">
            <v>0</v>
          </cell>
          <cell r="ED384">
            <v>0</v>
          </cell>
          <cell r="EE384">
            <v>6098.4</v>
          </cell>
          <cell r="EF384">
            <v>6098.3999999999987</v>
          </cell>
          <cell r="EG384">
            <v>0</v>
          </cell>
          <cell r="EH384"/>
          <cell r="EI384">
            <v>0</v>
          </cell>
          <cell r="EJ384">
            <v>0</v>
          </cell>
          <cell r="EK384">
            <v>0</v>
          </cell>
          <cell r="EL384"/>
          <cell r="EM384">
            <v>0</v>
          </cell>
          <cell r="EN384">
            <v>0</v>
          </cell>
          <cell r="EO384">
            <v>0</v>
          </cell>
          <cell r="EP384">
            <v>166239.4262985792</v>
          </cell>
          <cell r="EQ384">
            <v>0</v>
          </cell>
          <cell r="ER384">
            <v>166239.4262985792</v>
          </cell>
          <cell r="ES384">
            <v>1578528.5360284718</v>
          </cell>
          <cell r="ET384">
            <v>0</v>
          </cell>
          <cell r="EU384">
            <v>1578528.5360284718</v>
          </cell>
          <cell r="EV384">
            <v>1572430.1360284719</v>
          </cell>
          <cell r="EW384">
            <v>3798.1404251895456</v>
          </cell>
          <cell r="EX384">
            <v>4180</v>
          </cell>
          <cell r="EY384">
            <v>381.85957481045443</v>
          </cell>
          <cell r="EZ384">
            <v>1730520</v>
          </cell>
          <cell r="FA384">
            <v>158089.86397152813</v>
          </cell>
          <cell r="FB384">
            <v>1736618.4</v>
          </cell>
          <cell r="FC384">
            <v>1642785.022167301</v>
          </cell>
          <cell r="FD384">
            <v>0</v>
          </cell>
          <cell r="FE384">
            <v>1736618.4</v>
          </cell>
        </row>
        <row r="385">
          <cell r="A385">
            <v>3462</v>
          </cell>
          <cell r="B385">
            <v>8813462</v>
          </cell>
          <cell r="C385">
            <v>4132</v>
          </cell>
          <cell r="D385" t="str">
            <v>RB054132</v>
          </cell>
          <cell r="E385" t="str">
            <v>St Peter's Church of England Voluntary Aided Primary School, South Weald</v>
          </cell>
          <cell r="F385" t="str">
            <v>P</v>
          </cell>
          <cell r="G385" t="str">
            <v>Y</v>
          </cell>
          <cell r="H385">
            <v>10023819</v>
          </cell>
          <cell r="I385" t="str">
            <v/>
          </cell>
          <cell r="J385"/>
          <cell r="K385">
            <v>3462</v>
          </cell>
          <cell r="L385">
            <v>115164</v>
          </cell>
          <cell r="M385"/>
          <cell r="N385"/>
          <cell r="O385">
            <v>7</v>
          </cell>
          <cell r="P385">
            <v>0</v>
          </cell>
          <cell r="Q385">
            <v>0</v>
          </cell>
          <cell r="R385">
            <v>1</v>
          </cell>
          <cell r="S385">
            <v>63</v>
          </cell>
          <cell r="T385">
            <v>324</v>
          </cell>
          <cell r="U385">
            <v>387</v>
          </cell>
          <cell r="V385">
            <v>388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388</v>
          </cell>
          <cell r="AF385">
            <v>1223682.1600000001</v>
          </cell>
          <cell r="AG385">
            <v>0</v>
          </cell>
          <cell r="AH385">
            <v>0</v>
          </cell>
          <cell r="AI385">
            <v>0</v>
          </cell>
          <cell r="AJ385">
            <v>1223682.1600000001</v>
          </cell>
          <cell r="AK385">
            <v>5.0129198966408373</v>
          </cell>
          <cell r="AL385">
            <v>2248.2945736434153</v>
          </cell>
          <cell r="AM385">
            <v>0</v>
          </cell>
          <cell r="AN385">
            <v>0</v>
          </cell>
          <cell r="AO385">
            <v>2248.2945736434153</v>
          </cell>
          <cell r="AP385">
            <v>11.725274725274724</v>
          </cell>
          <cell r="AQ385">
            <v>3371.0164835164833</v>
          </cell>
          <cell r="AR385">
            <v>0</v>
          </cell>
          <cell r="AS385">
            <v>0</v>
          </cell>
          <cell r="AT385">
            <v>3371.0164835164833</v>
          </cell>
          <cell r="AU385">
            <v>353.91214470284228</v>
          </cell>
          <cell r="AV385">
            <v>0</v>
          </cell>
          <cell r="AW385">
            <v>23.059431524547797</v>
          </cell>
          <cell r="AX385">
            <v>5227.1119379844949</v>
          </cell>
          <cell r="AY385">
            <v>11.028423772609811</v>
          </cell>
          <cell r="AZ385">
            <v>3040.2055813953466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8267.3175193798415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8267.3175193798415</v>
          </cell>
          <cell r="BZ385">
            <v>13886.628576539741</v>
          </cell>
          <cell r="CA385">
            <v>0</v>
          </cell>
          <cell r="CB385">
            <v>13886.628576539741</v>
          </cell>
          <cell r="CC385">
            <v>36.180064308681672</v>
          </cell>
          <cell r="CD385">
            <v>28545.708938906751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28545.708938906751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3.592592592592593</v>
          </cell>
          <cell r="CX385">
            <v>2004.4870370370375</v>
          </cell>
          <cell r="CY385">
            <v>0</v>
          </cell>
          <cell r="CZ385">
            <v>0</v>
          </cell>
          <cell r="DA385">
            <v>2004.4870370370375</v>
          </cell>
          <cell r="DB385">
            <v>1268118.9845524835</v>
          </cell>
          <cell r="DC385">
            <v>0</v>
          </cell>
          <cell r="DD385">
            <v>1268118.9845524835</v>
          </cell>
          <cell r="DE385">
            <v>135933</v>
          </cell>
          <cell r="DF385">
            <v>0</v>
          </cell>
          <cell r="DG385">
            <v>135933</v>
          </cell>
          <cell r="DH385">
            <v>55.428571428571431</v>
          </cell>
          <cell r="DI385">
            <v>0.74704673376623398</v>
          </cell>
          <cell r="DJ385">
            <v>0</v>
          </cell>
          <cell r="DK385">
            <v>0.74704673376623398</v>
          </cell>
          <cell r="DL385">
            <v>0</v>
          </cell>
          <cell r="DM385">
            <v>0</v>
          </cell>
          <cell r="DN385">
            <v>0</v>
          </cell>
          <cell r="DO385">
            <v>0</v>
          </cell>
          <cell r="DP385">
            <v>0</v>
          </cell>
          <cell r="DQ385">
            <v>0</v>
          </cell>
          <cell r="DR385">
            <v>1.0156360164</v>
          </cell>
          <cell r="DS385">
            <v>21953.779856915189</v>
          </cell>
          <cell r="DT385">
            <v>0</v>
          </cell>
          <cell r="DU385">
            <v>21953.779856915189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5460.6</v>
          </cell>
          <cell r="EB385">
            <v>5836.8</v>
          </cell>
          <cell r="EC385">
            <v>376.19999999999982</v>
          </cell>
          <cell r="ED385">
            <v>0</v>
          </cell>
          <cell r="EE385">
            <v>6213</v>
          </cell>
          <cell r="EF385">
            <v>6213</v>
          </cell>
          <cell r="EG385">
            <v>0</v>
          </cell>
          <cell r="EH385"/>
          <cell r="EI385">
            <v>0</v>
          </cell>
          <cell r="EJ385">
            <v>0</v>
          </cell>
          <cell r="EK385">
            <v>0</v>
          </cell>
          <cell r="EL385"/>
          <cell r="EM385">
            <v>0</v>
          </cell>
          <cell r="EN385">
            <v>0</v>
          </cell>
          <cell r="EO385">
            <v>0</v>
          </cell>
          <cell r="EP385">
            <v>164099.77985691518</v>
          </cell>
          <cell r="EQ385">
            <v>0</v>
          </cell>
          <cell r="ER385">
            <v>164099.77985691518</v>
          </cell>
          <cell r="ES385">
            <v>1432218.7644093987</v>
          </cell>
          <cell r="ET385">
            <v>0</v>
          </cell>
          <cell r="EU385">
            <v>1432218.7644093987</v>
          </cell>
          <cell r="EV385">
            <v>1426005.7644093987</v>
          </cell>
          <cell r="EW385">
            <v>3675.2725886840171</v>
          </cell>
          <cell r="EX385">
            <v>4180</v>
          </cell>
          <cell r="EY385">
            <v>504.72741131598286</v>
          </cell>
          <cell r="EZ385">
            <v>1621840</v>
          </cell>
          <cell r="FA385">
            <v>195834.23559060134</v>
          </cell>
          <cell r="FB385">
            <v>1628053</v>
          </cell>
          <cell r="FC385">
            <v>1526940.7007053178</v>
          </cell>
          <cell r="FD385">
            <v>0</v>
          </cell>
          <cell r="FE385">
            <v>1628053</v>
          </cell>
        </row>
        <row r="386">
          <cell r="A386">
            <v>3820</v>
          </cell>
          <cell r="B386">
            <v>8813820</v>
          </cell>
          <cell r="C386">
            <v>4724</v>
          </cell>
          <cell r="D386" t="str">
            <v>RB054724</v>
          </cell>
          <cell r="E386" t="str">
            <v>St Peters Church of England Voluntary Aided Primary School, West Hanningfield</v>
          </cell>
          <cell r="F386" t="str">
            <v>P</v>
          </cell>
          <cell r="G386" t="str">
            <v>Y</v>
          </cell>
          <cell r="H386">
            <v>10032401</v>
          </cell>
          <cell r="I386" t="str">
            <v/>
          </cell>
          <cell r="J386"/>
          <cell r="K386">
            <v>3820</v>
          </cell>
          <cell r="L386">
            <v>115202</v>
          </cell>
          <cell r="M386"/>
          <cell r="N386"/>
          <cell r="O386">
            <v>7</v>
          </cell>
          <cell r="P386">
            <v>0</v>
          </cell>
          <cell r="Q386">
            <v>0</v>
          </cell>
          <cell r="R386">
            <v>0</v>
          </cell>
          <cell r="S386">
            <v>15</v>
          </cell>
          <cell r="T386">
            <v>87</v>
          </cell>
          <cell r="U386">
            <v>102</v>
          </cell>
          <cell r="V386">
            <v>102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102</v>
          </cell>
          <cell r="AF386">
            <v>321689.64</v>
          </cell>
          <cell r="AG386">
            <v>0</v>
          </cell>
          <cell r="AH386">
            <v>0</v>
          </cell>
          <cell r="AI386">
            <v>0</v>
          </cell>
          <cell r="AJ386">
            <v>321689.64</v>
          </cell>
          <cell r="AK386">
            <v>5.9999999999999991</v>
          </cell>
          <cell r="AL386">
            <v>2690.9999999999995</v>
          </cell>
          <cell r="AM386">
            <v>0</v>
          </cell>
          <cell r="AN386">
            <v>0</v>
          </cell>
          <cell r="AO386">
            <v>2690.9999999999995</v>
          </cell>
          <cell r="AP386">
            <v>8.0792079207920793</v>
          </cell>
          <cell r="AQ386">
            <v>2322.772277227723</v>
          </cell>
          <cell r="AR386">
            <v>0</v>
          </cell>
          <cell r="AS386">
            <v>0</v>
          </cell>
          <cell r="AT386">
            <v>2322.772277227723</v>
          </cell>
          <cell r="AU386">
            <v>92.000000000000043</v>
          </cell>
          <cell r="AV386">
            <v>0</v>
          </cell>
          <cell r="AW386">
            <v>9.0000000000000053</v>
          </cell>
          <cell r="AX386">
            <v>2040.1200000000013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1</v>
          </cell>
          <cell r="BD386">
            <v>421.14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2461.2600000000011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2461.2600000000011</v>
          </cell>
          <cell r="BZ386">
            <v>7475.0322772277241</v>
          </cell>
          <cell r="CA386">
            <v>0</v>
          </cell>
          <cell r="CB386">
            <v>7475.0322772277241</v>
          </cell>
          <cell r="CC386">
            <v>18.214285714285715</v>
          </cell>
          <cell r="CD386">
            <v>14370.889285714287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14370.889285714287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2.3448275862068928</v>
          </cell>
          <cell r="CX386">
            <v>1308.296551724136</v>
          </cell>
          <cell r="CY386">
            <v>0</v>
          </cell>
          <cell r="CZ386">
            <v>0</v>
          </cell>
          <cell r="DA386">
            <v>1308.296551724136</v>
          </cell>
          <cell r="DB386">
            <v>344843.85811466619</v>
          </cell>
          <cell r="DC386">
            <v>0</v>
          </cell>
          <cell r="DD386">
            <v>344843.85811466619</v>
          </cell>
          <cell r="DE386">
            <v>135933</v>
          </cell>
          <cell r="DF386">
            <v>0</v>
          </cell>
          <cell r="DG386">
            <v>135933</v>
          </cell>
          <cell r="DH386">
            <v>14.571428571428571</v>
          </cell>
          <cell r="DI386">
            <v>2.0637235090909098</v>
          </cell>
          <cell r="DJ386">
            <v>0</v>
          </cell>
          <cell r="DK386">
            <v>2.0637235090909098</v>
          </cell>
          <cell r="DL386">
            <v>14359.145527369823</v>
          </cell>
          <cell r="DM386">
            <v>0</v>
          </cell>
          <cell r="DN386">
            <v>0</v>
          </cell>
          <cell r="DO386">
            <v>0</v>
          </cell>
          <cell r="DP386">
            <v>0</v>
          </cell>
          <cell r="DQ386">
            <v>14359.145527369823</v>
          </cell>
          <cell r="DR386">
            <v>1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5965.3</v>
          </cell>
          <cell r="EB386">
            <v>5965.3</v>
          </cell>
          <cell r="EC386">
            <v>0</v>
          </cell>
          <cell r="ED386">
            <v>0</v>
          </cell>
          <cell r="EE386">
            <v>5965.3</v>
          </cell>
          <cell r="EF386">
            <v>5965.3</v>
          </cell>
          <cell r="EG386">
            <v>0</v>
          </cell>
          <cell r="EH386"/>
          <cell r="EI386">
            <v>0</v>
          </cell>
          <cell r="EJ386">
            <v>0</v>
          </cell>
          <cell r="EK386">
            <v>0</v>
          </cell>
          <cell r="EL386"/>
          <cell r="EM386">
            <v>0</v>
          </cell>
          <cell r="EN386">
            <v>0</v>
          </cell>
          <cell r="EO386">
            <v>0</v>
          </cell>
          <cell r="EP386">
            <v>156257.4455273698</v>
          </cell>
          <cell r="EQ386">
            <v>0</v>
          </cell>
          <cell r="ER386">
            <v>156257.4455273698</v>
          </cell>
          <cell r="ES386">
            <v>501101.30364203599</v>
          </cell>
          <cell r="ET386">
            <v>0</v>
          </cell>
          <cell r="EU386">
            <v>501101.30364203599</v>
          </cell>
          <cell r="EV386">
            <v>495136.003642036</v>
          </cell>
          <cell r="EW386">
            <v>4854.2745455101567</v>
          </cell>
          <cell r="EX386">
            <v>4180</v>
          </cell>
          <cell r="EY386">
            <v>0</v>
          </cell>
          <cell r="EZ386">
            <v>426360</v>
          </cell>
          <cell r="FA386">
            <v>0</v>
          </cell>
          <cell r="FB386">
            <v>501101.30364203599</v>
          </cell>
          <cell r="FC386">
            <v>498739.74258179142</v>
          </cell>
          <cell r="FD386">
            <v>0</v>
          </cell>
          <cell r="FE386">
            <v>501101.30364203599</v>
          </cell>
        </row>
        <row r="387">
          <cell r="A387">
            <v>3209</v>
          </cell>
          <cell r="B387">
            <v>8813209</v>
          </cell>
          <cell r="C387">
            <v>1808</v>
          </cell>
          <cell r="D387" t="str">
            <v>RB051808</v>
          </cell>
          <cell r="E387" t="str">
            <v>St Peter's Church of England Voluntary Controlled Primary School, Coggeshall</v>
          </cell>
          <cell r="F387" t="str">
            <v>P</v>
          </cell>
          <cell r="G387" t="str">
            <v>Y</v>
          </cell>
          <cell r="H387">
            <v>10028330</v>
          </cell>
          <cell r="I387" t="str">
            <v/>
          </cell>
          <cell r="J387"/>
          <cell r="K387">
            <v>3209</v>
          </cell>
          <cell r="L387">
            <v>115108</v>
          </cell>
          <cell r="M387"/>
          <cell r="N387"/>
          <cell r="O387">
            <v>7</v>
          </cell>
          <cell r="P387">
            <v>0</v>
          </cell>
          <cell r="Q387">
            <v>0</v>
          </cell>
          <cell r="R387">
            <v>1</v>
          </cell>
          <cell r="S387">
            <v>45</v>
          </cell>
          <cell r="T387">
            <v>230</v>
          </cell>
          <cell r="U387">
            <v>275</v>
          </cell>
          <cell r="V387">
            <v>276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276</v>
          </cell>
          <cell r="AF387">
            <v>870454.32000000007</v>
          </cell>
          <cell r="AG387">
            <v>0</v>
          </cell>
          <cell r="AH387">
            <v>0</v>
          </cell>
          <cell r="AI387">
            <v>0</v>
          </cell>
          <cell r="AJ387">
            <v>870454.32000000007</v>
          </cell>
          <cell r="AK387">
            <v>29.105454545454418</v>
          </cell>
          <cell r="AL387">
            <v>13053.796363636306</v>
          </cell>
          <cell r="AM387">
            <v>0</v>
          </cell>
          <cell r="AN387">
            <v>0</v>
          </cell>
          <cell r="AO387">
            <v>13053.796363636306</v>
          </cell>
          <cell r="AP387">
            <v>36.084805653710248</v>
          </cell>
          <cell r="AQ387">
            <v>10374.381625441696</v>
          </cell>
          <cell r="AR387">
            <v>0</v>
          </cell>
          <cell r="AS387">
            <v>0</v>
          </cell>
          <cell r="AT387">
            <v>10374.381625441696</v>
          </cell>
          <cell r="AU387">
            <v>268.94890510948915</v>
          </cell>
          <cell r="AV387">
            <v>0</v>
          </cell>
          <cell r="AW387">
            <v>7.0510948905109627</v>
          </cell>
          <cell r="AX387">
            <v>1598.3421897810251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1598.3421897810251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1598.3421897810251</v>
          </cell>
          <cell r="BZ387">
            <v>25026.520178859028</v>
          </cell>
          <cell r="CA387">
            <v>0</v>
          </cell>
          <cell r="CB387">
            <v>25026.520178859028</v>
          </cell>
          <cell r="CC387">
            <v>69</v>
          </cell>
          <cell r="CD387">
            <v>54440.31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54440.31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2.399999999999999</v>
          </cell>
          <cell r="CX387">
            <v>1339.0799999999995</v>
          </cell>
          <cell r="CY387">
            <v>0</v>
          </cell>
          <cell r="CZ387">
            <v>0</v>
          </cell>
          <cell r="DA387">
            <v>1339.0799999999995</v>
          </cell>
          <cell r="DB387">
            <v>951260.23017885897</v>
          </cell>
          <cell r="DC387">
            <v>0</v>
          </cell>
          <cell r="DD387">
            <v>951260.23017885897</v>
          </cell>
          <cell r="DE387">
            <v>135933</v>
          </cell>
          <cell r="DF387">
            <v>0</v>
          </cell>
          <cell r="DG387">
            <v>135933</v>
          </cell>
          <cell r="DH387">
            <v>39.428571428571431</v>
          </cell>
          <cell r="DI387">
            <v>2.28773510342466</v>
          </cell>
          <cell r="DJ387">
            <v>0</v>
          </cell>
          <cell r="DK387">
            <v>2.28773510342466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25956</v>
          </cell>
          <cell r="EB387">
            <v>26368</v>
          </cell>
          <cell r="EC387">
            <v>412</v>
          </cell>
          <cell r="ED387">
            <v>0</v>
          </cell>
          <cell r="EE387">
            <v>26780</v>
          </cell>
          <cell r="EF387">
            <v>26780</v>
          </cell>
          <cell r="EG387">
            <v>0</v>
          </cell>
          <cell r="EH387"/>
          <cell r="EI387">
            <v>0</v>
          </cell>
          <cell r="EJ387">
            <v>0</v>
          </cell>
          <cell r="EK387">
            <v>0</v>
          </cell>
          <cell r="EL387"/>
          <cell r="EM387">
            <v>0</v>
          </cell>
          <cell r="EN387">
            <v>0</v>
          </cell>
          <cell r="EO387">
            <v>0</v>
          </cell>
          <cell r="EP387">
            <v>162713</v>
          </cell>
          <cell r="EQ387">
            <v>0</v>
          </cell>
          <cell r="ER387">
            <v>162713</v>
          </cell>
          <cell r="ES387">
            <v>1113973.2301788591</v>
          </cell>
          <cell r="ET387">
            <v>0</v>
          </cell>
          <cell r="EU387">
            <v>1113973.2301788591</v>
          </cell>
          <cell r="EV387">
            <v>1087193.2301788591</v>
          </cell>
          <cell r="EW387">
            <v>3939.1059064451415</v>
          </cell>
          <cell r="EX387">
            <v>4180</v>
          </cell>
          <cell r="EY387">
            <v>240.8940935548585</v>
          </cell>
          <cell r="EZ387">
            <v>1153680</v>
          </cell>
          <cell r="FA387">
            <v>66486.769821140915</v>
          </cell>
          <cell r="FB387">
            <v>1180460</v>
          </cell>
          <cell r="FC387">
            <v>1126794.349310325</v>
          </cell>
          <cell r="FD387">
            <v>0</v>
          </cell>
          <cell r="FE387">
            <v>1180460</v>
          </cell>
        </row>
        <row r="388">
          <cell r="A388">
            <v>3013</v>
          </cell>
          <cell r="B388">
            <v>8813013</v>
          </cell>
          <cell r="C388">
            <v>3932</v>
          </cell>
          <cell r="D388" t="str">
            <v>RB053932</v>
          </cell>
          <cell r="E388" t="str">
            <v>St Peter's Church of England Voluntary Controlled Primary School, Sible Hedingham</v>
          </cell>
          <cell r="F388" t="str">
            <v>P</v>
          </cell>
          <cell r="G388" t="str">
            <v>Y</v>
          </cell>
          <cell r="H388">
            <v>10041485</v>
          </cell>
          <cell r="I388" t="str">
            <v/>
          </cell>
          <cell r="J388"/>
          <cell r="K388">
            <v>3013</v>
          </cell>
          <cell r="L388">
            <v>115070</v>
          </cell>
          <cell r="M388"/>
          <cell r="N388"/>
          <cell r="O388">
            <v>7</v>
          </cell>
          <cell r="P388">
            <v>0</v>
          </cell>
          <cell r="Q388">
            <v>0</v>
          </cell>
          <cell r="R388">
            <v>0</v>
          </cell>
          <cell r="S388">
            <v>30</v>
          </cell>
          <cell r="T388">
            <v>184</v>
          </cell>
          <cell r="U388">
            <v>214</v>
          </cell>
          <cell r="V388">
            <v>214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214</v>
          </cell>
          <cell r="AF388">
            <v>674917.48</v>
          </cell>
          <cell r="AG388">
            <v>0</v>
          </cell>
          <cell r="AH388">
            <v>0</v>
          </cell>
          <cell r="AI388">
            <v>0</v>
          </cell>
          <cell r="AJ388">
            <v>674917.48</v>
          </cell>
          <cell r="AK388">
            <v>17</v>
          </cell>
          <cell r="AL388">
            <v>7624.5</v>
          </cell>
          <cell r="AM388">
            <v>0</v>
          </cell>
          <cell r="AN388">
            <v>0</v>
          </cell>
          <cell r="AO388">
            <v>7624.5</v>
          </cell>
          <cell r="AP388">
            <v>30.283018867924529</v>
          </cell>
          <cell r="AQ388">
            <v>8706.367924528302</v>
          </cell>
          <cell r="AR388">
            <v>0</v>
          </cell>
          <cell r="AS388">
            <v>0</v>
          </cell>
          <cell r="AT388">
            <v>8706.367924528302</v>
          </cell>
          <cell r="AU388">
            <v>205.00000000000003</v>
          </cell>
          <cell r="AV388">
            <v>0</v>
          </cell>
          <cell r="AW388">
            <v>2.9999999999999898</v>
          </cell>
          <cell r="AX388">
            <v>680.03999999999769</v>
          </cell>
          <cell r="AY388">
            <v>1.9999999999999991</v>
          </cell>
          <cell r="AZ388">
            <v>551.3399999999998</v>
          </cell>
          <cell r="BA388">
            <v>3.9999999999999938</v>
          </cell>
          <cell r="BB388">
            <v>1508.5999999999976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2739.979999999995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2739.979999999995</v>
          </cell>
          <cell r="BZ388">
            <v>19070.847924528298</v>
          </cell>
          <cell r="CA388">
            <v>0</v>
          </cell>
          <cell r="CB388">
            <v>19070.847924528298</v>
          </cell>
          <cell r="CC388">
            <v>60.151351351351352</v>
          </cell>
          <cell r="CD388">
            <v>47458.814702702701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47458.814702702701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3.6271186440678003</v>
          </cell>
          <cell r="CX388">
            <v>2023.7508474576293</v>
          </cell>
          <cell r="CY388">
            <v>0</v>
          </cell>
          <cell r="CZ388">
            <v>0</v>
          </cell>
          <cell r="DA388">
            <v>2023.7508474576293</v>
          </cell>
          <cell r="DB388">
            <v>743470.89347468864</v>
          </cell>
          <cell r="DC388">
            <v>0</v>
          </cell>
          <cell r="DD388">
            <v>743470.89347468864</v>
          </cell>
          <cell r="DE388">
            <v>135933</v>
          </cell>
          <cell r="DF388">
            <v>0</v>
          </cell>
          <cell r="DG388">
            <v>135933</v>
          </cell>
          <cell r="DH388">
            <v>30.571428571428573</v>
          </cell>
          <cell r="DI388">
            <v>1.0173719173684199</v>
          </cell>
          <cell r="DJ388">
            <v>0</v>
          </cell>
          <cell r="DK388">
            <v>1.0173719173684199</v>
          </cell>
          <cell r="DL388">
            <v>0</v>
          </cell>
          <cell r="DM388">
            <v>0</v>
          </cell>
          <cell r="DN388">
            <v>0</v>
          </cell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18903.5</v>
          </cell>
          <cell r="EB388">
            <v>19211.5</v>
          </cell>
          <cell r="EC388">
            <v>308</v>
          </cell>
          <cell r="ED388">
            <v>0</v>
          </cell>
          <cell r="EE388">
            <v>19519.5</v>
          </cell>
          <cell r="EF388">
            <v>19519.5</v>
          </cell>
          <cell r="EG388">
            <v>0</v>
          </cell>
          <cell r="EH388"/>
          <cell r="EI388">
            <v>0</v>
          </cell>
          <cell r="EJ388">
            <v>0</v>
          </cell>
          <cell r="EK388">
            <v>0</v>
          </cell>
          <cell r="EL388"/>
          <cell r="EM388">
            <v>0</v>
          </cell>
          <cell r="EN388">
            <v>0</v>
          </cell>
          <cell r="EO388">
            <v>0</v>
          </cell>
          <cell r="EP388">
            <v>155452.5</v>
          </cell>
          <cell r="EQ388">
            <v>0</v>
          </cell>
          <cell r="ER388">
            <v>155452.5</v>
          </cell>
          <cell r="ES388">
            <v>898923.39347468864</v>
          </cell>
          <cell r="ET388">
            <v>0</v>
          </cell>
          <cell r="EU388">
            <v>898923.39347468864</v>
          </cell>
          <cell r="EV388">
            <v>879403.89347468864</v>
          </cell>
          <cell r="EW388">
            <v>4109.3639881994795</v>
          </cell>
          <cell r="EX388">
            <v>4180</v>
          </cell>
          <cell r="EY388">
            <v>70.636011800520464</v>
          </cell>
          <cell r="EZ388">
            <v>894520</v>
          </cell>
          <cell r="FA388">
            <v>15116.106525311363</v>
          </cell>
          <cell r="FB388">
            <v>914039.5</v>
          </cell>
          <cell r="FC388">
            <v>927898.76395192172</v>
          </cell>
          <cell r="FD388">
            <v>13859.263951921719</v>
          </cell>
          <cell r="FE388">
            <v>927898.76395192172</v>
          </cell>
        </row>
        <row r="389">
          <cell r="A389">
            <v>3770</v>
          </cell>
          <cell r="B389">
            <v>8813770</v>
          </cell>
          <cell r="C389"/>
          <cell r="D389"/>
          <cell r="E389" t="str">
            <v>St Pius X Catholic Primary School</v>
          </cell>
          <cell r="F389" t="str">
            <v>P</v>
          </cell>
          <cell r="G389"/>
          <cell r="H389" t="str">
            <v/>
          </cell>
          <cell r="I389" t="str">
            <v>Y</v>
          </cell>
          <cell r="J389"/>
          <cell r="K389">
            <v>3770</v>
          </cell>
          <cell r="L389">
            <v>147404</v>
          </cell>
          <cell r="M389"/>
          <cell r="N389"/>
          <cell r="O389">
            <v>7</v>
          </cell>
          <cell r="P389">
            <v>0</v>
          </cell>
          <cell r="Q389">
            <v>0</v>
          </cell>
          <cell r="R389">
            <v>0</v>
          </cell>
          <cell r="S389">
            <v>28</v>
          </cell>
          <cell r="T389">
            <v>181</v>
          </cell>
          <cell r="U389">
            <v>209</v>
          </cell>
          <cell r="V389">
            <v>209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209</v>
          </cell>
          <cell r="AF389">
            <v>659148.38</v>
          </cell>
          <cell r="AG389">
            <v>0</v>
          </cell>
          <cell r="AH389">
            <v>0</v>
          </cell>
          <cell r="AI389">
            <v>0</v>
          </cell>
          <cell r="AJ389">
            <v>659148.38</v>
          </cell>
          <cell r="AK389">
            <v>51.000000000000028</v>
          </cell>
          <cell r="AL389">
            <v>22873.500000000015</v>
          </cell>
          <cell r="AM389">
            <v>0</v>
          </cell>
          <cell r="AN389">
            <v>0</v>
          </cell>
          <cell r="AO389">
            <v>22873.500000000015</v>
          </cell>
          <cell r="AP389">
            <v>53.488151658767769</v>
          </cell>
          <cell r="AQ389">
            <v>15377.843601895735</v>
          </cell>
          <cell r="AR389">
            <v>0</v>
          </cell>
          <cell r="AS389">
            <v>0</v>
          </cell>
          <cell r="AT389">
            <v>15377.843601895735</v>
          </cell>
          <cell r="AU389">
            <v>122.99999999999994</v>
          </cell>
          <cell r="AV389">
            <v>0</v>
          </cell>
          <cell r="AW389">
            <v>32.000000000000007</v>
          </cell>
          <cell r="AX389">
            <v>7253.760000000002</v>
          </cell>
          <cell r="AY389">
            <v>8.0000000000000018</v>
          </cell>
          <cell r="AZ389">
            <v>2205.3600000000006</v>
          </cell>
          <cell r="BA389">
            <v>22.000000000000032</v>
          </cell>
          <cell r="BB389">
            <v>8297.300000000012</v>
          </cell>
          <cell r="BC389">
            <v>23.999999999999901</v>
          </cell>
          <cell r="BD389">
            <v>10107.359999999957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27863.77999999997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27863.77999999997</v>
          </cell>
          <cell r="BZ389">
            <v>66115.123601895728</v>
          </cell>
          <cell r="CA389">
            <v>0</v>
          </cell>
          <cell r="CB389">
            <v>66115.123601895728</v>
          </cell>
          <cell r="CC389">
            <v>47.666666666666671</v>
          </cell>
          <cell r="CD389">
            <v>37608.523333333338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37608.523333333338</v>
          </cell>
          <cell r="CR389">
            <v>1.4600000000000097</v>
          </cell>
          <cell r="CS389">
            <v>657.00000000000443</v>
          </cell>
          <cell r="CT389">
            <v>0</v>
          </cell>
          <cell r="CU389">
            <v>0</v>
          </cell>
          <cell r="CV389">
            <v>657.00000000000443</v>
          </cell>
          <cell r="CW389">
            <v>24.248618784530425</v>
          </cell>
          <cell r="CX389">
            <v>13529.516850828752</v>
          </cell>
          <cell r="CY389">
            <v>0</v>
          </cell>
          <cell r="CZ389">
            <v>0</v>
          </cell>
          <cell r="DA389">
            <v>13529.516850828752</v>
          </cell>
          <cell r="DB389">
            <v>777058.54378605774</v>
          </cell>
          <cell r="DC389">
            <v>0</v>
          </cell>
          <cell r="DD389">
            <v>777058.54378605774</v>
          </cell>
          <cell r="DE389">
            <v>135933</v>
          </cell>
          <cell r="DF389">
            <v>0</v>
          </cell>
          <cell r="DG389">
            <v>135933</v>
          </cell>
          <cell r="DH389">
            <v>29.857142857142858</v>
          </cell>
          <cell r="DI389">
            <v>0.491468517344754</v>
          </cell>
          <cell r="DJ389">
            <v>0</v>
          </cell>
          <cell r="DK389">
            <v>0.491468517344754</v>
          </cell>
          <cell r="DL389">
            <v>0</v>
          </cell>
          <cell r="DM389">
            <v>0</v>
          </cell>
          <cell r="DN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1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3376.8</v>
          </cell>
          <cell r="EB389">
            <v>3376.8</v>
          </cell>
          <cell r="EC389">
            <v>0</v>
          </cell>
          <cell r="ED389">
            <v>0</v>
          </cell>
          <cell r="EE389">
            <v>3376.8</v>
          </cell>
          <cell r="EF389">
            <v>3376.8</v>
          </cell>
          <cell r="EG389">
            <v>0</v>
          </cell>
          <cell r="EH389"/>
          <cell r="EI389">
            <v>0</v>
          </cell>
          <cell r="EJ389">
            <v>0</v>
          </cell>
          <cell r="EK389">
            <v>0</v>
          </cell>
          <cell r="EL389"/>
          <cell r="EM389">
            <v>0</v>
          </cell>
          <cell r="EN389">
            <v>0</v>
          </cell>
          <cell r="EO389">
            <v>0</v>
          </cell>
          <cell r="EP389">
            <v>139309.79999999999</v>
          </cell>
          <cell r="EQ389">
            <v>0</v>
          </cell>
          <cell r="ER389">
            <v>139309.79999999999</v>
          </cell>
          <cell r="ES389">
            <v>916368.34378605778</v>
          </cell>
          <cell r="ET389">
            <v>0</v>
          </cell>
          <cell r="EU389">
            <v>916368.34378605778</v>
          </cell>
          <cell r="EV389">
            <v>912991.54378605774</v>
          </cell>
          <cell r="EW389">
            <v>4368.3805922777883</v>
          </cell>
          <cell r="EX389">
            <v>4180</v>
          </cell>
          <cell r="EY389">
            <v>0</v>
          </cell>
          <cell r="EZ389">
            <v>873620</v>
          </cell>
          <cell r="FA389">
            <v>0</v>
          </cell>
          <cell r="FB389">
            <v>916368.34378605778</v>
          </cell>
          <cell r="FC389">
            <v>910211.77503311285</v>
          </cell>
          <cell r="FD389">
            <v>0</v>
          </cell>
          <cell r="FE389">
            <v>916368.34378605778</v>
          </cell>
        </row>
        <row r="390">
          <cell r="A390">
            <v>2091</v>
          </cell>
          <cell r="B390">
            <v>8812091</v>
          </cell>
          <cell r="C390"/>
          <cell r="D390"/>
          <cell r="E390" t="str">
            <v>St Teresa's Catholic Primary School, Basildon</v>
          </cell>
          <cell r="F390" t="str">
            <v>P</v>
          </cell>
          <cell r="G390"/>
          <cell r="H390" t="str">
            <v/>
          </cell>
          <cell r="I390" t="str">
            <v>Y</v>
          </cell>
          <cell r="J390"/>
          <cell r="K390">
            <v>2091</v>
          </cell>
          <cell r="L390">
            <v>139917</v>
          </cell>
          <cell r="M390"/>
          <cell r="N390"/>
          <cell r="O390">
            <v>7</v>
          </cell>
          <cell r="P390">
            <v>0</v>
          </cell>
          <cell r="Q390">
            <v>0</v>
          </cell>
          <cell r="R390">
            <v>1</v>
          </cell>
          <cell r="S390">
            <v>31</v>
          </cell>
          <cell r="T390">
            <v>179</v>
          </cell>
          <cell r="U390">
            <v>210</v>
          </cell>
          <cell r="V390">
            <v>211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211</v>
          </cell>
          <cell r="AF390">
            <v>665456.02</v>
          </cell>
          <cell r="AG390">
            <v>0</v>
          </cell>
          <cell r="AH390">
            <v>0</v>
          </cell>
          <cell r="AI390">
            <v>0</v>
          </cell>
          <cell r="AJ390">
            <v>665456.02</v>
          </cell>
          <cell r="AK390">
            <v>46.219047619047608</v>
          </cell>
          <cell r="AL390">
            <v>20729.242857142854</v>
          </cell>
          <cell r="AM390">
            <v>0</v>
          </cell>
          <cell r="AN390">
            <v>0</v>
          </cell>
          <cell r="AO390">
            <v>20729.242857142854</v>
          </cell>
          <cell r="AP390">
            <v>46.219047619047608</v>
          </cell>
          <cell r="AQ390">
            <v>13287.976190476187</v>
          </cell>
          <cell r="AR390">
            <v>0</v>
          </cell>
          <cell r="AS390">
            <v>0</v>
          </cell>
          <cell r="AT390">
            <v>13287.976190476187</v>
          </cell>
          <cell r="AU390">
            <v>11.105263157894731</v>
          </cell>
          <cell r="AV390">
            <v>0</v>
          </cell>
          <cell r="AW390">
            <v>16.153110047846894</v>
          </cell>
          <cell r="AX390">
            <v>3661.586985645934</v>
          </cell>
          <cell r="AY390">
            <v>89.851674641148392</v>
          </cell>
          <cell r="AZ390">
            <v>24769.41114832538</v>
          </cell>
          <cell r="BA390">
            <v>15.143540669856469</v>
          </cell>
          <cell r="BB390">
            <v>5711.3863636363667</v>
          </cell>
          <cell r="BC390">
            <v>17.162679425837322</v>
          </cell>
          <cell r="BD390">
            <v>7227.890813397129</v>
          </cell>
          <cell r="BE390">
            <v>46.440191387559743</v>
          </cell>
          <cell r="BF390">
            <v>22099.029473684179</v>
          </cell>
          <cell r="BG390">
            <v>15.143540669856469</v>
          </cell>
          <cell r="BH390">
            <v>10710.572009569385</v>
          </cell>
          <cell r="BI390">
            <v>74179.876794258365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74179.876794258365</v>
          </cell>
          <cell r="BZ390">
            <v>108197.09584187741</v>
          </cell>
          <cell r="CA390">
            <v>0</v>
          </cell>
          <cell r="CB390">
            <v>108197.09584187741</v>
          </cell>
          <cell r="CC390">
            <v>47.293103448275865</v>
          </cell>
          <cell r="CD390">
            <v>37313.785689655175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37313.785689655175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30.648044692737496</v>
          </cell>
          <cell r="CX390">
            <v>17100.076536312888</v>
          </cell>
          <cell r="CY390">
            <v>0</v>
          </cell>
          <cell r="CZ390">
            <v>0</v>
          </cell>
          <cell r="DA390">
            <v>17100.076536312888</v>
          </cell>
          <cell r="DB390">
            <v>828066.97806784557</v>
          </cell>
          <cell r="DC390">
            <v>0</v>
          </cell>
          <cell r="DD390">
            <v>828066.97806784557</v>
          </cell>
          <cell r="DE390">
            <v>135933</v>
          </cell>
          <cell r="DF390">
            <v>0</v>
          </cell>
          <cell r="DG390">
            <v>135933</v>
          </cell>
          <cell r="DH390">
            <v>30.142857142857142</v>
          </cell>
          <cell r="DI390">
            <v>0.351309894764398</v>
          </cell>
          <cell r="DJ390">
            <v>0</v>
          </cell>
          <cell r="DK390">
            <v>0.351309894764398</v>
          </cell>
          <cell r="DL390">
            <v>0</v>
          </cell>
          <cell r="DM390">
            <v>0</v>
          </cell>
          <cell r="DN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1.0156360164</v>
          </cell>
          <cell r="DS390">
            <v>15073.119466668481</v>
          </cell>
          <cell r="DT390">
            <v>0</v>
          </cell>
          <cell r="DU390">
            <v>15073.119466668481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4560.25</v>
          </cell>
          <cell r="EB390">
            <v>4560.25</v>
          </cell>
          <cell r="EC390">
            <v>0</v>
          </cell>
          <cell r="ED390">
            <v>0</v>
          </cell>
          <cell r="EE390">
            <v>4560.25</v>
          </cell>
          <cell r="EF390">
            <v>4560.25</v>
          </cell>
          <cell r="EG390">
            <v>0</v>
          </cell>
          <cell r="EH390"/>
          <cell r="EI390">
            <v>0</v>
          </cell>
          <cell r="EJ390">
            <v>0</v>
          </cell>
          <cell r="EK390">
            <v>0</v>
          </cell>
          <cell r="EL390"/>
          <cell r="EM390">
            <v>0</v>
          </cell>
          <cell r="EN390">
            <v>0</v>
          </cell>
          <cell r="EO390">
            <v>0</v>
          </cell>
          <cell r="EP390">
            <v>155566.36946666849</v>
          </cell>
          <cell r="EQ390">
            <v>0</v>
          </cell>
          <cell r="ER390">
            <v>155566.36946666849</v>
          </cell>
          <cell r="ES390">
            <v>983633.34753451403</v>
          </cell>
          <cell r="ET390">
            <v>0</v>
          </cell>
          <cell r="EU390">
            <v>983633.34753451403</v>
          </cell>
          <cell r="EV390">
            <v>979073.09753451403</v>
          </cell>
          <cell r="EW390">
            <v>4640.1568603531468</v>
          </cell>
          <cell r="EX390">
            <v>4180</v>
          </cell>
          <cell r="EY390">
            <v>0</v>
          </cell>
          <cell r="EZ390">
            <v>881980</v>
          </cell>
          <cell r="FA390">
            <v>0</v>
          </cell>
          <cell r="FB390">
            <v>983633.34753451403</v>
          </cell>
          <cell r="FC390">
            <v>981907.8234851046</v>
          </cell>
          <cell r="FD390">
            <v>0</v>
          </cell>
          <cell r="FE390">
            <v>983633.34753451403</v>
          </cell>
        </row>
        <row r="391">
          <cell r="A391">
            <v>3321</v>
          </cell>
          <cell r="B391">
            <v>8813321</v>
          </cell>
          <cell r="C391"/>
          <cell r="D391"/>
          <cell r="E391" t="str">
            <v>St Teresa's Catholic Primary School, Colchester</v>
          </cell>
          <cell r="F391" t="str">
            <v>P</v>
          </cell>
          <cell r="G391"/>
          <cell r="H391" t="str">
            <v/>
          </cell>
          <cell r="I391" t="str">
            <v>Y</v>
          </cell>
          <cell r="J391"/>
          <cell r="K391">
            <v>3321</v>
          </cell>
          <cell r="L391">
            <v>138311</v>
          </cell>
          <cell r="M391"/>
          <cell r="N391"/>
          <cell r="O391">
            <v>7</v>
          </cell>
          <cell r="P391">
            <v>0</v>
          </cell>
          <cell r="Q391">
            <v>0</v>
          </cell>
          <cell r="R391">
            <v>0</v>
          </cell>
          <cell r="S391">
            <v>27</v>
          </cell>
          <cell r="T391">
            <v>188</v>
          </cell>
          <cell r="U391">
            <v>215</v>
          </cell>
          <cell r="V391">
            <v>215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215</v>
          </cell>
          <cell r="AF391">
            <v>678071.3</v>
          </cell>
          <cell r="AG391">
            <v>0</v>
          </cell>
          <cell r="AH391">
            <v>0</v>
          </cell>
          <cell r="AI391">
            <v>0</v>
          </cell>
          <cell r="AJ391">
            <v>678071.3</v>
          </cell>
          <cell r="AK391">
            <v>14.999999999999996</v>
          </cell>
          <cell r="AL391">
            <v>6727.4999999999982</v>
          </cell>
          <cell r="AM391">
            <v>0</v>
          </cell>
          <cell r="AN391">
            <v>0</v>
          </cell>
          <cell r="AO391">
            <v>6727.4999999999982</v>
          </cell>
          <cell r="AP391">
            <v>17.752293577981654</v>
          </cell>
          <cell r="AQ391">
            <v>5103.7844036697252</v>
          </cell>
          <cell r="AR391">
            <v>0</v>
          </cell>
          <cell r="AS391">
            <v>0</v>
          </cell>
          <cell r="AT391">
            <v>5103.7844036697252</v>
          </cell>
          <cell r="AU391">
            <v>167.00000000000009</v>
          </cell>
          <cell r="AV391">
            <v>0</v>
          </cell>
          <cell r="AW391">
            <v>13.999999999999991</v>
          </cell>
          <cell r="AX391">
            <v>3173.5199999999982</v>
          </cell>
          <cell r="AY391">
            <v>14.999999999999996</v>
          </cell>
          <cell r="AZ391">
            <v>4135.0499999999993</v>
          </cell>
          <cell r="BA391">
            <v>14.999999999999996</v>
          </cell>
          <cell r="BB391">
            <v>5657.2499999999982</v>
          </cell>
          <cell r="BC391">
            <v>2.9999999999999951</v>
          </cell>
          <cell r="BD391">
            <v>1263.4199999999978</v>
          </cell>
          <cell r="BE391">
            <v>0.999999999999999</v>
          </cell>
          <cell r="BF391">
            <v>475.85999999999956</v>
          </cell>
          <cell r="BG391">
            <v>0</v>
          </cell>
          <cell r="BH391">
            <v>0</v>
          </cell>
          <cell r="BI391">
            <v>14705.099999999993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14705.099999999993</v>
          </cell>
          <cell r="BZ391">
            <v>26536.384403669719</v>
          </cell>
          <cell r="CA391">
            <v>0</v>
          </cell>
          <cell r="CB391">
            <v>26536.384403669719</v>
          </cell>
          <cell r="CC391">
            <v>49.076086956521735</v>
          </cell>
          <cell r="CD391">
            <v>38720.541847826084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38720.541847826084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9.1489361702127656</v>
          </cell>
          <cell r="CX391">
            <v>5104.6489361702133</v>
          </cell>
          <cell r="CY391">
            <v>0</v>
          </cell>
          <cell r="CZ391">
            <v>0</v>
          </cell>
          <cell r="DA391">
            <v>5104.6489361702133</v>
          </cell>
          <cell r="DB391">
            <v>748432.87518766616</v>
          </cell>
          <cell r="DC391">
            <v>0</v>
          </cell>
          <cell r="DD391">
            <v>748432.87518766616</v>
          </cell>
          <cell r="DE391">
            <v>135933</v>
          </cell>
          <cell r="DF391">
            <v>0</v>
          </cell>
          <cell r="DG391">
            <v>135933</v>
          </cell>
          <cell r="DH391">
            <v>30.714285714285715</v>
          </cell>
          <cell r="DI391">
            <v>0.31469883526315801</v>
          </cell>
          <cell r="DJ391">
            <v>0</v>
          </cell>
          <cell r="DK391">
            <v>0.31469883526315801</v>
          </cell>
          <cell r="DL391">
            <v>0</v>
          </cell>
          <cell r="DM391">
            <v>0</v>
          </cell>
          <cell r="DN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1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4316.7060000000001</v>
          </cell>
          <cell r="EB391">
            <v>4316.7060000000001</v>
          </cell>
          <cell r="EC391">
            <v>0</v>
          </cell>
          <cell r="ED391">
            <v>0</v>
          </cell>
          <cell r="EE391">
            <v>4316.7060000000001</v>
          </cell>
          <cell r="EF391">
            <v>4316.7060000000001</v>
          </cell>
          <cell r="EG391">
            <v>0</v>
          </cell>
          <cell r="EH391"/>
          <cell r="EI391">
            <v>0</v>
          </cell>
          <cell r="EJ391">
            <v>0</v>
          </cell>
          <cell r="EK391">
            <v>0</v>
          </cell>
          <cell r="EL391"/>
          <cell r="EM391">
            <v>0</v>
          </cell>
          <cell r="EN391">
            <v>0</v>
          </cell>
          <cell r="EO391">
            <v>0</v>
          </cell>
          <cell r="EP391">
            <v>140249.70600000001</v>
          </cell>
          <cell r="EQ391">
            <v>0</v>
          </cell>
          <cell r="ER391">
            <v>140249.70600000001</v>
          </cell>
          <cell r="ES391">
            <v>888682.58118766616</v>
          </cell>
          <cell r="ET391">
            <v>0</v>
          </cell>
          <cell r="EU391">
            <v>888682.58118766616</v>
          </cell>
          <cell r="EV391">
            <v>884365.87518766616</v>
          </cell>
          <cell r="EW391">
            <v>4113.3296520356562</v>
          </cell>
          <cell r="EX391">
            <v>4180</v>
          </cell>
          <cell r="EY391">
            <v>66.670347964343819</v>
          </cell>
          <cell r="EZ391">
            <v>898700</v>
          </cell>
          <cell r="FA391">
            <v>14334.124812333845</v>
          </cell>
          <cell r="FB391">
            <v>903016.70600000001</v>
          </cell>
          <cell r="FC391">
            <v>891318.45700447971</v>
          </cell>
          <cell r="FD391">
            <v>0</v>
          </cell>
          <cell r="FE391">
            <v>903016.70600000001</v>
          </cell>
        </row>
        <row r="392">
          <cell r="A392">
            <v>3467</v>
          </cell>
          <cell r="B392">
            <v>8813467</v>
          </cell>
          <cell r="C392"/>
          <cell r="D392"/>
          <cell r="E392" t="str">
            <v>St Teresa's Catholic Primary School</v>
          </cell>
          <cell r="F392" t="str">
            <v>P</v>
          </cell>
          <cell r="G392"/>
          <cell r="H392" t="str">
            <v/>
          </cell>
          <cell r="I392" t="str">
            <v>Y</v>
          </cell>
          <cell r="J392"/>
          <cell r="K392">
            <v>3467</v>
          </cell>
          <cell r="L392">
            <v>145997</v>
          </cell>
          <cell r="M392"/>
          <cell r="N392"/>
          <cell r="O392">
            <v>7</v>
          </cell>
          <cell r="P392">
            <v>0</v>
          </cell>
          <cell r="Q392">
            <v>0</v>
          </cell>
          <cell r="R392">
            <v>1</v>
          </cell>
          <cell r="S392">
            <v>29</v>
          </cell>
          <cell r="T392">
            <v>143</v>
          </cell>
          <cell r="U392">
            <v>172</v>
          </cell>
          <cell r="V392">
            <v>173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173</v>
          </cell>
          <cell r="AF392">
            <v>545610.86</v>
          </cell>
          <cell r="AG392">
            <v>0</v>
          </cell>
          <cell r="AH392">
            <v>0</v>
          </cell>
          <cell r="AI392">
            <v>0</v>
          </cell>
          <cell r="AJ392">
            <v>545610.86</v>
          </cell>
          <cell r="AK392">
            <v>37.21511627906969</v>
          </cell>
          <cell r="AL392">
            <v>16690.979651162757</v>
          </cell>
          <cell r="AM392">
            <v>0</v>
          </cell>
          <cell r="AN392">
            <v>0</v>
          </cell>
          <cell r="AO392">
            <v>16690.979651162757</v>
          </cell>
          <cell r="AP392">
            <v>37.21511627906969</v>
          </cell>
          <cell r="AQ392">
            <v>10699.345930232535</v>
          </cell>
          <cell r="AR392">
            <v>0</v>
          </cell>
          <cell r="AS392">
            <v>0</v>
          </cell>
          <cell r="AT392">
            <v>10699.345930232535</v>
          </cell>
          <cell r="AU392">
            <v>124.43859649122805</v>
          </cell>
          <cell r="AV392">
            <v>0</v>
          </cell>
          <cell r="AW392">
            <v>1.0116959064327489</v>
          </cell>
          <cell r="AX392">
            <v>229.33122807017551</v>
          </cell>
          <cell r="AY392">
            <v>17.198830409356727</v>
          </cell>
          <cell r="AZ392">
            <v>4741.2015789473689</v>
          </cell>
          <cell r="BA392">
            <v>13.152046783625734</v>
          </cell>
          <cell r="BB392">
            <v>4960.2944444444447</v>
          </cell>
          <cell r="BC392">
            <v>0</v>
          </cell>
          <cell r="BD392">
            <v>0</v>
          </cell>
          <cell r="BE392">
            <v>16.187134502923975</v>
          </cell>
          <cell r="BF392">
            <v>7702.8098245614028</v>
          </cell>
          <cell r="BG392">
            <v>1.0116959064327489</v>
          </cell>
          <cell r="BH392">
            <v>715.54216374269026</v>
          </cell>
          <cell r="BI392">
            <v>18349.179239766083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18349.179239766083</v>
          </cell>
          <cell r="BZ392">
            <v>45739.504821161376</v>
          </cell>
          <cell r="CA392">
            <v>0</v>
          </cell>
          <cell r="CB392">
            <v>45739.504821161376</v>
          </cell>
          <cell r="CC392">
            <v>39.743243243243242</v>
          </cell>
          <cell r="CD392">
            <v>31357.021486486487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31357.021486486487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1.2097902097902093</v>
          </cell>
          <cell r="CX392">
            <v>675.00244755244739</v>
          </cell>
          <cell r="CY392">
            <v>0</v>
          </cell>
          <cell r="CZ392">
            <v>0</v>
          </cell>
          <cell r="DA392">
            <v>675.00244755244739</v>
          </cell>
          <cell r="DB392">
            <v>623382.38875520031</v>
          </cell>
          <cell r="DC392">
            <v>0</v>
          </cell>
          <cell r="DD392">
            <v>623382.38875520031</v>
          </cell>
          <cell r="DE392">
            <v>135933</v>
          </cell>
          <cell r="DF392">
            <v>0</v>
          </cell>
          <cell r="DG392">
            <v>135933</v>
          </cell>
          <cell r="DH392">
            <v>24.714285714285715</v>
          </cell>
          <cell r="DI392">
            <v>0.28196505047619103</v>
          </cell>
          <cell r="DJ392">
            <v>0</v>
          </cell>
          <cell r="DK392">
            <v>0.28196505047619103</v>
          </cell>
          <cell r="DL392">
            <v>0</v>
          </cell>
          <cell r="DM392">
            <v>0</v>
          </cell>
          <cell r="DN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558.74799999999993</v>
          </cell>
          <cell r="EB392">
            <v>558.74799999999993</v>
          </cell>
          <cell r="EC392">
            <v>0</v>
          </cell>
          <cell r="ED392">
            <v>0</v>
          </cell>
          <cell r="EE392">
            <v>558.74799999999993</v>
          </cell>
          <cell r="EF392">
            <v>558.74799999999993</v>
          </cell>
          <cell r="EG392">
            <v>0</v>
          </cell>
          <cell r="EH392"/>
          <cell r="EI392">
            <v>0</v>
          </cell>
          <cell r="EJ392">
            <v>0</v>
          </cell>
          <cell r="EK392">
            <v>0</v>
          </cell>
          <cell r="EL392"/>
          <cell r="EM392">
            <v>0</v>
          </cell>
          <cell r="EN392">
            <v>0</v>
          </cell>
          <cell r="EO392">
            <v>0</v>
          </cell>
          <cell r="EP392">
            <v>136491.74799999999</v>
          </cell>
          <cell r="EQ392">
            <v>0</v>
          </cell>
          <cell r="ER392">
            <v>136491.74799999999</v>
          </cell>
          <cell r="ES392">
            <v>759874.13675520034</v>
          </cell>
          <cell r="ET392">
            <v>0</v>
          </cell>
          <cell r="EU392">
            <v>759874.13675520034</v>
          </cell>
          <cell r="EV392">
            <v>759315.38875520031</v>
          </cell>
          <cell r="EW392">
            <v>4389.1062933826606</v>
          </cell>
          <cell r="EX392">
            <v>4180</v>
          </cell>
          <cell r="EY392">
            <v>0</v>
          </cell>
          <cell r="EZ392">
            <v>723140</v>
          </cell>
          <cell r="FA392">
            <v>0</v>
          </cell>
          <cell r="FB392">
            <v>759874.13675520034</v>
          </cell>
          <cell r="FC392">
            <v>767225.20427284203</v>
          </cell>
          <cell r="FD392">
            <v>7351.0675176416989</v>
          </cell>
          <cell r="FE392">
            <v>767225.20427284203</v>
          </cell>
        </row>
        <row r="393">
          <cell r="A393">
            <v>5223</v>
          </cell>
          <cell r="B393">
            <v>8815223</v>
          </cell>
          <cell r="C393"/>
          <cell r="D393"/>
          <cell r="E393" t="str">
            <v>St Thomas More Catholic Primary School, Saffron Walden</v>
          </cell>
          <cell r="F393" t="str">
            <v>P</v>
          </cell>
          <cell r="G393"/>
          <cell r="H393" t="str">
            <v/>
          </cell>
          <cell r="I393" t="str">
            <v>Y</v>
          </cell>
          <cell r="J393"/>
          <cell r="K393">
            <v>5223</v>
          </cell>
          <cell r="L393">
            <v>137081</v>
          </cell>
          <cell r="M393"/>
          <cell r="N393"/>
          <cell r="O393">
            <v>7</v>
          </cell>
          <cell r="P393">
            <v>0</v>
          </cell>
          <cell r="Q393">
            <v>0</v>
          </cell>
          <cell r="R393">
            <v>0</v>
          </cell>
          <cell r="S393">
            <v>30</v>
          </cell>
          <cell r="T393">
            <v>179</v>
          </cell>
          <cell r="U393">
            <v>209</v>
          </cell>
          <cell r="V393">
            <v>209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209</v>
          </cell>
          <cell r="AF393">
            <v>659148.38</v>
          </cell>
          <cell r="AG393">
            <v>0</v>
          </cell>
          <cell r="AH393">
            <v>0</v>
          </cell>
          <cell r="AI393">
            <v>0</v>
          </cell>
          <cell r="AJ393">
            <v>659148.38</v>
          </cell>
          <cell r="AK393">
            <v>8.0000000000000018</v>
          </cell>
          <cell r="AL393">
            <v>3588.0000000000009</v>
          </cell>
          <cell r="AM393">
            <v>0</v>
          </cell>
          <cell r="AN393">
            <v>0</v>
          </cell>
          <cell r="AO393">
            <v>3588.0000000000009</v>
          </cell>
          <cell r="AP393">
            <v>8.0000000000000018</v>
          </cell>
          <cell r="AQ393">
            <v>2300.0000000000005</v>
          </cell>
          <cell r="AR393">
            <v>0</v>
          </cell>
          <cell r="AS393">
            <v>0</v>
          </cell>
          <cell r="AT393">
            <v>2300.0000000000005</v>
          </cell>
          <cell r="AU393">
            <v>209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5888.0000000000018</v>
          </cell>
          <cell r="CA393">
            <v>0</v>
          </cell>
          <cell r="CB393">
            <v>5888.0000000000018</v>
          </cell>
          <cell r="CC393">
            <v>25.977401129943505</v>
          </cell>
          <cell r="CD393">
            <v>20495.909717514125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20495.909717514125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3.5828571428571334</v>
          </cell>
          <cell r="CX393">
            <v>1999.0551428571378</v>
          </cell>
          <cell r="CY393">
            <v>0</v>
          </cell>
          <cell r="CZ393">
            <v>0</v>
          </cell>
          <cell r="DA393">
            <v>1999.0551428571378</v>
          </cell>
          <cell r="DB393">
            <v>687531.34486037132</v>
          </cell>
          <cell r="DC393">
            <v>0</v>
          </cell>
          <cell r="DD393">
            <v>687531.34486037132</v>
          </cell>
          <cell r="DE393">
            <v>135933</v>
          </cell>
          <cell r="DF393">
            <v>0</v>
          </cell>
          <cell r="DG393">
            <v>135933</v>
          </cell>
          <cell r="DH393">
            <v>29.857142857142858</v>
          </cell>
          <cell r="DI393">
            <v>0.45011530554089701</v>
          </cell>
          <cell r="DJ393">
            <v>0</v>
          </cell>
          <cell r="DK393">
            <v>0.45011530554089701</v>
          </cell>
          <cell r="DL393">
            <v>0</v>
          </cell>
          <cell r="DM393">
            <v>0</v>
          </cell>
          <cell r="DN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4732.8</v>
          </cell>
          <cell r="EB393">
            <v>4732.8</v>
          </cell>
          <cell r="EC393">
            <v>0</v>
          </cell>
          <cell r="ED393">
            <v>0</v>
          </cell>
          <cell r="EE393">
            <v>4732.8</v>
          </cell>
          <cell r="EF393">
            <v>4732.8</v>
          </cell>
          <cell r="EG393">
            <v>0</v>
          </cell>
          <cell r="EH393"/>
          <cell r="EI393">
            <v>0</v>
          </cell>
          <cell r="EJ393">
            <v>0</v>
          </cell>
          <cell r="EK393">
            <v>0</v>
          </cell>
          <cell r="EL393"/>
          <cell r="EM393">
            <v>0</v>
          </cell>
          <cell r="EN393">
            <v>0</v>
          </cell>
          <cell r="EO393">
            <v>0</v>
          </cell>
          <cell r="EP393">
            <v>140665.79999999999</v>
          </cell>
          <cell r="EQ393">
            <v>0</v>
          </cell>
          <cell r="ER393">
            <v>140665.79999999999</v>
          </cell>
          <cell r="ES393">
            <v>828197.14486037125</v>
          </cell>
          <cell r="ET393">
            <v>0</v>
          </cell>
          <cell r="EU393">
            <v>828197.14486037125</v>
          </cell>
          <cell r="EV393">
            <v>823464.34486037132</v>
          </cell>
          <cell r="EW393">
            <v>3940.0207888056043</v>
          </cell>
          <cell r="EX393">
            <v>4180</v>
          </cell>
          <cell r="EY393">
            <v>239.9792111943957</v>
          </cell>
          <cell r="EZ393">
            <v>873620</v>
          </cell>
          <cell r="FA393">
            <v>50155.655139628681</v>
          </cell>
          <cell r="FB393">
            <v>878352.79999999993</v>
          </cell>
          <cell r="FC393">
            <v>848476.00171481073</v>
          </cell>
          <cell r="FD393">
            <v>0</v>
          </cell>
          <cell r="FE393">
            <v>878352.79999999993</v>
          </cell>
        </row>
        <row r="394">
          <cell r="A394">
            <v>3824</v>
          </cell>
          <cell r="B394">
            <v>8813824</v>
          </cell>
          <cell r="C394"/>
          <cell r="D394"/>
          <cell r="E394" t="str">
            <v>St Thomas More's Catholic Primary School, Colchester</v>
          </cell>
          <cell r="F394" t="str">
            <v>P</v>
          </cell>
          <cell r="G394"/>
          <cell r="H394" t="str">
            <v/>
          </cell>
          <cell r="I394" t="str">
            <v>Y</v>
          </cell>
          <cell r="J394"/>
          <cell r="K394">
            <v>3824</v>
          </cell>
          <cell r="L394">
            <v>138164</v>
          </cell>
          <cell r="M394"/>
          <cell r="N394"/>
          <cell r="O394">
            <v>7</v>
          </cell>
          <cell r="P394">
            <v>0</v>
          </cell>
          <cell r="Q394">
            <v>0</v>
          </cell>
          <cell r="R394">
            <v>0</v>
          </cell>
          <cell r="S394">
            <v>29</v>
          </cell>
          <cell r="T394">
            <v>176</v>
          </cell>
          <cell r="U394">
            <v>205</v>
          </cell>
          <cell r="V394">
            <v>205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205</v>
          </cell>
          <cell r="AF394">
            <v>646533.1</v>
          </cell>
          <cell r="AG394">
            <v>0</v>
          </cell>
          <cell r="AH394">
            <v>0</v>
          </cell>
          <cell r="AI394">
            <v>0</v>
          </cell>
          <cell r="AJ394">
            <v>646533.1</v>
          </cell>
          <cell r="AK394">
            <v>7.9999999999999911</v>
          </cell>
          <cell r="AL394">
            <v>3587.9999999999959</v>
          </cell>
          <cell r="AM394">
            <v>0</v>
          </cell>
          <cell r="AN394">
            <v>0</v>
          </cell>
          <cell r="AO394">
            <v>3587.9999999999959</v>
          </cell>
          <cell r="AP394">
            <v>13.864734299516908</v>
          </cell>
          <cell r="AQ394">
            <v>3986.1111111111109</v>
          </cell>
          <cell r="AR394">
            <v>0</v>
          </cell>
          <cell r="AS394">
            <v>0</v>
          </cell>
          <cell r="AT394">
            <v>3986.1111111111109</v>
          </cell>
          <cell r="AU394">
            <v>87</v>
          </cell>
          <cell r="AV394">
            <v>0</v>
          </cell>
          <cell r="AW394">
            <v>57.000000000000028</v>
          </cell>
          <cell r="AX394">
            <v>12920.760000000007</v>
          </cell>
          <cell r="AY394">
            <v>38.000000000000085</v>
          </cell>
          <cell r="AZ394">
            <v>10475.460000000025</v>
          </cell>
          <cell r="BA394">
            <v>2</v>
          </cell>
          <cell r="BB394">
            <v>754.3</v>
          </cell>
          <cell r="BC394">
            <v>11.000000000000011</v>
          </cell>
          <cell r="BD394">
            <v>4632.5400000000045</v>
          </cell>
          <cell r="BE394">
            <v>7.9999999999999911</v>
          </cell>
          <cell r="BF394">
            <v>3806.879999999996</v>
          </cell>
          <cell r="BG394">
            <v>2</v>
          </cell>
          <cell r="BH394">
            <v>1414.54</v>
          </cell>
          <cell r="BI394">
            <v>34004.480000000032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34004.480000000032</v>
          </cell>
          <cell r="BZ394">
            <v>41578.591111111142</v>
          </cell>
          <cell r="CA394">
            <v>0</v>
          </cell>
          <cell r="CB394">
            <v>41578.591111111142</v>
          </cell>
          <cell r="CC394">
            <v>41.47398843930636</v>
          </cell>
          <cell r="CD394">
            <v>32722.562138728324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32722.562138728324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23.295454545454618</v>
          </cell>
          <cell r="CX394">
            <v>12997.698863636406</v>
          </cell>
          <cell r="CY394">
            <v>0</v>
          </cell>
          <cell r="CZ394">
            <v>0</v>
          </cell>
          <cell r="DA394">
            <v>12997.698863636406</v>
          </cell>
          <cell r="DB394">
            <v>733831.95211347577</v>
          </cell>
          <cell r="DC394">
            <v>0</v>
          </cell>
          <cell r="DD394">
            <v>733831.95211347577</v>
          </cell>
          <cell r="DE394">
            <v>135933</v>
          </cell>
          <cell r="DF394">
            <v>0</v>
          </cell>
          <cell r="DG394">
            <v>135933</v>
          </cell>
          <cell r="DH394">
            <v>29.285714285714285</v>
          </cell>
          <cell r="DI394">
            <v>0.371126037699681</v>
          </cell>
          <cell r="DJ394">
            <v>0</v>
          </cell>
          <cell r="DK394">
            <v>0.371126037699681</v>
          </cell>
          <cell r="DL394">
            <v>0</v>
          </cell>
          <cell r="DM394">
            <v>0</v>
          </cell>
          <cell r="DN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1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3870.05</v>
          </cell>
          <cell r="EB394">
            <v>3870.05</v>
          </cell>
          <cell r="EC394">
            <v>0</v>
          </cell>
          <cell r="ED394">
            <v>0</v>
          </cell>
          <cell r="EE394">
            <v>3870.05</v>
          </cell>
          <cell r="EF394">
            <v>3870.05</v>
          </cell>
          <cell r="EG394">
            <v>0</v>
          </cell>
          <cell r="EH394"/>
          <cell r="EI394">
            <v>0</v>
          </cell>
          <cell r="EJ394">
            <v>0</v>
          </cell>
          <cell r="EK394">
            <v>0</v>
          </cell>
          <cell r="EL394"/>
          <cell r="EM394">
            <v>0</v>
          </cell>
          <cell r="EN394">
            <v>0</v>
          </cell>
          <cell r="EO394">
            <v>0</v>
          </cell>
          <cell r="EP394">
            <v>139803.04999999999</v>
          </cell>
          <cell r="EQ394">
            <v>0</v>
          </cell>
          <cell r="ER394">
            <v>139803.04999999999</v>
          </cell>
          <cell r="ES394">
            <v>873635.0021134757</v>
          </cell>
          <cell r="ET394">
            <v>0</v>
          </cell>
          <cell r="EU394">
            <v>873635.0021134757</v>
          </cell>
          <cell r="EV394">
            <v>869764.95211347577</v>
          </cell>
          <cell r="EW394">
            <v>4242.7558639681747</v>
          </cell>
          <cell r="EX394">
            <v>4180</v>
          </cell>
          <cell r="EY394">
            <v>0</v>
          </cell>
          <cell r="EZ394">
            <v>856900</v>
          </cell>
          <cell r="FA394">
            <v>0</v>
          </cell>
          <cell r="FB394">
            <v>873635.0021134757</v>
          </cell>
          <cell r="FC394">
            <v>890889.79409211827</v>
          </cell>
          <cell r="FD394">
            <v>17254.791978642577</v>
          </cell>
          <cell r="FE394">
            <v>890889.79409211827</v>
          </cell>
        </row>
        <row r="395">
          <cell r="A395">
            <v>3622</v>
          </cell>
          <cell r="B395">
            <v>8813622</v>
          </cell>
          <cell r="C395">
            <v>1428</v>
          </cell>
          <cell r="D395" t="str">
            <v>RB051428</v>
          </cell>
          <cell r="E395" t="str">
            <v>St Thomas of Canterbury Church of England Aided Infant School</v>
          </cell>
          <cell r="F395" t="str">
            <v>P</v>
          </cell>
          <cell r="G395" t="str">
            <v>Y</v>
          </cell>
          <cell r="H395">
            <v>10023835</v>
          </cell>
          <cell r="I395" t="str">
            <v/>
          </cell>
          <cell r="J395"/>
          <cell r="K395">
            <v>3622</v>
          </cell>
          <cell r="L395">
            <v>115184</v>
          </cell>
          <cell r="M395"/>
          <cell r="N395"/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71</v>
          </cell>
          <cell r="T395">
            <v>146</v>
          </cell>
          <cell r="U395">
            <v>217</v>
          </cell>
          <cell r="V395">
            <v>217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217</v>
          </cell>
          <cell r="AF395">
            <v>684378.94000000006</v>
          </cell>
          <cell r="AG395">
            <v>0</v>
          </cell>
          <cell r="AH395">
            <v>0</v>
          </cell>
          <cell r="AI395">
            <v>0</v>
          </cell>
          <cell r="AJ395">
            <v>684378.94000000006</v>
          </cell>
          <cell r="AK395">
            <v>22.999999999999947</v>
          </cell>
          <cell r="AL395">
            <v>10315.499999999976</v>
          </cell>
          <cell r="AM395">
            <v>0</v>
          </cell>
          <cell r="AN395">
            <v>0</v>
          </cell>
          <cell r="AO395">
            <v>10315.499999999976</v>
          </cell>
          <cell r="AP395">
            <v>24.327354260089688</v>
          </cell>
          <cell r="AQ395">
            <v>6994.1143497757857</v>
          </cell>
          <cell r="AR395">
            <v>0</v>
          </cell>
          <cell r="AS395">
            <v>0</v>
          </cell>
          <cell r="AT395">
            <v>6994.1143497757857</v>
          </cell>
          <cell r="AU395">
            <v>187.99999999999994</v>
          </cell>
          <cell r="AV395">
            <v>0</v>
          </cell>
          <cell r="AW395">
            <v>27.999999999999968</v>
          </cell>
          <cell r="AX395">
            <v>6347.0399999999927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1.0000000000000009</v>
          </cell>
          <cell r="BH395">
            <v>707.27000000000066</v>
          </cell>
          <cell r="BI395">
            <v>7054.3099999999931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7054.3099999999931</v>
          </cell>
          <cell r="BZ395">
            <v>24363.924349775756</v>
          </cell>
          <cell r="CA395">
            <v>0</v>
          </cell>
          <cell r="CB395">
            <v>24363.924349775756</v>
          </cell>
          <cell r="CC395">
            <v>58.070422535211264</v>
          </cell>
          <cell r="CD395">
            <v>45816.982676056337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45816.982676056337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13.376712328767134</v>
          </cell>
          <cell r="CX395">
            <v>7463.5366438356232</v>
          </cell>
          <cell r="CY395">
            <v>0</v>
          </cell>
          <cell r="CZ395">
            <v>0</v>
          </cell>
          <cell r="DA395">
            <v>7463.5366438356232</v>
          </cell>
          <cell r="DB395">
            <v>762023.38366966776</v>
          </cell>
          <cell r="DC395">
            <v>0</v>
          </cell>
          <cell r="DD395">
            <v>762023.38366966776</v>
          </cell>
          <cell r="DE395">
            <v>135933</v>
          </cell>
          <cell r="DF395">
            <v>0</v>
          </cell>
          <cell r="DG395">
            <v>135933</v>
          </cell>
          <cell r="DH395">
            <v>72.333333333333329</v>
          </cell>
          <cell r="DI395">
            <v>0.47753741283018902</v>
          </cell>
          <cell r="DJ395">
            <v>0</v>
          </cell>
          <cell r="DK395">
            <v>0.47753741283018902</v>
          </cell>
          <cell r="DL395">
            <v>0</v>
          </cell>
          <cell r="DM395">
            <v>0</v>
          </cell>
          <cell r="DN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1.0156360164</v>
          </cell>
          <cell r="DS395">
            <v>14040.460741543624</v>
          </cell>
          <cell r="DT395">
            <v>0</v>
          </cell>
          <cell r="DU395">
            <v>14040.460741543624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3628.8</v>
          </cell>
          <cell r="EB395">
            <v>3628.8</v>
          </cell>
          <cell r="EC395">
            <v>0</v>
          </cell>
          <cell r="ED395">
            <v>0</v>
          </cell>
          <cell r="EE395">
            <v>3628.8</v>
          </cell>
          <cell r="EF395">
            <v>3628.8000000000006</v>
          </cell>
          <cell r="EG395">
            <v>0</v>
          </cell>
          <cell r="EH395"/>
          <cell r="EI395">
            <v>0</v>
          </cell>
          <cell r="EJ395">
            <v>0</v>
          </cell>
          <cell r="EK395">
            <v>0</v>
          </cell>
          <cell r="EL395"/>
          <cell r="EM395">
            <v>0</v>
          </cell>
          <cell r="EN395">
            <v>0</v>
          </cell>
          <cell r="EO395">
            <v>0</v>
          </cell>
          <cell r="EP395">
            <v>153602.26074154361</v>
          </cell>
          <cell r="EQ395">
            <v>0</v>
          </cell>
          <cell r="ER395">
            <v>153602.26074154361</v>
          </cell>
          <cell r="ES395">
            <v>915625.64441121137</v>
          </cell>
          <cell r="ET395">
            <v>0</v>
          </cell>
          <cell r="EU395">
            <v>915625.64441121137</v>
          </cell>
          <cell r="EV395">
            <v>911996.84441121144</v>
          </cell>
          <cell r="EW395">
            <v>4202.7504350747067</v>
          </cell>
          <cell r="EX395">
            <v>4180</v>
          </cell>
          <cell r="EY395">
            <v>0</v>
          </cell>
          <cell r="EZ395">
            <v>907060</v>
          </cell>
          <cell r="FA395">
            <v>0</v>
          </cell>
          <cell r="FB395">
            <v>915625.64441121137</v>
          </cell>
          <cell r="FC395">
            <v>918242.09924153902</v>
          </cell>
          <cell r="FD395">
            <v>2616.4548303276533</v>
          </cell>
          <cell r="FE395">
            <v>918242.09924153902</v>
          </cell>
        </row>
        <row r="396">
          <cell r="A396">
            <v>3592</v>
          </cell>
          <cell r="B396">
            <v>8813592</v>
          </cell>
          <cell r="C396">
            <v>1426</v>
          </cell>
          <cell r="D396" t="str">
            <v>RB051426</v>
          </cell>
          <cell r="E396" t="str">
            <v>St Thomas of Canterbury Church of England Aided Junior School, Brentwood</v>
          </cell>
          <cell r="F396" t="str">
            <v>P</v>
          </cell>
          <cell r="G396" t="str">
            <v>Y</v>
          </cell>
          <cell r="H396">
            <v>10023836</v>
          </cell>
          <cell r="I396" t="str">
            <v/>
          </cell>
          <cell r="J396"/>
          <cell r="K396">
            <v>3592</v>
          </cell>
          <cell r="L396">
            <v>115179</v>
          </cell>
          <cell r="M396"/>
          <cell r="N396"/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308</v>
          </cell>
          <cell r="U396">
            <v>308</v>
          </cell>
          <cell r="V396">
            <v>308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308</v>
          </cell>
          <cell r="AF396">
            <v>971376.56</v>
          </cell>
          <cell r="AG396">
            <v>0</v>
          </cell>
          <cell r="AH396">
            <v>0</v>
          </cell>
          <cell r="AI396">
            <v>0</v>
          </cell>
          <cell r="AJ396">
            <v>971376.56</v>
          </cell>
          <cell r="AK396">
            <v>32.999999999999957</v>
          </cell>
          <cell r="AL396">
            <v>14800.49999999998</v>
          </cell>
          <cell r="AM396">
            <v>0</v>
          </cell>
          <cell r="AN396">
            <v>0</v>
          </cell>
          <cell r="AO396">
            <v>14800.49999999998</v>
          </cell>
          <cell r="AP396">
            <v>35</v>
          </cell>
          <cell r="AQ396">
            <v>10062.5</v>
          </cell>
          <cell r="AR396">
            <v>0</v>
          </cell>
          <cell r="AS396">
            <v>0</v>
          </cell>
          <cell r="AT396">
            <v>10062.5</v>
          </cell>
          <cell r="AU396">
            <v>271.99999999999994</v>
          </cell>
          <cell r="AV396">
            <v>0</v>
          </cell>
          <cell r="AW396">
            <v>32.000000000000036</v>
          </cell>
          <cell r="AX396">
            <v>7253.7600000000084</v>
          </cell>
          <cell r="AY396">
            <v>4.0000000000000044</v>
          </cell>
          <cell r="AZ396">
            <v>1102.6800000000012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8356.4400000000096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8356.4400000000096</v>
          </cell>
          <cell r="BZ396">
            <v>33219.439999999988</v>
          </cell>
          <cell r="CA396">
            <v>0</v>
          </cell>
          <cell r="CB396">
            <v>33219.439999999988</v>
          </cell>
          <cell r="CC396">
            <v>78.839590443686006</v>
          </cell>
          <cell r="CD396">
            <v>62203.648464163824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62203.648464163824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4.0000000000000044</v>
          </cell>
          <cell r="CX396">
            <v>2231.8000000000025</v>
          </cell>
          <cell r="CY396">
            <v>0</v>
          </cell>
          <cell r="CZ396">
            <v>0</v>
          </cell>
          <cell r="DA396">
            <v>2231.8000000000025</v>
          </cell>
          <cell r="DB396">
            <v>1069031.448464164</v>
          </cell>
          <cell r="DC396">
            <v>0</v>
          </cell>
          <cell r="DD396">
            <v>1069031.448464164</v>
          </cell>
          <cell r="DE396">
            <v>135933</v>
          </cell>
          <cell r="DF396">
            <v>0</v>
          </cell>
          <cell r="DG396">
            <v>135933</v>
          </cell>
          <cell r="DH396">
            <v>77</v>
          </cell>
          <cell r="DI396">
            <v>0.456390759947644</v>
          </cell>
          <cell r="DJ396">
            <v>0</v>
          </cell>
          <cell r="DK396">
            <v>0.456390759947644</v>
          </cell>
          <cell r="DL396">
            <v>0</v>
          </cell>
          <cell r="DM396">
            <v>0</v>
          </cell>
          <cell r="DN396">
            <v>0</v>
          </cell>
          <cell r="DO396">
            <v>0</v>
          </cell>
          <cell r="DP396">
            <v>0</v>
          </cell>
          <cell r="DQ396">
            <v>0</v>
          </cell>
          <cell r="DR396">
            <v>1.0156360164</v>
          </cell>
          <cell r="DS396">
            <v>18840.843877602634</v>
          </cell>
          <cell r="DT396">
            <v>0</v>
          </cell>
          <cell r="DU396">
            <v>18840.843877602634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5443.2</v>
          </cell>
          <cell r="EB396">
            <v>5443.2</v>
          </cell>
          <cell r="EC396">
            <v>0</v>
          </cell>
          <cell r="ED396">
            <v>0</v>
          </cell>
          <cell r="EE396">
            <v>5443.2</v>
          </cell>
          <cell r="EF396">
            <v>5443.2</v>
          </cell>
          <cell r="EG396">
            <v>0</v>
          </cell>
          <cell r="EH396"/>
          <cell r="EI396">
            <v>0</v>
          </cell>
          <cell r="EJ396">
            <v>0</v>
          </cell>
          <cell r="EK396">
            <v>0</v>
          </cell>
          <cell r="EL396"/>
          <cell r="EM396">
            <v>0</v>
          </cell>
          <cell r="EN396">
            <v>0</v>
          </cell>
          <cell r="EO396">
            <v>0</v>
          </cell>
          <cell r="EP396">
            <v>160217.04387760264</v>
          </cell>
          <cell r="EQ396">
            <v>0</v>
          </cell>
          <cell r="ER396">
            <v>160217.04387760264</v>
          </cell>
          <cell r="ES396">
            <v>1229248.4923417666</v>
          </cell>
          <cell r="ET396">
            <v>0</v>
          </cell>
          <cell r="EU396">
            <v>1229248.4923417666</v>
          </cell>
          <cell r="EV396">
            <v>1223805.2923417666</v>
          </cell>
          <cell r="EW396">
            <v>3973.393806304437</v>
          </cell>
          <cell r="EX396">
            <v>4180</v>
          </cell>
          <cell r="EY396">
            <v>206.60619369556298</v>
          </cell>
          <cell r="EZ396">
            <v>1287440</v>
          </cell>
          <cell r="FA396">
            <v>63634.707658233354</v>
          </cell>
          <cell r="FB396">
            <v>1292883.2</v>
          </cell>
          <cell r="FC396">
            <v>1241359.2248308919</v>
          </cell>
          <cell r="FD396">
            <v>0</v>
          </cell>
          <cell r="FE396">
            <v>1292883.2</v>
          </cell>
        </row>
        <row r="397">
          <cell r="A397">
            <v>2119</v>
          </cell>
          <cell r="B397">
            <v>8812119</v>
          </cell>
          <cell r="C397"/>
          <cell r="D397"/>
          <cell r="E397" t="str">
            <v>Stambridge Primary School</v>
          </cell>
          <cell r="F397" t="str">
            <v>P</v>
          </cell>
          <cell r="G397"/>
          <cell r="H397" t="str">
            <v/>
          </cell>
          <cell r="I397" t="str">
            <v>Y</v>
          </cell>
          <cell r="J397"/>
          <cell r="K397">
            <v>2119</v>
          </cell>
          <cell r="L397">
            <v>141656</v>
          </cell>
          <cell r="M397"/>
          <cell r="N397"/>
          <cell r="O397">
            <v>7</v>
          </cell>
          <cell r="P397">
            <v>0</v>
          </cell>
          <cell r="Q397">
            <v>0</v>
          </cell>
          <cell r="R397">
            <v>0</v>
          </cell>
          <cell r="S397">
            <v>12</v>
          </cell>
          <cell r="T397">
            <v>74</v>
          </cell>
          <cell r="U397">
            <v>86</v>
          </cell>
          <cell r="V397">
            <v>86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86</v>
          </cell>
          <cell r="AF397">
            <v>271228.52</v>
          </cell>
          <cell r="AG397">
            <v>0</v>
          </cell>
          <cell r="AH397">
            <v>0</v>
          </cell>
          <cell r="AI397">
            <v>0</v>
          </cell>
          <cell r="AJ397">
            <v>271228.52</v>
          </cell>
          <cell r="AK397">
            <v>21.000000000000007</v>
          </cell>
          <cell r="AL397">
            <v>9418.5000000000036</v>
          </cell>
          <cell r="AM397">
            <v>0</v>
          </cell>
          <cell r="AN397">
            <v>0</v>
          </cell>
          <cell r="AO397">
            <v>9418.5000000000036</v>
          </cell>
          <cell r="AP397">
            <v>21.5</v>
          </cell>
          <cell r="AQ397">
            <v>6181.25</v>
          </cell>
          <cell r="AR397">
            <v>0</v>
          </cell>
          <cell r="AS397">
            <v>0</v>
          </cell>
          <cell r="AT397">
            <v>6181.25</v>
          </cell>
          <cell r="AU397">
            <v>65.764705882352928</v>
          </cell>
          <cell r="AV397">
            <v>0</v>
          </cell>
          <cell r="AW397">
            <v>0</v>
          </cell>
          <cell r="AX397">
            <v>0</v>
          </cell>
          <cell r="AY397">
            <v>6.0705882352941138</v>
          </cell>
          <cell r="AZ397">
            <v>1673.4790588235285</v>
          </cell>
          <cell r="BA397">
            <v>11.129411764705852</v>
          </cell>
          <cell r="BB397">
            <v>4197.4576470588117</v>
          </cell>
          <cell r="BC397">
            <v>1.0117647058823493</v>
          </cell>
          <cell r="BD397">
            <v>426.09458823529258</v>
          </cell>
          <cell r="BE397">
            <v>2.0235294117647071</v>
          </cell>
          <cell r="BF397">
            <v>962.91670588235354</v>
          </cell>
          <cell r="BG397">
            <v>0</v>
          </cell>
          <cell r="BH397">
            <v>0</v>
          </cell>
          <cell r="BI397">
            <v>7259.9479999999858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7259.9479999999858</v>
          </cell>
          <cell r="BZ397">
            <v>22859.697999999989</v>
          </cell>
          <cell r="CA397">
            <v>0</v>
          </cell>
          <cell r="CB397">
            <v>22859.697999999989</v>
          </cell>
          <cell r="CC397">
            <v>18.594594594594597</v>
          </cell>
          <cell r="CD397">
            <v>14670.94918918919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14670.94918918919</v>
          </cell>
          <cell r="CR397">
            <v>4.8400000000000123</v>
          </cell>
          <cell r="CS397">
            <v>2178.0000000000055</v>
          </cell>
          <cell r="CT397">
            <v>0</v>
          </cell>
          <cell r="CU397">
            <v>0</v>
          </cell>
          <cell r="CV397">
            <v>2178.0000000000055</v>
          </cell>
          <cell r="CW397">
            <v>1.1621621621621609</v>
          </cell>
          <cell r="CX397">
            <v>648.42837837837772</v>
          </cell>
          <cell r="CY397">
            <v>0</v>
          </cell>
          <cell r="CZ397">
            <v>0</v>
          </cell>
          <cell r="DA397">
            <v>648.42837837837772</v>
          </cell>
          <cell r="DB397">
            <v>311585.59556756757</v>
          </cell>
          <cell r="DC397">
            <v>0</v>
          </cell>
          <cell r="DD397">
            <v>311585.59556756757</v>
          </cell>
          <cell r="DE397">
            <v>135933</v>
          </cell>
          <cell r="DF397">
            <v>0</v>
          </cell>
          <cell r="DG397">
            <v>135933</v>
          </cell>
          <cell r="DH397">
            <v>12.285714285714286</v>
          </cell>
          <cell r="DI397">
            <v>1.3725151822222199</v>
          </cell>
          <cell r="DJ397">
            <v>2.0823529411764703</v>
          </cell>
          <cell r="DK397">
            <v>2.0823529411764703</v>
          </cell>
          <cell r="DL397">
            <v>19165.554072096125</v>
          </cell>
          <cell r="DM397">
            <v>0</v>
          </cell>
          <cell r="DN397">
            <v>0</v>
          </cell>
          <cell r="DO397">
            <v>0</v>
          </cell>
          <cell r="DP397">
            <v>0</v>
          </cell>
          <cell r="DQ397">
            <v>19165.554072096125</v>
          </cell>
          <cell r="DR397">
            <v>1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1306.45</v>
          </cell>
          <cell r="EB397">
            <v>1306.45</v>
          </cell>
          <cell r="EC397">
            <v>0</v>
          </cell>
          <cell r="ED397">
            <v>0</v>
          </cell>
          <cell r="EE397">
            <v>1306.45</v>
          </cell>
          <cell r="EF397">
            <v>1306.45</v>
          </cell>
          <cell r="EG397">
            <v>0</v>
          </cell>
          <cell r="EH397"/>
          <cell r="EI397">
            <v>0</v>
          </cell>
          <cell r="EJ397">
            <v>0</v>
          </cell>
          <cell r="EK397">
            <v>0</v>
          </cell>
          <cell r="EL397"/>
          <cell r="EM397">
            <v>0</v>
          </cell>
          <cell r="EN397">
            <v>0</v>
          </cell>
          <cell r="EO397">
            <v>0</v>
          </cell>
          <cell r="EP397">
            <v>156405.00407209614</v>
          </cell>
          <cell r="EQ397">
            <v>0</v>
          </cell>
          <cell r="ER397">
            <v>156405.00407209614</v>
          </cell>
          <cell r="ES397">
            <v>467990.59963966371</v>
          </cell>
          <cell r="ET397">
            <v>0</v>
          </cell>
          <cell r="EU397">
            <v>467990.59963966371</v>
          </cell>
          <cell r="EV397">
            <v>466684.14963966369</v>
          </cell>
          <cell r="EW397">
            <v>5426.5598795309734</v>
          </cell>
          <cell r="EX397">
            <v>4180</v>
          </cell>
          <cell r="EY397">
            <v>0</v>
          </cell>
          <cell r="EZ397">
            <v>359480</v>
          </cell>
          <cell r="FA397">
            <v>0</v>
          </cell>
          <cell r="FB397">
            <v>467990.59963966371</v>
          </cell>
          <cell r="FC397">
            <v>455154.10582203302</v>
          </cell>
          <cell r="FD397">
            <v>0</v>
          </cell>
          <cell r="FE397">
            <v>467990.59963966371</v>
          </cell>
        </row>
        <row r="398">
          <cell r="A398">
            <v>2081</v>
          </cell>
          <cell r="B398">
            <v>8812081</v>
          </cell>
          <cell r="C398">
            <v>4218</v>
          </cell>
          <cell r="D398" t="str">
            <v>RB054218</v>
          </cell>
          <cell r="E398" t="str">
            <v>Stanway Fiveways Primary School</v>
          </cell>
          <cell r="F398" t="str">
            <v>P</v>
          </cell>
          <cell r="G398" t="str">
            <v>Y</v>
          </cell>
          <cell r="H398">
            <v>10023729</v>
          </cell>
          <cell r="I398" t="str">
            <v/>
          </cell>
          <cell r="J398"/>
          <cell r="K398">
            <v>2081</v>
          </cell>
          <cell r="L398">
            <v>114764</v>
          </cell>
          <cell r="M398">
            <v>25</v>
          </cell>
          <cell r="N398"/>
          <cell r="O398">
            <v>7</v>
          </cell>
          <cell r="P398">
            <v>0</v>
          </cell>
          <cell r="Q398">
            <v>0</v>
          </cell>
          <cell r="R398">
            <v>3</v>
          </cell>
          <cell r="S398">
            <v>76.583333333333329</v>
          </cell>
          <cell r="T398">
            <v>392</v>
          </cell>
          <cell r="U398">
            <v>468.58333333333331</v>
          </cell>
          <cell r="V398">
            <v>471.58333333333331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471.58333333333331</v>
          </cell>
          <cell r="AF398">
            <v>1487288.9483333332</v>
          </cell>
          <cell r="AG398">
            <v>0</v>
          </cell>
          <cell r="AH398">
            <v>0</v>
          </cell>
          <cell r="AI398">
            <v>0</v>
          </cell>
          <cell r="AJ398">
            <v>1487288.9483333332</v>
          </cell>
          <cell r="AK398">
            <v>74.788546255506589</v>
          </cell>
          <cell r="AL398">
            <v>33542.662995594706</v>
          </cell>
          <cell r="AM398">
            <v>0</v>
          </cell>
          <cell r="AN398">
            <v>0</v>
          </cell>
          <cell r="AO398">
            <v>33542.662995594706</v>
          </cell>
          <cell r="AP398">
            <v>79.139272030651341</v>
          </cell>
          <cell r="AQ398">
            <v>22752.540708812259</v>
          </cell>
          <cell r="AR398">
            <v>0</v>
          </cell>
          <cell r="AS398">
            <v>0</v>
          </cell>
          <cell r="AT398">
            <v>22752.540708812259</v>
          </cell>
          <cell r="AU398">
            <v>422.21937639198234</v>
          </cell>
          <cell r="AV398">
            <v>0</v>
          </cell>
          <cell r="AW398">
            <v>12.60356347438753</v>
          </cell>
          <cell r="AX398">
            <v>2856.9757683741655</v>
          </cell>
          <cell r="AY398">
            <v>7.3520786933927251</v>
          </cell>
          <cell r="AZ398">
            <v>2026.7475334075727</v>
          </cell>
          <cell r="BA398">
            <v>28.358017817371941</v>
          </cell>
          <cell r="BB398">
            <v>10695.226419821827</v>
          </cell>
          <cell r="BC398">
            <v>0</v>
          </cell>
          <cell r="BD398">
            <v>0</v>
          </cell>
          <cell r="BE398">
            <v>1.0502969561989608</v>
          </cell>
          <cell r="BF398">
            <v>499.79430957683752</v>
          </cell>
          <cell r="BG398">
            <v>0</v>
          </cell>
          <cell r="BH398">
            <v>0</v>
          </cell>
          <cell r="BI398">
            <v>16078.744031180402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16078.744031180402</v>
          </cell>
          <cell r="BZ398">
            <v>72373.947735587368</v>
          </cell>
          <cell r="CA398">
            <v>0</v>
          </cell>
          <cell r="CB398">
            <v>72373.947735587368</v>
          </cell>
          <cell r="CC398">
            <v>122.21662303664922</v>
          </cell>
          <cell r="CD398">
            <v>96427.693409685875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96427.693409685875</v>
          </cell>
          <cell r="CR398">
            <v>17.409111600587384</v>
          </cell>
          <cell r="CS398">
            <v>7834.1002202643231</v>
          </cell>
          <cell r="CT398">
            <v>0</v>
          </cell>
          <cell r="CU398">
            <v>0</v>
          </cell>
          <cell r="CV398">
            <v>7834.1002202643231</v>
          </cell>
          <cell r="CW398">
            <v>10.827168367346944</v>
          </cell>
          <cell r="CX398">
            <v>6041.0185905612279</v>
          </cell>
          <cell r="CY398">
            <v>0</v>
          </cell>
          <cell r="CZ398">
            <v>0</v>
          </cell>
          <cell r="DA398">
            <v>6041.0185905612279</v>
          </cell>
          <cell r="DB398">
            <v>1669965.7082894321</v>
          </cell>
          <cell r="DC398">
            <v>0</v>
          </cell>
          <cell r="DD398">
            <v>1669965.7082894321</v>
          </cell>
          <cell r="DE398">
            <v>135933</v>
          </cell>
          <cell r="DF398">
            <v>0</v>
          </cell>
          <cell r="DG398">
            <v>135933</v>
          </cell>
          <cell r="DH398">
            <v>67.36904761904762</v>
          </cell>
          <cell r="DI398">
            <v>0.50875586026785702</v>
          </cell>
          <cell r="DJ398">
            <v>0</v>
          </cell>
          <cell r="DK398">
            <v>0.50875586026785702</v>
          </cell>
          <cell r="DL398">
            <v>0</v>
          </cell>
          <cell r="DM398">
            <v>0</v>
          </cell>
          <cell r="DN398">
            <v>0</v>
          </cell>
          <cell r="DO398">
            <v>0</v>
          </cell>
          <cell r="DP398">
            <v>0</v>
          </cell>
          <cell r="DQ398">
            <v>0</v>
          </cell>
          <cell r="DR398">
            <v>1</v>
          </cell>
          <cell r="DS398">
            <v>0</v>
          </cell>
          <cell r="DT398">
            <v>0</v>
          </cell>
          <cell r="DU398">
            <v>0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61488</v>
          </cell>
          <cell r="EB398">
            <v>62464</v>
          </cell>
          <cell r="EC398">
            <v>976</v>
          </cell>
          <cell r="ED398">
            <v>0</v>
          </cell>
          <cell r="EE398">
            <v>63440</v>
          </cell>
          <cell r="EF398">
            <v>63440</v>
          </cell>
          <cell r="EG398">
            <v>0</v>
          </cell>
          <cell r="EH398"/>
          <cell r="EI398">
            <v>0</v>
          </cell>
          <cell r="EJ398">
            <v>0</v>
          </cell>
          <cell r="EK398">
            <v>0</v>
          </cell>
          <cell r="EL398"/>
          <cell r="EM398">
            <v>0</v>
          </cell>
          <cell r="EN398">
            <v>0</v>
          </cell>
          <cell r="EO398">
            <v>0</v>
          </cell>
          <cell r="EP398">
            <v>199373</v>
          </cell>
          <cell r="EQ398">
            <v>0</v>
          </cell>
          <cell r="ER398">
            <v>199373</v>
          </cell>
          <cell r="ES398">
            <v>1869338.7082894321</v>
          </cell>
          <cell r="ET398">
            <v>0</v>
          </cell>
          <cell r="EU398">
            <v>1869338.7082894321</v>
          </cell>
          <cell r="EV398">
            <v>1805898.7082894321</v>
          </cell>
          <cell r="EW398">
            <v>3829.4370912658042</v>
          </cell>
          <cell r="EX398">
            <v>4180</v>
          </cell>
          <cell r="EY398">
            <v>350.56290873419584</v>
          </cell>
          <cell r="EZ398">
            <v>1971218.3333333333</v>
          </cell>
          <cell r="FA398">
            <v>165319.62504390115</v>
          </cell>
          <cell r="FB398">
            <v>2034658.3333333333</v>
          </cell>
          <cell r="FC398">
            <v>1910291.8013370258</v>
          </cell>
          <cell r="FD398">
            <v>0</v>
          </cell>
          <cell r="FE398">
            <v>2034658.3333333333</v>
          </cell>
        </row>
        <row r="399">
          <cell r="A399">
            <v>2041</v>
          </cell>
          <cell r="B399">
            <v>8812041</v>
          </cell>
          <cell r="C399">
            <v>4216</v>
          </cell>
          <cell r="D399" t="str">
            <v>RB054216</v>
          </cell>
          <cell r="E399" t="str">
            <v>Stanway Primary School</v>
          </cell>
          <cell r="F399" t="str">
            <v>P</v>
          </cell>
          <cell r="G399" t="str">
            <v>Y</v>
          </cell>
          <cell r="H399">
            <v>10023732</v>
          </cell>
          <cell r="I399" t="str">
            <v/>
          </cell>
          <cell r="J399"/>
          <cell r="K399">
            <v>2041</v>
          </cell>
          <cell r="L399">
            <v>114732</v>
          </cell>
          <cell r="M399">
            <v>20</v>
          </cell>
          <cell r="N399"/>
          <cell r="O399">
            <v>7</v>
          </cell>
          <cell r="P399">
            <v>0</v>
          </cell>
          <cell r="Q399">
            <v>0</v>
          </cell>
          <cell r="R399">
            <v>0</v>
          </cell>
          <cell r="S399">
            <v>63.666666666666664</v>
          </cell>
          <cell r="T399">
            <v>329</v>
          </cell>
          <cell r="U399">
            <v>392.66666666666669</v>
          </cell>
          <cell r="V399">
            <v>392.66666666666669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392.66666666666669</v>
          </cell>
          <cell r="AF399">
            <v>1238399.9866666668</v>
          </cell>
          <cell r="AG399">
            <v>0</v>
          </cell>
          <cell r="AH399">
            <v>0</v>
          </cell>
          <cell r="AI399">
            <v>0</v>
          </cell>
          <cell r="AJ399">
            <v>1238399.9866666668</v>
          </cell>
          <cell r="AK399">
            <v>23.704286964129494</v>
          </cell>
          <cell r="AL399">
            <v>10631.372703412078</v>
          </cell>
          <cell r="AM399">
            <v>0</v>
          </cell>
          <cell r="AN399">
            <v>0</v>
          </cell>
          <cell r="AO399">
            <v>10631.372703412078</v>
          </cell>
          <cell r="AP399">
            <v>35.5013698630137</v>
          </cell>
          <cell r="AQ399">
            <v>10206.643835616438</v>
          </cell>
          <cell r="AR399">
            <v>0</v>
          </cell>
          <cell r="AS399">
            <v>0</v>
          </cell>
          <cell r="AT399">
            <v>10206.643835616438</v>
          </cell>
          <cell r="AU399">
            <v>356.59492563429592</v>
          </cell>
          <cell r="AV399">
            <v>0</v>
          </cell>
          <cell r="AW399">
            <v>5.1531058617672816</v>
          </cell>
          <cell r="AX399">
            <v>1168.1060367454074</v>
          </cell>
          <cell r="AY399">
            <v>8.2449693788276512</v>
          </cell>
          <cell r="AZ399">
            <v>2272.8907086614186</v>
          </cell>
          <cell r="BA399">
            <v>17.520559930008758</v>
          </cell>
          <cell r="BB399">
            <v>6607.8791776028029</v>
          </cell>
          <cell r="BC399">
            <v>1.0306211723534564</v>
          </cell>
          <cell r="BD399">
            <v>434.03580052493464</v>
          </cell>
          <cell r="BE399">
            <v>4.1224846894138256</v>
          </cell>
          <cell r="BF399">
            <v>1961.7255643044632</v>
          </cell>
          <cell r="BG399">
            <v>0</v>
          </cell>
          <cell r="BH399">
            <v>0</v>
          </cell>
          <cell r="BI399">
            <v>12444.637287839027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12444.637287839027</v>
          </cell>
          <cell r="BZ399">
            <v>33282.653826867543</v>
          </cell>
          <cell r="CA399">
            <v>0</v>
          </cell>
          <cell r="CB399">
            <v>33282.653826867543</v>
          </cell>
          <cell r="CC399">
            <v>96.954732510288082</v>
          </cell>
          <cell r="CD399">
            <v>76496.314403292199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76496.314403292199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3.5805471124620061</v>
          </cell>
          <cell r="CX399">
            <v>1997.7662613981765</v>
          </cell>
          <cell r="CY399">
            <v>0</v>
          </cell>
          <cell r="CZ399">
            <v>0</v>
          </cell>
          <cell r="DA399">
            <v>1997.7662613981765</v>
          </cell>
          <cell r="DB399">
            <v>1350176.7211582249</v>
          </cell>
          <cell r="DC399">
            <v>0</v>
          </cell>
          <cell r="DD399">
            <v>1350176.7211582249</v>
          </cell>
          <cell r="DE399">
            <v>135933</v>
          </cell>
          <cell r="DF399">
            <v>0</v>
          </cell>
          <cell r="DG399">
            <v>135933</v>
          </cell>
          <cell r="DH399">
            <v>56.095238095238095</v>
          </cell>
          <cell r="DI399">
            <v>0.63337041325757604</v>
          </cell>
          <cell r="DJ399">
            <v>0</v>
          </cell>
          <cell r="DK399">
            <v>0.63337041325757604</v>
          </cell>
          <cell r="DL399">
            <v>0</v>
          </cell>
          <cell r="DM399">
            <v>0</v>
          </cell>
          <cell r="DN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1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17760</v>
          </cell>
          <cell r="EB399">
            <v>18463</v>
          </cell>
          <cell r="EC399">
            <v>703</v>
          </cell>
          <cell r="ED399">
            <v>0</v>
          </cell>
          <cell r="EE399">
            <v>19166</v>
          </cell>
          <cell r="EF399">
            <v>19166</v>
          </cell>
          <cell r="EG399">
            <v>0</v>
          </cell>
          <cell r="EH399"/>
          <cell r="EI399">
            <v>0</v>
          </cell>
          <cell r="EJ399">
            <v>0</v>
          </cell>
          <cell r="EK399">
            <v>0</v>
          </cell>
          <cell r="EL399"/>
          <cell r="EM399">
            <v>0</v>
          </cell>
          <cell r="EN399">
            <v>0</v>
          </cell>
          <cell r="EO399">
            <v>0</v>
          </cell>
          <cell r="EP399">
            <v>155099</v>
          </cell>
          <cell r="EQ399">
            <v>0</v>
          </cell>
          <cell r="ER399">
            <v>155099</v>
          </cell>
          <cell r="ES399">
            <v>1505275.7211582249</v>
          </cell>
          <cell r="ET399">
            <v>0</v>
          </cell>
          <cell r="EU399">
            <v>1505275.7211582249</v>
          </cell>
          <cell r="EV399">
            <v>1486109.7211582249</v>
          </cell>
          <cell r="EW399">
            <v>3784.6597313027796</v>
          </cell>
          <cell r="EX399">
            <v>4180</v>
          </cell>
          <cell r="EY399">
            <v>395.34026869722038</v>
          </cell>
          <cell r="EZ399">
            <v>1641346.6666666667</v>
          </cell>
          <cell r="FA399">
            <v>155236.94550844189</v>
          </cell>
          <cell r="FB399">
            <v>1660512.6666666667</v>
          </cell>
          <cell r="FC399">
            <v>1567351.0816878923</v>
          </cell>
          <cell r="FD399">
            <v>0</v>
          </cell>
          <cell r="FE399">
            <v>1660512.6666666667</v>
          </cell>
        </row>
        <row r="400">
          <cell r="A400">
            <v>2163</v>
          </cell>
          <cell r="B400">
            <v>8812163</v>
          </cell>
          <cell r="C400"/>
          <cell r="D400"/>
          <cell r="E400" t="str">
            <v>Stapleford Abbotts Primary School</v>
          </cell>
          <cell r="F400" t="str">
            <v>P</v>
          </cell>
          <cell r="G400"/>
          <cell r="H400" t="str">
            <v/>
          </cell>
          <cell r="I400" t="str">
            <v>Y</v>
          </cell>
          <cell r="J400"/>
          <cell r="K400">
            <v>2163</v>
          </cell>
          <cell r="L400">
            <v>144881</v>
          </cell>
          <cell r="M400"/>
          <cell r="N400"/>
          <cell r="O400">
            <v>7</v>
          </cell>
          <cell r="P400">
            <v>0</v>
          </cell>
          <cell r="Q400">
            <v>0</v>
          </cell>
          <cell r="R400">
            <v>0</v>
          </cell>
          <cell r="S400">
            <v>18</v>
          </cell>
          <cell r="T400">
            <v>100</v>
          </cell>
          <cell r="U400">
            <v>118</v>
          </cell>
          <cell r="V400">
            <v>118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118</v>
          </cell>
          <cell r="AF400">
            <v>372150.76</v>
          </cell>
          <cell r="AG400">
            <v>0</v>
          </cell>
          <cell r="AH400">
            <v>0</v>
          </cell>
          <cell r="AI400">
            <v>0</v>
          </cell>
          <cell r="AJ400">
            <v>372150.76</v>
          </cell>
          <cell r="AK400">
            <v>27.000000000000014</v>
          </cell>
          <cell r="AL400">
            <v>12109.500000000007</v>
          </cell>
          <cell r="AM400">
            <v>0</v>
          </cell>
          <cell r="AN400">
            <v>0</v>
          </cell>
          <cell r="AO400">
            <v>12109.500000000007</v>
          </cell>
          <cell r="AP400">
            <v>35.4</v>
          </cell>
          <cell r="AQ400">
            <v>10177.5</v>
          </cell>
          <cell r="AR400">
            <v>0</v>
          </cell>
          <cell r="AS400">
            <v>0</v>
          </cell>
          <cell r="AT400">
            <v>10177.5</v>
          </cell>
          <cell r="AU400">
            <v>69.58974358974362</v>
          </cell>
          <cell r="AV400">
            <v>0</v>
          </cell>
          <cell r="AW400">
            <v>10.085470085470089</v>
          </cell>
          <cell r="AX400">
            <v>2286.1743589743596</v>
          </cell>
          <cell r="AY400">
            <v>26.222222222222193</v>
          </cell>
          <cell r="AZ400">
            <v>7228.6799999999921</v>
          </cell>
          <cell r="BA400">
            <v>5.042735042735039</v>
          </cell>
          <cell r="BB400">
            <v>1901.8675213675199</v>
          </cell>
          <cell r="BC400">
            <v>4.0341880341880358</v>
          </cell>
          <cell r="BD400">
            <v>1698.9579487179494</v>
          </cell>
          <cell r="BE400">
            <v>3.0256410256410207</v>
          </cell>
          <cell r="BF400">
            <v>1439.7815384615362</v>
          </cell>
          <cell r="BG400">
            <v>0</v>
          </cell>
          <cell r="BH400">
            <v>0</v>
          </cell>
          <cell r="BI400">
            <v>14555.461367521357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14555.461367521357</v>
          </cell>
          <cell r="BZ400">
            <v>36842.461367521362</v>
          </cell>
          <cell r="CA400">
            <v>0</v>
          </cell>
          <cell r="CB400">
            <v>36842.461367521362</v>
          </cell>
          <cell r="CC400">
            <v>46.681318681318686</v>
          </cell>
          <cell r="CD400">
            <v>36831.093626373629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36831.093626373629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4.72</v>
          </cell>
          <cell r="CX400">
            <v>2633.5239999999999</v>
          </cell>
          <cell r="CY400">
            <v>0</v>
          </cell>
          <cell r="CZ400">
            <v>0</v>
          </cell>
          <cell r="DA400">
            <v>2633.5239999999999</v>
          </cell>
          <cell r="DB400">
            <v>448457.83899389498</v>
          </cell>
          <cell r="DC400">
            <v>0</v>
          </cell>
          <cell r="DD400">
            <v>448457.83899389498</v>
          </cell>
          <cell r="DE400">
            <v>135933</v>
          </cell>
          <cell r="DF400">
            <v>0</v>
          </cell>
          <cell r="DG400">
            <v>135933</v>
          </cell>
          <cell r="DH400">
            <v>16.857142857142858</v>
          </cell>
          <cell r="DI400">
            <v>1.47114888596491</v>
          </cell>
          <cell r="DJ400">
            <v>2.4461538461538463</v>
          </cell>
          <cell r="DK400">
            <v>2.4461538461538463</v>
          </cell>
          <cell r="DL400">
            <v>9552.7369826435224</v>
          </cell>
          <cell r="DM400">
            <v>0</v>
          </cell>
          <cell r="DN400">
            <v>0</v>
          </cell>
          <cell r="DO400">
            <v>0</v>
          </cell>
          <cell r="DP400">
            <v>0</v>
          </cell>
          <cell r="DQ400">
            <v>9552.7369826435224</v>
          </cell>
          <cell r="DR400">
            <v>1.0156360164</v>
          </cell>
          <cell r="DS400">
            <v>9286.9114946438058</v>
          </cell>
          <cell r="DT400">
            <v>0</v>
          </cell>
          <cell r="DU400">
            <v>9286.9114946438058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15145</v>
          </cell>
          <cell r="EB400">
            <v>15145</v>
          </cell>
          <cell r="EC400">
            <v>0</v>
          </cell>
          <cell r="ED400">
            <v>0</v>
          </cell>
          <cell r="EE400">
            <v>15145</v>
          </cell>
          <cell r="EF400">
            <v>15145</v>
          </cell>
          <cell r="EG400">
            <v>0</v>
          </cell>
          <cell r="EH400"/>
          <cell r="EI400">
            <v>0</v>
          </cell>
          <cell r="EJ400">
            <v>0</v>
          </cell>
          <cell r="EK400">
            <v>0</v>
          </cell>
          <cell r="EL400"/>
          <cell r="EM400">
            <v>0</v>
          </cell>
          <cell r="EN400">
            <v>0</v>
          </cell>
          <cell r="EO400">
            <v>0</v>
          </cell>
          <cell r="EP400">
            <v>169917.64847728732</v>
          </cell>
          <cell r="EQ400">
            <v>0</v>
          </cell>
          <cell r="ER400">
            <v>169917.64847728732</v>
          </cell>
          <cell r="ES400">
            <v>618375.48747118236</v>
          </cell>
          <cell r="ET400">
            <v>0</v>
          </cell>
          <cell r="EU400">
            <v>618375.48747118236</v>
          </cell>
          <cell r="EV400">
            <v>603230.48747118225</v>
          </cell>
          <cell r="EW400">
            <v>5112.1227751795104</v>
          </cell>
          <cell r="EX400">
            <v>4180</v>
          </cell>
          <cell r="EY400">
            <v>0</v>
          </cell>
          <cell r="EZ400">
            <v>493240</v>
          </cell>
          <cell r="FA400">
            <v>0</v>
          </cell>
          <cell r="FB400">
            <v>618375.48747118236</v>
          </cell>
          <cell r="FC400">
            <v>606611.82386995154</v>
          </cell>
          <cell r="FD400">
            <v>0</v>
          </cell>
          <cell r="FE400">
            <v>618375.48747118236</v>
          </cell>
        </row>
        <row r="401">
          <cell r="A401">
            <v>3841</v>
          </cell>
          <cell r="B401">
            <v>8813841</v>
          </cell>
          <cell r="C401"/>
          <cell r="D401"/>
          <cell r="E401" t="str">
            <v>Staples Road Primary School</v>
          </cell>
          <cell r="F401" t="str">
            <v>P</v>
          </cell>
          <cell r="G401"/>
          <cell r="H401" t="str">
            <v/>
          </cell>
          <cell r="I401" t="str">
            <v>Y</v>
          </cell>
          <cell r="J401"/>
          <cell r="K401">
            <v>3841</v>
          </cell>
          <cell r="L401">
            <v>146001</v>
          </cell>
          <cell r="M401"/>
          <cell r="N401"/>
          <cell r="O401">
            <v>7</v>
          </cell>
          <cell r="P401">
            <v>0</v>
          </cell>
          <cell r="Q401">
            <v>0</v>
          </cell>
          <cell r="R401">
            <v>0</v>
          </cell>
          <cell r="S401">
            <v>89</v>
          </cell>
          <cell r="T401">
            <v>532</v>
          </cell>
          <cell r="U401">
            <v>621</v>
          </cell>
          <cell r="V401">
            <v>621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621</v>
          </cell>
          <cell r="AF401">
            <v>1958522.2200000002</v>
          </cell>
          <cell r="AG401">
            <v>0</v>
          </cell>
          <cell r="AH401">
            <v>0</v>
          </cell>
          <cell r="AI401">
            <v>0</v>
          </cell>
          <cell r="AJ401">
            <v>1958522.2200000002</v>
          </cell>
          <cell r="AK401">
            <v>24.999999999999982</v>
          </cell>
          <cell r="AL401">
            <v>11212.499999999993</v>
          </cell>
          <cell r="AM401">
            <v>0</v>
          </cell>
          <cell r="AN401">
            <v>0</v>
          </cell>
          <cell r="AO401">
            <v>11212.499999999993</v>
          </cell>
          <cell r="AP401">
            <v>25.450819672131146</v>
          </cell>
          <cell r="AQ401">
            <v>7317.1106557377043</v>
          </cell>
          <cell r="AR401">
            <v>0</v>
          </cell>
          <cell r="AS401">
            <v>0</v>
          </cell>
          <cell r="AT401">
            <v>7317.1106557377043</v>
          </cell>
          <cell r="AU401">
            <v>560.70873786407753</v>
          </cell>
          <cell r="AV401">
            <v>0</v>
          </cell>
          <cell r="AW401">
            <v>24.116504854368944</v>
          </cell>
          <cell r="AX401">
            <v>5466.7293203883528</v>
          </cell>
          <cell r="AY401">
            <v>28.135922330097095</v>
          </cell>
          <cell r="AZ401">
            <v>7756.2297087378665</v>
          </cell>
          <cell r="BA401">
            <v>0</v>
          </cell>
          <cell r="BB401">
            <v>0</v>
          </cell>
          <cell r="BC401">
            <v>8.0388349514562947</v>
          </cell>
          <cell r="BD401">
            <v>3385.4749514563036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16608.433980582522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16608.433980582522</v>
          </cell>
          <cell r="BZ401">
            <v>35138.044636320221</v>
          </cell>
          <cell r="CA401">
            <v>0</v>
          </cell>
          <cell r="CB401">
            <v>35138.044636320221</v>
          </cell>
          <cell r="CC401">
            <v>161.04518664047151</v>
          </cell>
          <cell r="CD401">
            <v>127063.04180746562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127063.04180746562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22.17857142857142</v>
          </cell>
          <cell r="CX401">
            <v>12374.533928571425</v>
          </cell>
          <cell r="CY401">
            <v>0</v>
          </cell>
          <cell r="CZ401">
            <v>0</v>
          </cell>
          <cell r="DA401">
            <v>12374.533928571425</v>
          </cell>
          <cell r="DB401">
            <v>2133097.8403723575</v>
          </cell>
          <cell r="DC401">
            <v>0</v>
          </cell>
          <cell r="DD401">
            <v>2133097.8403723575</v>
          </cell>
          <cell r="DE401">
            <v>135933</v>
          </cell>
          <cell r="DF401">
            <v>0</v>
          </cell>
          <cell r="DG401">
            <v>135933</v>
          </cell>
          <cell r="DH401">
            <v>88.714285714285708</v>
          </cell>
          <cell r="DI401">
            <v>0.75375791412556103</v>
          </cell>
          <cell r="DJ401">
            <v>0</v>
          </cell>
          <cell r="DK401">
            <v>0.75375791412556103</v>
          </cell>
          <cell r="DL401">
            <v>0</v>
          </cell>
          <cell r="DM401">
            <v>0</v>
          </cell>
          <cell r="DN401">
            <v>0</v>
          </cell>
          <cell r="DO401">
            <v>0</v>
          </cell>
          <cell r="DP401">
            <v>0</v>
          </cell>
          <cell r="DQ401">
            <v>0</v>
          </cell>
          <cell r="DR401">
            <v>1.0156360164</v>
          </cell>
          <cell r="DS401">
            <v>35478.603432167984</v>
          </cell>
          <cell r="DT401">
            <v>0</v>
          </cell>
          <cell r="DU401">
            <v>35478.603432167984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7641.5</v>
          </cell>
          <cell r="EB401">
            <v>7641.5</v>
          </cell>
          <cell r="EC401">
            <v>0</v>
          </cell>
          <cell r="ED401">
            <v>0</v>
          </cell>
          <cell r="EE401">
            <v>7641.5</v>
          </cell>
          <cell r="EF401">
            <v>7641.5</v>
          </cell>
          <cell r="EG401">
            <v>0</v>
          </cell>
          <cell r="EH401"/>
          <cell r="EI401">
            <v>0</v>
          </cell>
          <cell r="EJ401">
            <v>0</v>
          </cell>
          <cell r="EK401">
            <v>0</v>
          </cell>
          <cell r="EL401"/>
          <cell r="EM401">
            <v>0</v>
          </cell>
          <cell r="EN401">
            <v>0</v>
          </cell>
          <cell r="EO401">
            <v>0</v>
          </cell>
          <cell r="EP401">
            <v>179053.10343216799</v>
          </cell>
          <cell r="EQ401">
            <v>0</v>
          </cell>
          <cell r="ER401">
            <v>179053.10343216799</v>
          </cell>
          <cell r="ES401">
            <v>2312150.9438045253</v>
          </cell>
          <cell r="ET401">
            <v>0</v>
          </cell>
          <cell r="EU401">
            <v>2312150.9438045253</v>
          </cell>
          <cell r="EV401">
            <v>2304509.4438045253</v>
          </cell>
          <cell r="EW401">
            <v>3710.9652879299924</v>
          </cell>
          <cell r="EX401">
            <v>4180</v>
          </cell>
          <cell r="EY401">
            <v>469.03471207000757</v>
          </cell>
          <cell r="EZ401">
            <v>2595780</v>
          </cell>
          <cell r="FA401">
            <v>291270.5561954747</v>
          </cell>
          <cell r="FB401">
            <v>2603421.5</v>
          </cell>
          <cell r="FC401">
            <v>2464639.3777292352</v>
          </cell>
          <cell r="FD401">
            <v>0</v>
          </cell>
          <cell r="FE401">
            <v>2603421.5</v>
          </cell>
        </row>
        <row r="402">
          <cell r="A402">
            <v>2550</v>
          </cell>
          <cell r="B402">
            <v>8812550</v>
          </cell>
          <cell r="C402">
            <v>4238</v>
          </cell>
          <cell r="D402" t="str">
            <v>RB054238</v>
          </cell>
          <cell r="E402" t="str">
            <v>Stebbing Primary School</v>
          </cell>
          <cell r="F402" t="str">
            <v>P</v>
          </cell>
          <cell r="G402" t="str">
            <v>Y</v>
          </cell>
          <cell r="H402">
            <v>10022659</v>
          </cell>
          <cell r="I402" t="str">
            <v/>
          </cell>
          <cell r="J402"/>
          <cell r="K402">
            <v>2550</v>
          </cell>
          <cell r="L402">
            <v>114888</v>
          </cell>
          <cell r="M402">
            <v>60</v>
          </cell>
          <cell r="N402"/>
          <cell r="O402">
            <v>7</v>
          </cell>
          <cell r="P402">
            <v>0</v>
          </cell>
          <cell r="Q402">
            <v>0</v>
          </cell>
          <cell r="R402">
            <v>0</v>
          </cell>
          <cell r="S402">
            <v>56</v>
          </cell>
          <cell r="T402">
            <v>124</v>
          </cell>
          <cell r="U402">
            <v>180</v>
          </cell>
          <cell r="V402">
            <v>180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180</v>
          </cell>
          <cell r="AF402">
            <v>567687.6</v>
          </cell>
          <cell r="AG402">
            <v>0</v>
          </cell>
          <cell r="AH402">
            <v>0</v>
          </cell>
          <cell r="AI402">
            <v>0</v>
          </cell>
          <cell r="AJ402">
            <v>567687.6</v>
          </cell>
          <cell r="AK402">
            <v>21.1034482758621</v>
          </cell>
          <cell r="AL402">
            <v>9464.8965517241522</v>
          </cell>
          <cell r="AM402">
            <v>0</v>
          </cell>
          <cell r="AN402">
            <v>0</v>
          </cell>
          <cell r="AO402">
            <v>9464.8965517241522</v>
          </cell>
          <cell r="AP402">
            <v>23.823529411764707</v>
          </cell>
          <cell r="AQ402">
            <v>6849.2647058823532</v>
          </cell>
          <cell r="AR402">
            <v>0</v>
          </cell>
          <cell r="AS402">
            <v>0</v>
          </cell>
          <cell r="AT402">
            <v>6849.2647058823532</v>
          </cell>
          <cell r="AU402">
            <v>178.75000000000009</v>
          </cell>
          <cell r="AV402">
            <v>0</v>
          </cell>
          <cell r="AW402">
            <v>0</v>
          </cell>
          <cell r="AX402">
            <v>0</v>
          </cell>
          <cell r="AY402">
            <v>1.2499999999999991</v>
          </cell>
          <cell r="AZ402">
            <v>344.58749999999975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344.58749999999975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344.58749999999975</v>
          </cell>
          <cell r="BZ402">
            <v>16658.748757606507</v>
          </cell>
          <cell r="CA402">
            <v>0</v>
          </cell>
          <cell r="CB402">
            <v>16658.748757606507</v>
          </cell>
          <cell r="CC402">
            <v>39.66101694915254</v>
          </cell>
          <cell r="CD402">
            <v>31292.145762711862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31292.145762711862</v>
          </cell>
          <cell r="CR402">
            <v>0.37241379310345302</v>
          </cell>
          <cell r="CS402">
            <v>167.58620689655385</v>
          </cell>
          <cell r="CT402">
            <v>0</v>
          </cell>
          <cell r="CU402">
            <v>0</v>
          </cell>
          <cell r="CV402">
            <v>167.58620689655385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615806.08072721504</v>
          </cell>
          <cell r="DC402">
            <v>0</v>
          </cell>
          <cell r="DD402">
            <v>615806.08072721504</v>
          </cell>
          <cell r="DE402">
            <v>135933</v>
          </cell>
          <cell r="DF402">
            <v>0</v>
          </cell>
          <cell r="DG402">
            <v>135933</v>
          </cell>
          <cell r="DH402">
            <v>25.714285714285715</v>
          </cell>
          <cell r="DI402">
            <v>2.4035340474576299</v>
          </cell>
          <cell r="DJ402">
            <v>0</v>
          </cell>
          <cell r="DK402">
            <v>2.4035340474576299</v>
          </cell>
          <cell r="DL402">
            <v>0</v>
          </cell>
          <cell r="DM402">
            <v>0</v>
          </cell>
          <cell r="DN402">
            <v>0</v>
          </cell>
          <cell r="DO402">
            <v>0</v>
          </cell>
          <cell r="DP402">
            <v>0</v>
          </cell>
          <cell r="DQ402">
            <v>0</v>
          </cell>
          <cell r="DR402">
            <v>1</v>
          </cell>
          <cell r="DS402">
            <v>0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2998.8</v>
          </cell>
          <cell r="EB402">
            <v>3046.4</v>
          </cell>
          <cell r="EC402">
            <v>47.599999999999909</v>
          </cell>
          <cell r="ED402">
            <v>0</v>
          </cell>
          <cell r="EE402">
            <v>3094</v>
          </cell>
          <cell r="EF402">
            <v>3094</v>
          </cell>
          <cell r="EG402">
            <v>0</v>
          </cell>
          <cell r="EH402"/>
          <cell r="EI402">
            <v>0</v>
          </cell>
          <cell r="EJ402">
            <v>0</v>
          </cell>
          <cell r="EK402">
            <v>0</v>
          </cell>
          <cell r="EL402"/>
          <cell r="EM402">
            <v>0</v>
          </cell>
          <cell r="EN402">
            <v>0</v>
          </cell>
          <cell r="EO402">
            <v>0</v>
          </cell>
          <cell r="EP402">
            <v>139027</v>
          </cell>
          <cell r="EQ402">
            <v>0</v>
          </cell>
          <cell r="ER402">
            <v>139027</v>
          </cell>
          <cell r="ES402">
            <v>754833.08072721504</v>
          </cell>
          <cell r="ET402">
            <v>0</v>
          </cell>
          <cell r="EU402">
            <v>754833.08072721504</v>
          </cell>
          <cell r="EV402">
            <v>751739.08072721504</v>
          </cell>
          <cell r="EW402">
            <v>4176.3282262623061</v>
          </cell>
          <cell r="EX402">
            <v>4180</v>
          </cell>
          <cell r="EY402">
            <v>3.6717737376939112</v>
          </cell>
          <cell r="EZ402">
            <v>752400</v>
          </cell>
          <cell r="FA402">
            <v>660.91927278495859</v>
          </cell>
          <cell r="FB402">
            <v>755494</v>
          </cell>
          <cell r="FC402">
            <v>758388.03388999298</v>
          </cell>
          <cell r="FD402">
            <v>2894.0338899929775</v>
          </cell>
          <cell r="FE402">
            <v>758388.03388999298</v>
          </cell>
        </row>
        <row r="403">
          <cell r="A403">
            <v>2172</v>
          </cell>
          <cell r="B403">
            <v>8812172</v>
          </cell>
          <cell r="C403"/>
          <cell r="D403"/>
          <cell r="E403" t="str">
            <v>Steeple Bumpstead Primary School</v>
          </cell>
          <cell r="F403" t="str">
            <v>P</v>
          </cell>
          <cell r="G403"/>
          <cell r="H403" t="str">
            <v/>
          </cell>
          <cell r="I403" t="str">
            <v>Y</v>
          </cell>
          <cell r="J403"/>
          <cell r="K403">
            <v>2172</v>
          </cell>
          <cell r="L403">
            <v>145725</v>
          </cell>
          <cell r="M403"/>
          <cell r="N403"/>
          <cell r="O403">
            <v>7</v>
          </cell>
          <cell r="P403">
            <v>0</v>
          </cell>
          <cell r="Q403">
            <v>0</v>
          </cell>
          <cell r="R403">
            <v>1</v>
          </cell>
          <cell r="S403">
            <v>30</v>
          </cell>
          <cell r="T403">
            <v>142</v>
          </cell>
          <cell r="U403">
            <v>172</v>
          </cell>
          <cell r="V403">
            <v>173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173</v>
          </cell>
          <cell r="AF403">
            <v>545610.86</v>
          </cell>
          <cell r="AG403">
            <v>0</v>
          </cell>
          <cell r="AH403">
            <v>0</v>
          </cell>
          <cell r="AI403">
            <v>0</v>
          </cell>
          <cell r="AJ403">
            <v>545610.86</v>
          </cell>
          <cell r="AK403">
            <v>13.075581395348836</v>
          </cell>
          <cell r="AL403">
            <v>5864.3982558139533</v>
          </cell>
          <cell r="AM403">
            <v>0</v>
          </cell>
          <cell r="AN403">
            <v>0</v>
          </cell>
          <cell r="AO403">
            <v>5864.3982558139533</v>
          </cell>
          <cell r="AP403">
            <v>17.109890109890109</v>
          </cell>
          <cell r="AQ403">
            <v>4919.0934065934061</v>
          </cell>
          <cell r="AR403">
            <v>0</v>
          </cell>
          <cell r="AS403">
            <v>0</v>
          </cell>
          <cell r="AT403">
            <v>4919.0934065934061</v>
          </cell>
          <cell r="AU403">
            <v>160.93023255813955</v>
          </cell>
          <cell r="AV403">
            <v>0</v>
          </cell>
          <cell r="AW403">
            <v>9.0523255813953423</v>
          </cell>
          <cell r="AX403">
            <v>2051.9811627906961</v>
          </cell>
          <cell r="AY403">
            <v>3.0174418604651199</v>
          </cell>
          <cell r="AZ403">
            <v>831.81819767441959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2883.7993604651156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2883.7993604651156</v>
          </cell>
          <cell r="BZ403">
            <v>13667.291022872476</v>
          </cell>
          <cell r="CA403">
            <v>0</v>
          </cell>
          <cell r="CB403">
            <v>13667.291022872476</v>
          </cell>
          <cell r="CC403">
            <v>33.006578947368425</v>
          </cell>
          <cell r="CD403">
            <v>26041.860723684214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26041.860723684214</v>
          </cell>
          <cell r="CR403">
            <v>1.8317647058823461</v>
          </cell>
          <cell r="CS403">
            <v>824.29411764705571</v>
          </cell>
          <cell r="CT403">
            <v>0</v>
          </cell>
          <cell r="CU403">
            <v>0</v>
          </cell>
          <cell r="CV403">
            <v>824.29411764705571</v>
          </cell>
          <cell r="CW403">
            <v>1.2183098591549295</v>
          </cell>
          <cell r="CX403">
            <v>679.75598591549294</v>
          </cell>
          <cell r="CY403">
            <v>0</v>
          </cell>
          <cell r="CZ403">
            <v>0</v>
          </cell>
          <cell r="DA403">
            <v>679.75598591549294</v>
          </cell>
          <cell r="DB403">
            <v>586824.06185011938</v>
          </cell>
          <cell r="DC403">
            <v>0</v>
          </cell>
          <cell r="DD403">
            <v>586824.06185011938</v>
          </cell>
          <cell r="DE403">
            <v>135933</v>
          </cell>
          <cell r="DF403">
            <v>0</v>
          </cell>
          <cell r="DG403">
            <v>135933</v>
          </cell>
          <cell r="DH403">
            <v>24.714285714285715</v>
          </cell>
          <cell r="DI403">
            <v>2.4512631429824601</v>
          </cell>
          <cell r="DJ403">
            <v>0</v>
          </cell>
          <cell r="DK403">
            <v>2.4512631429824601</v>
          </cell>
          <cell r="DL403">
            <v>0</v>
          </cell>
          <cell r="DM403">
            <v>0</v>
          </cell>
          <cell r="DN403">
            <v>0</v>
          </cell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3722.15</v>
          </cell>
          <cell r="EB403">
            <v>3722.15</v>
          </cell>
          <cell r="EC403">
            <v>0</v>
          </cell>
          <cell r="ED403">
            <v>0</v>
          </cell>
          <cell r="EE403">
            <v>3722.15</v>
          </cell>
          <cell r="EF403">
            <v>3722.1500000000005</v>
          </cell>
          <cell r="EG403">
            <v>0</v>
          </cell>
          <cell r="EH403"/>
          <cell r="EI403">
            <v>0</v>
          </cell>
          <cell r="EJ403">
            <v>0</v>
          </cell>
          <cell r="EK403">
            <v>0</v>
          </cell>
          <cell r="EL403"/>
          <cell r="EM403">
            <v>0</v>
          </cell>
          <cell r="EN403">
            <v>0</v>
          </cell>
          <cell r="EO403">
            <v>0</v>
          </cell>
          <cell r="EP403">
            <v>139655.15</v>
          </cell>
          <cell r="EQ403">
            <v>0</v>
          </cell>
          <cell r="ER403">
            <v>139655.15</v>
          </cell>
          <cell r="ES403">
            <v>726479.21185011941</v>
          </cell>
          <cell r="ET403">
            <v>0</v>
          </cell>
          <cell r="EU403">
            <v>726479.21185011941</v>
          </cell>
          <cell r="EV403">
            <v>722757.06185011938</v>
          </cell>
          <cell r="EW403">
            <v>4177.7864846827706</v>
          </cell>
          <cell r="EX403">
            <v>4180</v>
          </cell>
          <cell r="EY403">
            <v>2.213515317229394</v>
          </cell>
          <cell r="EZ403">
            <v>723140</v>
          </cell>
          <cell r="FA403">
            <v>382.93814988061786</v>
          </cell>
          <cell r="FB403">
            <v>726862.15</v>
          </cell>
          <cell r="FC403">
            <v>735065.50114151742</v>
          </cell>
          <cell r="FD403">
            <v>8203.3511415173998</v>
          </cell>
          <cell r="FE403">
            <v>735065.50114151742</v>
          </cell>
        </row>
        <row r="404">
          <cell r="A404">
            <v>3460</v>
          </cell>
          <cell r="B404">
            <v>8813460</v>
          </cell>
          <cell r="C404"/>
          <cell r="D404"/>
          <cell r="E404" t="str">
            <v>Stisted Church of England Primary Academy</v>
          </cell>
          <cell r="F404" t="str">
            <v>P</v>
          </cell>
          <cell r="G404"/>
          <cell r="H404" t="str">
            <v/>
          </cell>
          <cell r="I404" t="str">
            <v>Y</v>
          </cell>
          <cell r="J404"/>
          <cell r="K404">
            <v>3460</v>
          </cell>
          <cell r="L404">
            <v>137544</v>
          </cell>
          <cell r="M404"/>
          <cell r="N404"/>
          <cell r="O404">
            <v>7</v>
          </cell>
          <cell r="P404">
            <v>0</v>
          </cell>
          <cell r="Q404">
            <v>0</v>
          </cell>
          <cell r="R404">
            <v>0</v>
          </cell>
          <cell r="S404">
            <v>15</v>
          </cell>
          <cell r="T404">
            <v>91</v>
          </cell>
          <cell r="U404">
            <v>106</v>
          </cell>
          <cell r="V404">
            <v>106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106</v>
          </cell>
          <cell r="AF404">
            <v>334304.92000000004</v>
          </cell>
          <cell r="AG404">
            <v>0</v>
          </cell>
          <cell r="AH404">
            <v>0</v>
          </cell>
          <cell r="AI404">
            <v>0</v>
          </cell>
          <cell r="AJ404">
            <v>334304.92000000004</v>
          </cell>
          <cell r="AK404">
            <v>7.9999999999999956</v>
          </cell>
          <cell r="AL404">
            <v>3587.9999999999982</v>
          </cell>
          <cell r="AM404">
            <v>0</v>
          </cell>
          <cell r="AN404">
            <v>0</v>
          </cell>
          <cell r="AO404">
            <v>3587.9999999999982</v>
          </cell>
          <cell r="AP404">
            <v>12.642201834862385</v>
          </cell>
          <cell r="AQ404">
            <v>3634.6330275229357</v>
          </cell>
          <cell r="AR404">
            <v>0</v>
          </cell>
          <cell r="AS404">
            <v>0</v>
          </cell>
          <cell r="AT404">
            <v>3634.6330275229357</v>
          </cell>
          <cell r="AU404">
            <v>67.638095238095232</v>
          </cell>
          <cell r="AV404">
            <v>0</v>
          </cell>
          <cell r="AW404">
            <v>37.352380952380912</v>
          </cell>
          <cell r="AX404">
            <v>8467.0377142857051</v>
          </cell>
          <cell r="AY404">
            <v>1.009523809523809</v>
          </cell>
          <cell r="AZ404">
            <v>278.29542857142843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8745.3331428571328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8745.3331428571328</v>
          </cell>
          <cell r="BZ404">
            <v>15967.966170380067</v>
          </cell>
          <cell r="CA404">
            <v>0</v>
          </cell>
          <cell r="CB404">
            <v>15967.966170380067</v>
          </cell>
          <cell r="CC404">
            <v>17.282608695652176</v>
          </cell>
          <cell r="CD404">
            <v>13635.805434782611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13635.805434782611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1.164835164835166</v>
          </cell>
          <cell r="CX404">
            <v>649.91978021978093</v>
          </cell>
          <cell r="CY404">
            <v>0</v>
          </cell>
          <cell r="CZ404">
            <v>0</v>
          </cell>
          <cell r="DA404">
            <v>649.91978021978093</v>
          </cell>
          <cell r="DB404">
            <v>364558.61138538248</v>
          </cell>
          <cell r="DC404">
            <v>0</v>
          </cell>
          <cell r="DD404">
            <v>364558.61138538248</v>
          </cell>
          <cell r="DE404">
            <v>135933</v>
          </cell>
          <cell r="DF404">
            <v>0</v>
          </cell>
          <cell r="DG404">
            <v>135933</v>
          </cell>
          <cell r="DH404">
            <v>15.142857142857142</v>
          </cell>
          <cell r="DI404">
            <v>1.6995572509090899</v>
          </cell>
          <cell r="DJ404">
            <v>2.5657894736842106</v>
          </cell>
          <cell r="DK404">
            <v>2.5657894736842106</v>
          </cell>
          <cell r="DL404">
            <v>13157.543391188248</v>
          </cell>
          <cell r="DM404">
            <v>0</v>
          </cell>
          <cell r="DN404">
            <v>0</v>
          </cell>
          <cell r="DO404">
            <v>0</v>
          </cell>
          <cell r="DP404">
            <v>0</v>
          </cell>
          <cell r="DQ404">
            <v>13157.543391188248</v>
          </cell>
          <cell r="DR404">
            <v>1</v>
          </cell>
          <cell r="DS404">
            <v>0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1273.6600000000001</v>
          </cell>
          <cell r="EB404">
            <v>1273.6600000000001</v>
          </cell>
          <cell r="EC404">
            <v>0</v>
          </cell>
          <cell r="ED404">
            <v>0</v>
          </cell>
          <cell r="EE404">
            <v>1273.6600000000001</v>
          </cell>
          <cell r="EF404">
            <v>1273.6600000000003</v>
          </cell>
          <cell r="EG404">
            <v>0</v>
          </cell>
          <cell r="EH404"/>
          <cell r="EI404">
            <v>0</v>
          </cell>
          <cell r="EJ404">
            <v>0</v>
          </cell>
          <cell r="EK404">
            <v>0</v>
          </cell>
          <cell r="EL404"/>
          <cell r="EM404">
            <v>0</v>
          </cell>
          <cell r="EN404">
            <v>0</v>
          </cell>
          <cell r="EO404">
            <v>0</v>
          </cell>
          <cell r="EP404">
            <v>150364.20339118826</v>
          </cell>
          <cell r="EQ404">
            <v>0</v>
          </cell>
          <cell r="ER404">
            <v>150364.20339118826</v>
          </cell>
          <cell r="ES404">
            <v>514922.81477657077</v>
          </cell>
          <cell r="ET404">
            <v>0</v>
          </cell>
          <cell r="EU404">
            <v>514922.81477657077</v>
          </cell>
          <cell r="EV404">
            <v>513649.15477657074</v>
          </cell>
          <cell r="EW404">
            <v>4845.7467431751957</v>
          </cell>
          <cell r="EX404">
            <v>4180</v>
          </cell>
          <cell r="EY404">
            <v>0</v>
          </cell>
          <cell r="EZ404">
            <v>443080</v>
          </cell>
          <cell r="FA404">
            <v>0</v>
          </cell>
          <cell r="FB404">
            <v>514922.81477657077</v>
          </cell>
          <cell r="FC404">
            <v>508153.15269952489</v>
          </cell>
          <cell r="FD404">
            <v>0</v>
          </cell>
          <cell r="FE404">
            <v>514922.81477657077</v>
          </cell>
        </row>
        <row r="405">
          <cell r="A405">
            <v>3225</v>
          </cell>
          <cell r="B405">
            <v>8813225</v>
          </cell>
          <cell r="C405">
            <v>4262</v>
          </cell>
          <cell r="D405" t="str">
            <v>RB054262</v>
          </cell>
          <cell r="E405" t="str">
            <v>Stock Church of England Primary School</v>
          </cell>
          <cell r="F405" t="str">
            <v>P</v>
          </cell>
          <cell r="G405" t="str">
            <v>Y</v>
          </cell>
          <cell r="H405">
            <v>10041556</v>
          </cell>
          <cell r="I405" t="str">
            <v/>
          </cell>
          <cell r="J405"/>
          <cell r="K405">
            <v>3225</v>
          </cell>
          <cell r="L405">
            <v>115120</v>
          </cell>
          <cell r="M405"/>
          <cell r="N405"/>
          <cell r="O405">
            <v>7</v>
          </cell>
          <cell r="P405">
            <v>0</v>
          </cell>
          <cell r="Q405">
            <v>0</v>
          </cell>
          <cell r="R405">
            <v>0</v>
          </cell>
          <cell r="S405">
            <v>30</v>
          </cell>
          <cell r="T405">
            <v>165</v>
          </cell>
          <cell r="U405">
            <v>195</v>
          </cell>
          <cell r="V405">
            <v>195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195</v>
          </cell>
          <cell r="AF405">
            <v>614994.9</v>
          </cell>
          <cell r="AG405">
            <v>0</v>
          </cell>
          <cell r="AH405">
            <v>0</v>
          </cell>
          <cell r="AI405">
            <v>0</v>
          </cell>
          <cell r="AJ405">
            <v>614994.9</v>
          </cell>
          <cell r="AK405">
            <v>3.9999999999999973</v>
          </cell>
          <cell r="AL405">
            <v>1793.9999999999989</v>
          </cell>
          <cell r="AM405">
            <v>0</v>
          </cell>
          <cell r="AN405">
            <v>0</v>
          </cell>
          <cell r="AO405">
            <v>1793.9999999999989</v>
          </cell>
          <cell r="AP405">
            <v>8.8636363636363633</v>
          </cell>
          <cell r="AQ405">
            <v>2548.2954545454545</v>
          </cell>
          <cell r="AR405">
            <v>0</v>
          </cell>
          <cell r="AS405">
            <v>0</v>
          </cell>
          <cell r="AT405">
            <v>2548.2954545454545</v>
          </cell>
          <cell r="AU405">
            <v>185.00000000000006</v>
          </cell>
          <cell r="AV405">
            <v>0</v>
          </cell>
          <cell r="AW405">
            <v>0</v>
          </cell>
          <cell r="AX405">
            <v>0</v>
          </cell>
          <cell r="AY405">
            <v>3.9999999999999973</v>
          </cell>
          <cell r="AZ405">
            <v>1102.6799999999994</v>
          </cell>
          <cell r="BA405">
            <v>0</v>
          </cell>
          <cell r="BB405">
            <v>0</v>
          </cell>
          <cell r="BC405">
            <v>4.999999999999992</v>
          </cell>
          <cell r="BD405">
            <v>2105.6999999999966</v>
          </cell>
          <cell r="BE405">
            <v>0</v>
          </cell>
          <cell r="BF405">
            <v>0</v>
          </cell>
          <cell r="BG405">
            <v>1.0000000000000004</v>
          </cell>
          <cell r="BH405">
            <v>707.27000000000032</v>
          </cell>
          <cell r="BI405">
            <v>3915.6499999999965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3915.6499999999965</v>
          </cell>
          <cell r="BZ405">
            <v>8257.94545454545</v>
          </cell>
          <cell r="CA405">
            <v>0</v>
          </cell>
          <cell r="CB405">
            <v>8257.94545454545</v>
          </cell>
          <cell r="CC405">
            <v>42.229299363057329</v>
          </cell>
          <cell r="CD405">
            <v>33318.494904458603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33318.494904458603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656571.3403590041</v>
          </cell>
          <cell r="DC405">
            <v>0</v>
          </cell>
          <cell r="DD405">
            <v>656571.3403590041</v>
          </cell>
          <cell r="DE405">
            <v>135933</v>
          </cell>
          <cell r="DF405">
            <v>0</v>
          </cell>
          <cell r="DG405">
            <v>135933</v>
          </cell>
          <cell r="DH405">
            <v>27.857142857142858</v>
          </cell>
          <cell r="DI405">
            <v>1.7110647672897199</v>
          </cell>
          <cell r="DJ405">
            <v>0</v>
          </cell>
          <cell r="DK405">
            <v>1.7110647672897199</v>
          </cell>
          <cell r="DL405">
            <v>0</v>
          </cell>
          <cell r="DM405">
            <v>0</v>
          </cell>
          <cell r="DN405">
            <v>0</v>
          </cell>
          <cell r="DO405">
            <v>0</v>
          </cell>
          <cell r="DP405">
            <v>0</v>
          </cell>
          <cell r="DQ405">
            <v>0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16694</v>
          </cell>
          <cell r="EB405">
            <v>16966</v>
          </cell>
          <cell r="EC405">
            <v>272</v>
          </cell>
          <cell r="ED405">
            <v>0</v>
          </cell>
          <cell r="EE405">
            <v>17238</v>
          </cell>
          <cell r="EF405">
            <v>17238</v>
          </cell>
          <cell r="EG405">
            <v>0</v>
          </cell>
          <cell r="EH405"/>
          <cell r="EI405">
            <v>0</v>
          </cell>
          <cell r="EJ405">
            <v>0</v>
          </cell>
          <cell r="EK405">
            <v>0</v>
          </cell>
          <cell r="EL405"/>
          <cell r="EM405">
            <v>0</v>
          </cell>
          <cell r="EN405">
            <v>0</v>
          </cell>
          <cell r="EO405">
            <v>0</v>
          </cell>
          <cell r="EP405">
            <v>153171</v>
          </cell>
          <cell r="EQ405">
            <v>0</v>
          </cell>
          <cell r="ER405">
            <v>153171</v>
          </cell>
          <cell r="ES405">
            <v>809742.3403590041</v>
          </cell>
          <cell r="ET405">
            <v>0</v>
          </cell>
          <cell r="EU405">
            <v>809742.3403590041</v>
          </cell>
          <cell r="EV405">
            <v>792504.3403590041</v>
          </cell>
          <cell r="EW405">
            <v>4064.1248223538673</v>
          </cell>
          <cell r="EX405">
            <v>4180</v>
          </cell>
          <cell r="EY405">
            <v>115.87517764613267</v>
          </cell>
          <cell r="EZ405">
            <v>815100</v>
          </cell>
          <cell r="FA405">
            <v>22595.659640995902</v>
          </cell>
          <cell r="FB405">
            <v>832338</v>
          </cell>
          <cell r="FC405">
            <v>829956.7162170402</v>
          </cell>
          <cell r="FD405">
            <v>0</v>
          </cell>
          <cell r="FE405">
            <v>832338</v>
          </cell>
        </row>
        <row r="406">
          <cell r="A406">
            <v>2671</v>
          </cell>
          <cell r="B406">
            <v>8812671</v>
          </cell>
          <cell r="C406">
            <v>1268</v>
          </cell>
          <cell r="D406" t="str">
            <v>RB051268</v>
          </cell>
          <cell r="E406" t="str">
            <v>Sunnymede Infant School</v>
          </cell>
          <cell r="F406" t="str">
            <v>P</v>
          </cell>
          <cell r="G406" t="str">
            <v>Y</v>
          </cell>
          <cell r="H406">
            <v>10022057</v>
          </cell>
          <cell r="I406" t="str">
            <v/>
          </cell>
          <cell r="J406"/>
          <cell r="K406">
            <v>2671</v>
          </cell>
          <cell r="L406">
            <v>114942</v>
          </cell>
          <cell r="M406"/>
          <cell r="N406"/>
          <cell r="O406">
            <v>3</v>
          </cell>
          <cell r="P406">
            <v>0</v>
          </cell>
          <cell r="Q406">
            <v>0</v>
          </cell>
          <cell r="R406">
            <v>0</v>
          </cell>
          <cell r="S406">
            <v>60</v>
          </cell>
          <cell r="T406">
            <v>117</v>
          </cell>
          <cell r="U406">
            <v>177</v>
          </cell>
          <cell r="V406">
            <v>177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177</v>
          </cell>
          <cell r="AF406">
            <v>558226.14</v>
          </cell>
          <cell r="AG406">
            <v>0</v>
          </cell>
          <cell r="AH406">
            <v>0</v>
          </cell>
          <cell r="AI406">
            <v>0</v>
          </cell>
          <cell r="AJ406">
            <v>558226.14</v>
          </cell>
          <cell r="AK406">
            <v>20.000000000000021</v>
          </cell>
          <cell r="AL406">
            <v>8970.0000000000091</v>
          </cell>
          <cell r="AM406">
            <v>0</v>
          </cell>
          <cell r="AN406">
            <v>0</v>
          </cell>
          <cell r="AO406">
            <v>8970.0000000000091</v>
          </cell>
          <cell r="AP406">
            <v>20.000000000000021</v>
          </cell>
          <cell r="AQ406">
            <v>5750.0000000000064</v>
          </cell>
          <cell r="AR406">
            <v>0</v>
          </cell>
          <cell r="AS406">
            <v>0</v>
          </cell>
          <cell r="AT406">
            <v>5750.0000000000064</v>
          </cell>
          <cell r="AU406">
            <v>170.99999999999994</v>
          </cell>
          <cell r="AV406">
            <v>0</v>
          </cell>
          <cell r="AW406">
            <v>0</v>
          </cell>
          <cell r="AX406">
            <v>0</v>
          </cell>
          <cell r="AY406">
            <v>4.0000000000000044</v>
          </cell>
          <cell r="AZ406">
            <v>1102.6800000000012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0.99999999999999933</v>
          </cell>
          <cell r="BF406">
            <v>475.85999999999967</v>
          </cell>
          <cell r="BG406">
            <v>0.99999999999999933</v>
          </cell>
          <cell r="BH406">
            <v>707.26999999999953</v>
          </cell>
          <cell r="BI406">
            <v>2285.8100000000004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2285.8100000000004</v>
          </cell>
          <cell r="BZ406">
            <v>17005.810000000016</v>
          </cell>
          <cell r="CA406">
            <v>0</v>
          </cell>
          <cell r="CB406">
            <v>17005.810000000016</v>
          </cell>
          <cell r="CC406">
            <v>39.672413793103452</v>
          </cell>
          <cell r="CD406">
            <v>31301.137758620695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31301.137758620695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15.128205128205133</v>
          </cell>
          <cell r="CX406">
            <v>8440.7820512820545</v>
          </cell>
          <cell r="CY406">
            <v>0</v>
          </cell>
          <cell r="CZ406">
            <v>0</v>
          </cell>
          <cell r="DA406">
            <v>8440.7820512820545</v>
          </cell>
          <cell r="DB406">
            <v>614973.86980990274</v>
          </cell>
          <cell r="DC406">
            <v>0</v>
          </cell>
          <cell r="DD406">
            <v>614973.86980990274</v>
          </cell>
          <cell r="DE406">
            <v>135933</v>
          </cell>
          <cell r="DF406">
            <v>0</v>
          </cell>
          <cell r="DG406">
            <v>135933</v>
          </cell>
          <cell r="DH406">
            <v>59</v>
          </cell>
          <cell r="DI406">
            <v>0.78109367216494796</v>
          </cell>
          <cell r="DJ406">
            <v>0</v>
          </cell>
          <cell r="DK406">
            <v>0.78109367216494796</v>
          </cell>
          <cell r="DL406">
            <v>0</v>
          </cell>
          <cell r="DM406">
            <v>0</v>
          </cell>
          <cell r="DN406">
            <v>0</v>
          </cell>
          <cell r="DO406">
            <v>0</v>
          </cell>
          <cell r="DP406">
            <v>0</v>
          </cell>
          <cell r="DQ406">
            <v>0</v>
          </cell>
          <cell r="DR406">
            <v>1.0156360164</v>
          </cell>
          <cell r="DS406">
            <v>11741.19213122031</v>
          </cell>
          <cell r="DT406">
            <v>0</v>
          </cell>
          <cell r="DU406">
            <v>11741.19213122031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3055.66</v>
          </cell>
          <cell r="EB406">
            <v>3865.6</v>
          </cell>
          <cell r="EC406">
            <v>809.94</v>
          </cell>
          <cell r="ED406">
            <v>0</v>
          </cell>
          <cell r="EE406">
            <v>4675.54</v>
          </cell>
          <cell r="EF406">
            <v>4675.54</v>
          </cell>
          <cell r="EG406">
            <v>0</v>
          </cell>
          <cell r="EH406"/>
          <cell r="EI406">
            <v>0</v>
          </cell>
          <cell r="EJ406">
            <v>0</v>
          </cell>
          <cell r="EK406">
            <v>0</v>
          </cell>
          <cell r="EL406"/>
          <cell r="EM406">
            <v>0</v>
          </cell>
          <cell r="EN406">
            <v>0</v>
          </cell>
          <cell r="EO406">
            <v>0</v>
          </cell>
          <cell r="EP406">
            <v>152349.73213122031</v>
          </cell>
          <cell r="EQ406">
            <v>0</v>
          </cell>
          <cell r="ER406">
            <v>152349.73213122031</v>
          </cell>
          <cell r="ES406">
            <v>767323.60194112302</v>
          </cell>
          <cell r="ET406">
            <v>0</v>
          </cell>
          <cell r="EU406">
            <v>767323.60194112302</v>
          </cell>
          <cell r="EV406">
            <v>762648.0619411231</v>
          </cell>
          <cell r="EW406">
            <v>4308.7461126617127</v>
          </cell>
          <cell r="EX406">
            <v>4180</v>
          </cell>
          <cell r="EY406">
            <v>0</v>
          </cell>
          <cell r="EZ406">
            <v>739860</v>
          </cell>
          <cell r="FA406">
            <v>0</v>
          </cell>
          <cell r="FB406">
            <v>767323.60194112302</v>
          </cell>
          <cell r="FC406">
            <v>780297.90746574255</v>
          </cell>
          <cell r="FD406">
            <v>12974.305524619529</v>
          </cell>
          <cell r="FE406">
            <v>780297.90746574255</v>
          </cell>
        </row>
        <row r="407">
          <cell r="A407">
            <v>2601</v>
          </cell>
          <cell r="B407">
            <v>8812601</v>
          </cell>
          <cell r="C407">
            <v>1266</v>
          </cell>
          <cell r="D407" t="str">
            <v>RB051266</v>
          </cell>
          <cell r="E407" t="str">
            <v>Sunnymede Junior School</v>
          </cell>
          <cell r="F407" t="str">
            <v>P</v>
          </cell>
          <cell r="G407" t="str">
            <v>Y</v>
          </cell>
          <cell r="H407">
            <v>10041595</v>
          </cell>
          <cell r="I407" t="str">
            <v/>
          </cell>
          <cell r="J407"/>
          <cell r="K407">
            <v>2601</v>
          </cell>
          <cell r="L407">
            <v>114910</v>
          </cell>
          <cell r="M407"/>
          <cell r="N407"/>
          <cell r="O407">
            <v>4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253</v>
          </cell>
          <cell r="U407">
            <v>253</v>
          </cell>
          <cell r="V407">
            <v>253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253</v>
          </cell>
          <cell r="AF407">
            <v>797916.46000000008</v>
          </cell>
          <cell r="AG407">
            <v>0</v>
          </cell>
          <cell r="AH407">
            <v>0</v>
          </cell>
          <cell r="AI407">
            <v>0</v>
          </cell>
          <cell r="AJ407">
            <v>797916.46000000008</v>
          </cell>
          <cell r="AK407">
            <v>27.999999999999929</v>
          </cell>
          <cell r="AL407">
            <v>12557.999999999967</v>
          </cell>
          <cell r="AM407">
            <v>0</v>
          </cell>
          <cell r="AN407">
            <v>0</v>
          </cell>
          <cell r="AO407">
            <v>12557.999999999967</v>
          </cell>
          <cell r="AP407">
            <v>39.686274509803923</v>
          </cell>
          <cell r="AQ407">
            <v>11409.803921568628</v>
          </cell>
          <cell r="AR407">
            <v>0</v>
          </cell>
          <cell r="AS407">
            <v>0</v>
          </cell>
          <cell r="AT407">
            <v>11409.803921568628</v>
          </cell>
          <cell r="AU407">
            <v>238.99999999999991</v>
          </cell>
          <cell r="AV407">
            <v>0</v>
          </cell>
          <cell r="AW407">
            <v>0.99999999999999889</v>
          </cell>
          <cell r="AX407">
            <v>226.67999999999975</v>
          </cell>
          <cell r="AY407">
            <v>6.9999999999999947</v>
          </cell>
          <cell r="AZ407">
            <v>1929.6899999999987</v>
          </cell>
          <cell r="BA407">
            <v>0.99999999999999889</v>
          </cell>
          <cell r="BB407">
            <v>377.14999999999958</v>
          </cell>
          <cell r="BC407">
            <v>0.99999999999999889</v>
          </cell>
          <cell r="BD407">
            <v>421.13999999999953</v>
          </cell>
          <cell r="BE407">
            <v>0.99999999999999889</v>
          </cell>
          <cell r="BF407">
            <v>475.8599999999995</v>
          </cell>
          <cell r="BG407">
            <v>2.9999999999999942</v>
          </cell>
          <cell r="BH407">
            <v>2121.8099999999959</v>
          </cell>
          <cell r="BI407">
            <v>5552.3299999999927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5552.3299999999927</v>
          </cell>
          <cell r="BZ407">
            <v>29520.133921568588</v>
          </cell>
          <cell r="CA407">
            <v>0</v>
          </cell>
          <cell r="CB407">
            <v>29520.133921568588</v>
          </cell>
          <cell r="CC407">
            <v>77.766393442622956</v>
          </cell>
          <cell r="CD407">
            <v>61356.90676229509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61356.90676229509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888793.50068386376</v>
          </cell>
          <cell r="DC407">
            <v>0</v>
          </cell>
          <cell r="DD407">
            <v>888793.50068386376</v>
          </cell>
          <cell r="DE407">
            <v>135933</v>
          </cell>
          <cell r="DF407">
            <v>0</v>
          </cell>
          <cell r="DG407">
            <v>135933</v>
          </cell>
          <cell r="DH407">
            <v>63.25</v>
          </cell>
          <cell r="DI407">
            <v>0.74591252201257896</v>
          </cell>
          <cell r="DJ407">
            <v>0</v>
          </cell>
          <cell r="DK407">
            <v>0.74591252201257896</v>
          </cell>
          <cell r="DL407">
            <v>0</v>
          </cell>
          <cell r="DM407">
            <v>0</v>
          </cell>
          <cell r="DN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1.0156360164</v>
          </cell>
          <cell r="DS407">
            <v>16022.640370207513</v>
          </cell>
          <cell r="DT407">
            <v>0</v>
          </cell>
          <cell r="DU407">
            <v>16022.640370207513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23322.5</v>
          </cell>
          <cell r="EB407">
            <v>4864</v>
          </cell>
          <cell r="EC407">
            <v>-18458.5</v>
          </cell>
          <cell r="ED407">
            <v>-18534.5</v>
          </cell>
          <cell r="EE407">
            <v>-32129</v>
          </cell>
          <cell r="EF407">
            <v>-32129</v>
          </cell>
          <cell r="EG407">
            <v>0</v>
          </cell>
          <cell r="EH407"/>
          <cell r="EI407">
            <v>0</v>
          </cell>
          <cell r="EJ407">
            <v>0</v>
          </cell>
          <cell r="EK407">
            <v>0</v>
          </cell>
          <cell r="EL407"/>
          <cell r="EM407">
            <v>0</v>
          </cell>
          <cell r="EN407">
            <v>0</v>
          </cell>
          <cell r="EO407">
            <v>0</v>
          </cell>
          <cell r="EP407">
            <v>119826.64037020752</v>
          </cell>
          <cell r="EQ407">
            <v>0</v>
          </cell>
          <cell r="ER407">
            <v>119826.64037020752</v>
          </cell>
          <cell r="ES407">
            <v>1008620.1410540713</v>
          </cell>
          <cell r="ET407">
            <v>0</v>
          </cell>
          <cell r="EU407">
            <v>1008620.1410540713</v>
          </cell>
          <cell r="EV407">
            <v>1040749.1410540713</v>
          </cell>
          <cell r="EW407">
            <v>4113.6329685931669</v>
          </cell>
          <cell r="EX407">
            <v>4180</v>
          </cell>
          <cell r="EY407">
            <v>66.367031406833121</v>
          </cell>
          <cell r="EZ407">
            <v>1057540</v>
          </cell>
          <cell r="FA407">
            <v>16790.858945928747</v>
          </cell>
          <cell r="FB407">
            <v>1025411</v>
          </cell>
          <cell r="FC407">
            <v>1028355.6888692462</v>
          </cell>
          <cell r="FD407">
            <v>2944.6888692461653</v>
          </cell>
          <cell r="FE407">
            <v>1028355.6888692462</v>
          </cell>
        </row>
        <row r="408">
          <cell r="A408">
            <v>2133</v>
          </cell>
          <cell r="B408">
            <v>8812133</v>
          </cell>
          <cell r="C408"/>
          <cell r="D408"/>
          <cell r="E408" t="str">
            <v>Takeley Primary School</v>
          </cell>
          <cell r="F408" t="str">
            <v>P</v>
          </cell>
          <cell r="G408"/>
          <cell r="H408" t="str">
            <v/>
          </cell>
          <cell r="I408" t="str">
            <v>Y</v>
          </cell>
          <cell r="J408"/>
          <cell r="K408">
            <v>2133</v>
          </cell>
          <cell r="L408">
            <v>142049</v>
          </cell>
          <cell r="M408"/>
          <cell r="N408"/>
          <cell r="O408">
            <v>7</v>
          </cell>
          <cell r="P408">
            <v>0</v>
          </cell>
          <cell r="Q408">
            <v>0</v>
          </cell>
          <cell r="R408">
            <v>0</v>
          </cell>
          <cell r="S408">
            <v>51</v>
          </cell>
          <cell r="T408">
            <v>316</v>
          </cell>
          <cell r="U408">
            <v>367</v>
          </cell>
          <cell r="V408">
            <v>367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367</v>
          </cell>
          <cell r="AF408">
            <v>1157451.94</v>
          </cell>
          <cell r="AG408">
            <v>0</v>
          </cell>
          <cell r="AH408">
            <v>0</v>
          </cell>
          <cell r="AI408">
            <v>0</v>
          </cell>
          <cell r="AJ408">
            <v>1157451.94</v>
          </cell>
          <cell r="AK408">
            <v>39.999999999999993</v>
          </cell>
          <cell r="AL408">
            <v>17939.999999999996</v>
          </cell>
          <cell r="AM408">
            <v>0</v>
          </cell>
          <cell r="AN408">
            <v>0</v>
          </cell>
          <cell r="AO408">
            <v>17939.999999999996</v>
          </cell>
          <cell r="AP408">
            <v>47.610810810810811</v>
          </cell>
          <cell r="AQ408">
            <v>13688.108108108108</v>
          </cell>
          <cell r="AR408">
            <v>0</v>
          </cell>
          <cell r="AS408">
            <v>0</v>
          </cell>
          <cell r="AT408">
            <v>13688.108108108108</v>
          </cell>
          <cell r="AU408">
            <v>365.99452054794529</v>
          </cell>
          <cell r="AV408">
            <v>0</v>
          </cell>
          <cell r="AW408">
            <v>0</v>
          </cell>
          <cell r="AX408">
            <v>0</v>
          </cell>
          <cell r="AY408">
            <v>1.0054794520547943</v>
          </cell>
          <cell r="AZ408">
            <v>277.18052054794515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277.18052054794515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277.18052054794515</v>
          </cell>
          <cell r="BZ408">
            <v>31905.288628656053</v>
          </cell>
          <cell r="CA408">
            <v>0</v>
          </cell>
          <cell r="CB408">
            <v>31905.288628656053</v>
          </cell>
          <cell r="CC408">
            <v>92.607476635514004</v>
          </cell>
          <cell r="CD408">
            <v>73066.372990654199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73066.372990654199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11.613924050632924</v>
          </cell>
          <cell r="CX408">
            <v>6479.9889240506409</v>
          </cell>
          <cell r="CY408">
            <v>0</v>
          </cell>
          <cell r="CZ408">
            <v>0</v>
          </cell>
          <cell r="DA408">
            <v>6479.9889240506409</v>
          </cell>
          <cell r="DB408">
            <v>1268903.5905433609</v>
          </cell>
          <cell r="DC408">
            <v>0</v>
          </cell>
          <cell r="DD408">
            <v>1268903.5905433609</v>
          </cell>
          <cell r="DE408">
            <v>135933</v>
          </cell>
          <cell r="DF408">
            <v>0</v>
          </cell>
          <cell r="DG408">
            <v>135933</v>
          </cell>
          <cell r="DH408">
            <v>52.428571428571431</v>
          </cell>
          <cell r="DI408">
            <v>0.766609836363636</v>
          </cell>
          <cell r="DJ408">
            <v>0</v>
          </cell>
          <cell r="DK408">
            <v>0.766609836363636</v>
          </cell>
          <cell r="DL408">
            <v>0</v>
          </cell>
          <cell r="DM408">
            <v>0</v>
          </cell>
          <cell r="DN408">
            <v>0</v>
          </cell>
          <cell r="DO408">
            <v>0</v>
          </cell>
          <cell r="DP408">
            <v>0</v>
          </cell>
          <cell r="DQ408">
            <v>0</v>
          </cell>
          <cell r="DR408">
            <v>1</v>
          </cell>
          <cell r="DS408">
            <v>0</v>
          </cell>
          <cell r="DT408">
            <v>0</v>
          </cell>
          <cell r="DU408">
            <v>0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9317.7000000000007</v>
          </cell>
          <cell r="EB408">
            <v>9317.7000000000007</v>
          </cell>
          <cell r="EC408">
            <v>0</v>
          </cell>
          <cell r="ED408">
            <v>0</v>
          </cell>
          <cell r="EE408">
            <v>9317.7000000000007</v>
          </cell>
          <cell r="EF408">
            <v>9317.7000000000007</v>
          </cell>
          <cell r="EG408">
            <v>0</v>
          </cell>
          <cell r="EH408"/>
          <cell r="EI408">
            <v>0</v>
          </cell>
          <cell r="EJ408">
            <v>0</v>
          </cell>
          <cell r="EK408">
            <v>0</v>
          </cell>
          <cell r="EL408"/>
          <cell r="EM408">
            <v>0</v>
          </cell>
          <cell r="EN408">
            <v>0</v>
          </cell>
          <cell r="EO408">
            <v>0</v>
          </cell>
          <cell r="EP408">
            <v>145250.70000000001</v>
          </cell>
          <cell r="EQ408">
            <v>0</v>
          </cell>
          <cell r="ER408">
            <v>145250.70000000001</v>
          </cell>
          <cell r="ES408">
            <v>1414154.2905433609</v>
          </cell>
          <cell r="ET408">
            <v>0</v>
          </cell>
          <cell r="EU408">
            <v>1414154.2905433609</v>
          </cell>
          <cell r="EV408">
            <v>1404836.5905433609</v>
          </cell>
          <cell r="EW408">
            <v>3827.8926172843621</v>
          </cell>
          <cell r="EX408">
            <v>4180</v>
          </cell>
          <cell r="EY408">
            <v>352.10738271563787</v>
          </cell>
          <cell r="EZ408">
            <v>1534060</v>
          </cell>
          <cell r="FA408">
            <v>129223.40945663908</v>
          </cell>
          <cell r="FB408">
            <v>1543377.7</v>
          </cell>
          <cell r="FC408">
            <v>1459951.5165338707</v>
          </cell>
          <cell r="FD408">
            <v>0</v>
          </cell>
          <cell r="FE408">
            <v>1543377.7</v>
          </cell>
        </row>
        <row r="409">
          <cell r="A409">
            <v>2665</v>
          </cell>
          <cell r="B409">
            <v>8812665</v>
          </cell>
          <cell r="C409"/>
          <cell r="D409"/>
          <cell r="E409" t="str">
            <v>Tany's Dell Primary School and Nursery</v>
          </cell>
          <cell r="F409" t="str">
            <v>P</v>
          </cell>
          <cell r="G409"/>
          <cell r="H409">
            <v>10030654</v>
          </cell>
          <cell r="I409" t="str">
            <v>Y</v>
          </cell>
          <cell r="J409"/>
          <cell r="K409">
            <v>2665</v>
          </cell>
          <cell r="L409">
            <v>144665</v>
          </cell>
          <cell r="M409"/>
          <cell r="N409"/>
          <cell r="O409">
            <v>7</v>
          </cell>
          <cell r="P409">
            <v>0</v>
          </cell>
          <cell r="Q409">
            <v>0</v>
          </cell>
          <cell r="R409">
            <v>2</v>
          </cell>
          <cell r="S409">
            <v>54</v>
          </cell>
          <cell r="T409">
            <v>352</v>
          </cell>
          <cell r="U409">
            <v>406</v>
          </cell>
          <cell r="V409">
            <v>408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408</v>
          </cell>
          <cell r="AF409">
            <v>1286758.56</v>
          </cell>
          <cell r="AG409">
            <v>0</v>
          </cell>
          <cell r="AH409">
            <v>0</v>
          </cell>
          <cell r="AI409">
            <v>0</v>
          </cell>
          <cell r="AJ409">
            <v>1286758.56</v>
          </cell>
          <cell r="AK409">
            <v>108.53201970443359</v>
          </cell>
          <cell r="AL409">
            <v>48676.610837438464</v>
          </cell>
          <cell r="AM409">
            <v>0</v>
          </cell>
          <cell r="AN409">
            <v>0</v>
          </cell>
          <cell r="AO409">
            <v>48676.610837438464</v>
          </cell>
          <cell r="AP409">
            <v>127.19424460431655</v>
          </cell>
          <cell r="AQ409">
            <v>36568.345323741007</v>
          </cell>
          <cell r="AR409">
            <v>0</v>
          </cell>
          <cell r="AS409">
            <v>0</v>
          </cell>
          <cell r="AT409">
            <v>36568.345323741007</v>
          </cell>
          <cell r="AU409">
            <v>83.408866995073964</v>
          </cell>
          <cell r="AV409">
            <v>0</v>
          </cell>
          <cell r="AW409">
            <v>152.74876847290642</v>
          </cell>
          <cell r="AX409">
            <v>34625.090837438431</v>
          </cell>
          <cell r="AY409">
            <v>148.72906403940908</v>
          </cell>
          <cell r="AZ409">
            <v>41000.141083743903</v>
          </cell>
          <cell r="BA409">
            <v>19.093596059113281</v>
          </cell>
          <cell r="BB409">
            <v>7201.1497536945735</v>
          </cell>
          <cell r="BC409">
            <v>4.0197044334975356</v>
          </cell>
          <cell r="BD409">
            <v>1692.8583251231521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84519.240000000049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84519.240000000049</v>
          </cell>
          <cell r="BZ409">
            <v>169764.19616117951</v>
          </cell>
          <cell r="CA409">
            <v>0</v>
          </cell>
          <cell r="CB409">
            <v>169764.19616117951</v>
          </cell>
          <cell r="CC409">
            <v>125.35652173913044</v>
          </cell>
          <cell r="CD409">
            <v>98905.042086956528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98905.042086956528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23.181818181818176</v>
          </cell>
          <cell r="CX409">
            <v>12934.295454545452</v>
          </cell>
          <cell r="CY409">
            <v>0</v>
          </cell>
          <cell r="CZ409">
            <v>0</v>
          </cell>
          <cell r="DA409">
            <v>12934.295454545452</v>
          </cell>
          <cell r="DB409">
            <v>1568362.0937026814</v>
          </cell>
          <cell r="DC409">
            <v>0</v>
          </cell>
          <cell r="DD409">
            <v>1568362.0937026814</v>
          </cell>
          <cell r="DE409">
            <v>135933</v>
          </cell>
          <cell r="DF409">
            <v>0</v>
          </cell>
          <cell r="DG409">
            <v>135933</v>
          </cell>
          <cell r="DH409">
            <v>58.285714285714285</v>
          </cell>
          <cell r="DI409">
            <v>0.453079918834081</v>
          </cell>
          <cell r="DJ409">
            <v>0</v>
          </cell>
          <cell r="DK409">
            <v>0.453079918834081</v>
          </cell>
          <cell r="DL409">
            <v>0</v>
          </cell>
          <cell r="DM409">
            <v>0</v>
          </cell>
          <cell r="DN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1.0156360164</v>
          </cell>
          <cell r="DS409">
            <v>26648.386035574676</v>
          </cell>
          <cell r="DT409">
            <v>0</v>
          </cell>
          <cell r="DU409">
            <v>26648.386035574676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5275.1</v>
          </cell>
          <cell r="EB409">
            <v>5275.1</v>
          </cell>
          <cell r="EC409">
            <v>0</v>
          </cell>
          <cell r="ED409">
            <v>0</v>
          </cell>
          <cell r="EE409">
            <v>5275.1</v>
          </cell>
          <cell r="EF409">
            <v>5275.1</v>
          </cell>
          <cell r="EG409">
            <v>0</v>
          </cell>
          <cell r="EH409"/>
          <cell r="EI409">
            <v>0</v>
          </cell>
          <cell r="EJ409">
            <v>0</v>
          </cell>
          <cell r="EK409">
            <v>0</v>
          </cell>
          <cell r="EL409"/>
          <cell r="EM409">
            <v>0</v>
          </cell>
          <cell r="EN409">
            <v>0</v>
          </cell>
          <cell r="EO409">
            <v>0</v>
          </cell>
          <cell r="EP409">
            <v>167856.48603557469</v>
          </cell>
          <cell r="EQ409">
            <v>0</v>
          </cell>
          <cell r="ER409">
            <v>167856.48603557469</v>
          </cell>
          <cell r="ES409">
            <v>1736218.5797382561</v>
          </cell>
          <cell r="ET409">
            <v>0</v>
          </cell>
          <cell r="EU409">
            <v>1736218.5797382561</v>
          </cell>
          <cell r="EV409">
            <v>1730943.479738256</v>
          </cell>
          <cell r="EW409">
            <v>4242.508528770235</v>
          </cell>
          <cell r="EX409">
            <v>4180</v>
          </cell>
          <cell r="EY409">
            <v>0</v>
          </cell>
          <cell r="EZ409">
            <v>1705440</v>
          </cell>
          <cell r="FA409">
            <v>0</v>
          </cell>
          <cell r="FB409">
            <v>1736218.5797382561</v>
          </cell>
          <cell r="FC409">
            <v>1713006.5478913044</v>
          </cell>
          <cell r="FD409">
            <v>0</v>
          </cell>
          <cell r="FE409">
            <v>1736218.5797382561</v>
          </cell>
        </row>
        <row r="410">
          <cell r="A410">
            <v>2126</v>
          </cell>
          <cell r="B410">
            <v>8812126</v>
          </cell>
          <cell r="C410"/>
          <cell r="D410"/>
          <cell r="E410" t="str">
            <v>Templars Academy</v>
          </cell>
          <cell r="F410" t="str">
            <v>P</v>
          </cell>
          <cell r="G410"/>
          <cell r="H410" t="str">
            <v/>
          </cell>
          <cell r="I410" t="str">
            <v>Y</v>
          </cell>
          <cell r="J410"/>
          <cell r="K410">
            <v>2126</v>
          </cell>
          <cell r="L410">
            <v>142813</v>
          </cell>
          <cell r="M410"/>
          <cell r="N410"/>
          <cell r="O410">
            <v>7</v>
          </cell>
          <cell r="P410">
            <v>0</v>
          </cell>
          <cell r="Q410">
            <v>0</v>
          </cell>
          <cell r="R410">
            <v>1</v>
          </cell>
          <cell r="S410">
            <v>27</v>
          </cell>
          <cell r="T410">
            <v>240</v>
          </cell>
          <cell r="U410">
            <v>267</v>
          </cell>
          <cell r="V410">
            <v>268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268</v>
          </cell>
          <cell r="AF410">
            <v>845223.76</v>
          </cell>
          <cell r="AG410">
            <v>0</v>
          </cell>
          <cell r="AH410">
            <v>0</v>
          </cell>
          <cell r="AI410">
            <v>0</v>
          </cell>
          <cell r="AJ410">
            <v>845223.76</v>
          </cell>
          <cell r="AK410">
            <v>105.39325842696626</v>
          </cell>
          <cell r="AL410">
            <v>47268.876404494367</v>
          </cell>
          <cell r="AM410">
            <v>0</v>
          </cell>
          <cell r="AN410">
            <v>0</v>
          </cell>
          <cell r="AO410">
            <v>47268.876404494367</v>
          </cell>
          <cell r="AP410">
            <v>115.53356890459364</v>
          </cell>
          <cell r="AQ410">
            <v>33215.901060070668</v>
          </cell>
          <cell r="AR410">
            <v>0</v>
          </cell>
          <cell r="AS410">
            <v>0</v>
          </cell>
          <cell r="AT410">
            <v>33215.901060070668</v>
          </cell>
          <cell r="AU410">
            <v>144.53932584269657</v>
          </cell>
          <cell r="AV410">
            <v>0</v>
          </cell>
          <cell r="AW410">
            <v>24.089887640449437</v>
          </cell>
          <cell r="AX410">
            <v>5460.6957303370782</v>
          </cell>
          <cell r="AY410">
            <v>4.0149812734082397</v>
          </cell>
          <cell r="AZ410">
            <v>1106.8098876404495</v>
          </cell>
          <cell r="BA410">
            <v>1.0037453183520613</v>
          </cell>
          <cell r="BB410">
            <v>378.56254681647988</v>
          </cell>
          <cell r="BC410">
            <v>94.352059925093641</v>
          </cell>
          <cell r="BD410">
            <v>39735.426516853935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46681.494681647942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46681.494681647942</v>
          </cell>
          <cell r="BZ410">
            <v>127166.27214621298</v>
          </cell>
          <cell r="CA410">
            <v>0</v>
          </cell>
          <cell r="CB410">
            <v>127166.27214621298</v>
          </cell>
          <cell r="CC410">
            <v>81.950413223140487</v>
          </cell>
          <cell r="CD410">
            <v>64658.056528925612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64658.056528925612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4.4666666666666757</v>
          </cell>
          <cell r="CX410">
            <v>2492.1766666666717</v>
          </cell>
          <cell r="CY410">
            <v>0</v>
          </cell>
          <cell r="CZ410">
            <v>0</v>
          </cell>
          <cell r="DA410">
            <v>2492.1766666666717</v>
          </cell>
          <cell r="DB410">
            <v>1039540.2653418054</v>
          </cell>
          <cell r="DC410">
            <v>0</v>
          </cell>
          <cell r="DD410">
            <v>1039540.2653418054</v>
          </cell>
          <cell r="DE410">
            <v>135933</v>
          </cell>
          <cell r="DF410">
            <v>0</v>
          </cell>
          <cell r="DG410">
            <v>135933</v>
          </cell>
          <cell r="DH410">
            <v>38.285714285714285</v>
          </cell>
          <cell r="DI410">
            <v>0.46853444958847701</v>
          </cell>
          <cell r="DJ410">
            <v>0</v>
          </cell>
          <cell r="DK410">
            <v>0.46853444958847701</v>
          </cell>
          <cell r="DL410">
            <v>0</v>
          </cell>
          <cell r="DM410">
            <v>0</v>
          </cell>
          <cell r="DN410">
            <v>0</v>
          </cell>
          <cell r="DO410">
            <v>0</v>
          </cell>
          <cell r="DP410">
            <v>0</v>
          </cell>
          <cell r="DQ410">
            <v>0</v>
          </cell>
          <cell r="DR410">
            <v>1</v>
          </cell>
          <cell r="DS410">
            <v>0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5042.1660000000002</v>
          </cell>
          <cell r="EB410">
            <v>5042.1660000000002</v>
          </cell>
          <cell r="EC410">
            <v>0</v>
          </cell>
          <cell r="ED410">
            <v>0</v>
          </cell>
          <cell r="EE410">
            <v>5042.1660000000002</v>
          </cell>
          <cell r="EF410">
            <v>5042.1660000000002</v>
          </cell>
          <cell r="EG410">
            <v>0</v>
          </cell>
          <cell r="EH410"/>
          <cell r="EI410">
            <v>0</v>
          </cell>
          <cell r="EJ410">
            <v>0</v>
          </cell>
          <cell r="EK410">
            <v>0</v>
          </cell>
          <cell r="EL410"/>
          <cell r="EM410">
            <v>0</v>
          </cell>
          <cell r="EN410">
            <v>0</v>
          </cell>
          <cell r="EO410">
            <v>0</v>
          </cell>
          <cell r="EP410">
            <v>140975.166</v>
          </cell>
          <cell r="EQ410">
            <v>0</v>
          </cell>
          <cell r="ER410">
            <v>140975.166</v>
          </cell>
          <cell r="ES410">
            <v>1180515.4313418055</v>
          </cell>
          <cell r="ET410">
            <v>0</v>
          </cell>
          <cell r="EU410">
            <v>1180515.4313418055</v>
          </cell>
          <cell r="EV410">
            <v>1175473.2653418053</v>
          </cell>
          <cell r="EW410">
            <v>4386.0942736634524</v>
          </cell>
          <cell r="EX410">
            <v>4180</v>
          </cell>
          <cell r="EY410">
            <v>0</v>
          </cell>
          <cell r="EZ410">
            <v>1120240</v>
          </cell>
          <cell r="FA410">
            <v>0</v>
          </cell>
          <cell r="FB410">
            <v>1180515.4313418055</v>
          </cell>
          <cell r="FC410">
            <v>1154675.0962384713</v>
          </cell>
          <cell r="FD410">
            <v>0</v>
          </cell>
          <cell r="FE410">
            <v>1180515.4313418055</v>
          </cell>
        </row>
        <row r="411">
          <cell r="A411">
            <v>2050</v>
          </cell>
          <cell r="B411">
            <v>8812050</v>
          </cell>
          <cell r="C411">
            <v>4358</v>
          </cell>
          <cell r="D411" t="str">
            <v>RB054358</v>
          </cell>
          <cell r="E411" t="str">
            <v>Tendring Primary School</v>
          </cell>
          <cell r="F411" t="str">
            <v>P</v>
          </cell>
          <cell r="G411" t="str">
            <v>Y</v>
          </cell>
          <cell r="H411">
            <v>10041557</v>
          </cell>
          <cell r="I411" t="str">
            <v/>
          </cell>
          <cell r="J411"/>
          <cell r="K411">
            <v>2050</v>
          </cell>
          <cell r="L411">
            <v>114738</v>
          </cell>
          <cell r="M411"/>
          <cell r="N411"/>
          <cell r="O411">
            <v>7</v>
          </cell>
          <cell r="P411">
            <v>0</v>
          </cell>
          <cell r="Q411">
            <v>0</v>
          </cell>
          <cell r="R411">
            <v>0</v>
          </cell>
          <cell r="S411">
            <v>30</v>
          </cell>
          <cell r="T411">
            <v>132</v>
          </cell>
          <cell r="U411">
            <v>162</v>
          </cell>
          <cell r="V411">
            <v>162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162</v>
          </cell>
          <cell r="AF411">
            <v>510918.84</v>
          </cell>
          <cell r="AG411">
            <v>0</v>
          </cell>
          <cell r="AH411">
            <v>0</v>
          </cell>
          <cell r="AI411">
            <v>0</v>
          </cell>
          <cell r="AJ411">
            <v>510918.84</v>
          </cell>
          <cell r="AK411">
            <v>17.999999999999982</v>
          </cell>
          <cell r="AL411">
            <v>8072.9999999999918</v>
          </cell>
          <cell r="AM411">
            <v>0</v>
          </cell>
          <cell r="AN411">
            <v>0</v>
          </cell>
          <cell r="AO411">
            <v>8072.9999999999918</v>
          </cell>
          <cell r="AP411">
            <v>17.999999999999982</v>
          </cell>
          <cell r="AQ411">
            <v>5174.9999999999945</v>
          </cell>
          <cell r="AR411">
            <v>0</v>
          </cell>
          <cell r="AS411">
            <v>0</v>
          </cell>
          <cell r="AT411">
            <v>5174.9999999999945</v>
          </cell>
          <cell r="AU411">
            <v>122.99999999999996</v>
          </cell>
          <cell r="AV411">
            <v>0</v>
          </cell>
          <cell r="AW411">
            <v>10.999999999999995</v>
          </cell>
          <cell r="AX411">
            <v>2493.4799999999987</v>
          </cell>
          <cell r="AY411">
            <v>0</v>
          </cell>
          <cell r="AZ411">
            <v>0</v>
          </cell>
          <cell r="BA411">
            <v>5</v>
          </cell>
          <cell r="BB411">
            <v>1885.75</v>
          </cell>
          <cell r="BC411">
            <v>12.999999999999996</v>
          </cell>
          <cell r="BD411">
            <v>5474.8199999999979</v>
          </cell>
          <cell r="BE411">
            <v>5</v>
          </cell>
          <cell r="BF411">
            <v>2379.3000000000002</v>
          </cell>
          <cell r="BG411">
            <v>5</v>
          </cell>
          <cell r="BH411">
            <v>3536.35</v>
          </cell>
          <cell r="BI411">
            <v>15769.699999999995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15769.699999999995</v>
          </cell>
          <cell r="BZ411">
            <v>29017.699999999983</v>
          </cell>
          <cell r="CA411">
            <v>0</v>
          </cell>
          <cell r="CB411">
            <v>29017.699999999983</v>
          </cell>
          <cell r="CC411">
            <v>42.697674418604656</v>
          </cell>
          <cell r="CD411">
            <v>33688.038139534889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33688.038139534889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573624.57813953492</v>
          </cell>
          <cell r="DC411">
            <v>0</v>
          </cell>
          <cell r="DD411">
            <v>573624.57813953492</v>
          </cell>
          <cell r="DE411">
            <v>135933</v>
          </cell>
          <cell r="DF411">
            <v>0</v>
          </cell>
          <cell r="DG411">
            <v>135933</v>
          </cell>
          <cell r="DH411">
            <v>23.142857142857142</v>
          </cell>
          <cell r="DI411">
            <v>1.8165505701754401</v>
          </cell>
          <cell r="DJ411">
            <v>0</v>
          </cell>
          <cell r="DK411">
            <v>1.8165505701754401</v>
          </cell>
          <cell r="DL411">
            <v>0</v>
          </cell>
          <cell r="DM411">
            <v>0</v>
          </cell>
          <cell r="DN411">
            <v>0</v>
          </cell>
          <cell r="DO411">
            <v>0</v>
          </cell>
          <cell r="DP411">
            <v>0</v>
          </cell>
          <cell r="DQ411">
            <v>0</v>
          </cell>
          <cell r="DR411">
            <v>1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18412.5</v>
          </cell>
          <cell r="EB411">
            <v>18429.5</v>
          </cell>
          <cell r="EC411">
            <v>17</v>
          </cell>
          <cell r="ED411">
            <v>383</v>
          </cell>
          <cell r="EE411">
            <v>18829.5</v>
          </cell>
          <cell r="EF411">
            <v>18829.5</v>
          </cell>
          <cell r="EG411">
            <v>0</v>
          </cell>
          <cell r="EH411"/>
          <cell r="EI411">
            <v>0</v>
          </cell>
          <cell r="EJ411">
            <v>0</v>
          </cell>
          <cell r="EK411">
            <v>0</v>
          </cell>
          <cell r="EL411">
            <v>242720</v>
          </cell>
          <cell r="EM411">
            <v>0</v>
          </cell>
          <cell r="EN411">
            <v>0</v>
          </cell>
          <cell r="EO411">
            <v>0</v>
          </cell>
          <cell r="EP411">
            <v>397482.5</v>
          </cell>
          <cell r="EQ411">
            <v>0</v>
          </cell>
          <cell r="ER411">
            <v>397482.5</v>
          </cell>
          <cell r="ES411">
            <v>971107.07813953492</v>
          </cell>
          <cell r="ET411">
            <v>0</v>
          </cell>
          <cell r="EU411">
            <v>971107.07813953492</v>
          </cell>
          <cell r="EV411">
            <v>709557.57813953492</v>
          </cell>
          <cell r="EW411">
            <v>4379.9850502440431</v>
          </cell>
          <cell r="EX411">
            <v>4180</v>
          </cell>
          <cell r="EY411">
            <v>0</v>
          </cell>
          <cell r="EZ411">
            <v>677160</v>
          </cell>
          <cell r="FA411">
            <v>0</v>
          </cell>
          <cell r="FB411">
            <v>971107.07813953492</v>
          </cell>
          <cell r="FC411">
            <v>978612.65199534874</v>
          </cell>
          <cell r="FD411">
            <v>7505.5738558138255</v>
          </cell>
          <cell r="FE411">
            <v>978612.65199534874</v>
          </cell>
        </row>
        <row r="412">
          <cell r="A412">
            <v>3470</v>
          </cell>
          <cell r="B412">
            <v>8813470</v>
          </cell>
          <cell r="C412">
            <v>4366</v>
          </cell>
          <cell r="D412" t="str">
            <v>RB054366</v>
          </cell>
          <cell r="E412" t="str">
            <v>Terling Church of England Voluntary Aided Primary School</v>
          </cell>
          <cell r="F412" t="str">
            <v>P</v>
          </cell>
          <cell r="G412" t="str">
            <v>Y</v>
          </cell>
          <cell r="H412">
            <v>10041531</v>
          </cell>
          <cell r="I412" t="str">
            <v/>
          </cell>
          <cell r="J412"/>
          <cell r="K412">
            <v>3470</v>
          </cell>
          <cell r="L412">
            <v>115166</v>
          </cell>
          <cell r="M412"/>
          <cell r="N412"/>
          <cell r="O412">
            <v>7</v>
          </cell>
          <cell r="P412">
            <v>0</v>
          </cell>
          <cell r="Q412">
            <v>0</v>
          </cell>
          <cell r="R412">
            <v>0</v>
          </cell>
          <cell r="S412">
            <v>18</v>
          </cell>
          <cell r="T412">
            <v>83</v>
          </cell>
          <cell r="U412">
            <v>101</v>
          </cell>
          <cell r="V412">
            <v>101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101</v>
          </cell>
          <cell r="AF412">
            <v>318535.82</v>
          </cell>
          <cell r="AG412">
            <v>0</v>
          </cell>
          <cell r="AH412">
            <v>0</v>
          </cell>
          <cell r="AI412">
            <v>0</v>
          </cell>
          <cell r="AJ412">
            <v>318535.82</v>
          </cell>
          <cell r="AK412">
            <v>7.9999999999999991</v>
          </cell>
          <cell r="AL412">
            <v>3587.9999999999995</v>
          </cell>
          <cell r="AM412">
            <v>0</v>
          </cell>
          <cell r="AN412">
            <v>0</v>
          </cell>
          <cell r="AO412">
            <v>3587.9999999999995</v>
          </cell>
          <cell r="AP412">
            <v>10.74468085106383</v>
          </cell>
          <cell r="AQ412">
            <v>3089.0957446808511</v>
          </cell>
          <cell r="AR412">
            <v>0</v>
          </cell>
          <cell r="AS412">
            <v>0</v>
          </cell>
          <cell r="AT412">
            <v>3089.0957446808511</v>
          </cell>
          <cell r="AU412">
            <v>78.555555555555586</v>
          </cell>
          <cell r="AV412">
            <v>0</v>
          </cell>
          <cell r="AW412">
            <v>15.303030303030351</v>
          </cell>
          <cell r="AX412">
            <v>3468.8909090909201</v>
          </cell>
          <cell r="AY412">
            <v>7.141414141414141</v>
          </cell>
          <cell r="AZ412">
            <v>1968.6736363636364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5437.5645454545565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5437.5645454545565</v>
          </cell>
          <cell r="BZ412">
            <v>12114.660290135407</v>
          </cell>
          <cell r="CA412">
            <v>0</v>
          </cell>
          <cell r="CB412">
            <v>12114.660290135407</v>
          </cell>
          <cell r="CC412">
            <v>23.120481927710841</v>
          </cell>
          <cell r="CD412">
            <v>18241.829036144576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18241.829036144576</v>
          </cell>
          <cell r="CR412">
            <v>2.9400000000000004</v>
          </cell>
          <cell r="CS412">
            <v>1323.0000000000002</v>
          </cell>
          <cell r="CT412">
            <v>0</v>
          </cell>
          <cell r="CU412">
            <v>0</v>
          </cell>
          <cell r="CV412">
            <v>1323.0000000000002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350215.30932628002</v>
          </cell>
          <cell r="DC412">
            <v>0</v>
          </cell>
          <cell r="DD412">
            <v>350215.30932628002</v>
          </cell>
          <cell r="DE412">
            <v>135933</v>
          </cell>
          <cell r="DF412">
            <v>0</v>
          </cell>
          <cell r="DG412">
            <v>135933</v>
          </cell>
          <cell r="DH412">
            <v>14.428571428571429</v>
          </cell>
          <cell r="DI412">
            <v>2.3718257472727302</v>
          </cell>
          <cell r="DJ412">
            <v>0</v>
          </cell>
          <cell r="DK412">
            <v>2.3718257472727302</v>
          </cell>
          <cell r="DL412">
            <v>14659.546061415216</v>
          </cell>
          <cell r="DM412">
            <v>0</v>
          </cell>
          <cell r="DN412">
            <v>0</v>
          </cell>
          <cell r="DO412">
            <v>0</v>
          </cell>
          <cell r="DP412">
            <v>0</v>
          </cell>
          <cell r="DQ412">
            <v>14659.546061415216</v>
          </cell>
          <cell r="DR412">
            <v>1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1764.33</v>
          </cell>
          <cell r="EB412">
            <v>1971.2</v>
          </cell>
          <cell r="EC412">
            <v>206.87000000000012</v>
          </cell>
          <cell r="ED412">
            <v>35</v>
          </cell>
          <cell r="EE412">
            <v>2213.0700000000002</v>
          </cell>
          <cell r="EF412">
            <v>2213.0700000000002</v>
          </cell>
          <cell r="EG412">
            <v>0</v>
          </cell>
          <cell r="EH412"/>
          <cell r="EI412">
            <v>0</v>
          </cell>
          <cell r="EJ412">
            <v>0</v>
          </cell>
          <cell r="EK412">
            <v>0</v>
          </cell>
          <cell r="EL412"/>
          <cell r="EM412">
            <v>0</v>
          </cell>
          <cell r="EN412">
            <v>0</v>
          </cell>
          <cell r="EO412">
            <v>0</v>
          </cell>
          <cell r="EP412">
            <v>152805.61606141523</v>
          </cell>
          <cell r="EQ412">
            <v>0</v>
          </cell>
          <cell r="ER412">
            <v>152805.61606141523</v>
          </cell>
          <cell r="ES412">
            <v>503020.92538769526</v>
          </cell>
          <cell r="ET412">
            <v>0</v>
          </cell>
          <cell r="EU412">
            <v>503020.92538769526</v>
          </cell>
          <cell r="EV412">
            <v>500807.85538769525</v>
          </cell>
          <cell r="EW412">
            <v>4958.4936176999527</v>
          </cell>
          <cell r="EX412">
            <v>4180</v>
          </cell>
          <cell r="EY412">
            <v>0</v>
          </cell>
          <cell r="EZ412">
            <v>422180</v>
          </cell>
          <cell r="FA412">
            <v>0</v>
          </cell>
          <cell r="FB412">
            <v>503020.92538769526</v>
          </cell>
          <cell r="FC412">
            <v>496044.48522311257</v>
          </cell>
          <cell r="FD412">
            <v>0</v>
          </cell>
          <cell r="FE412">
            <v>503020.92538769526</v>
          </cell>
        </row>
        <row r="413">
          <cell r="A413">
            <v>5248</v>
          </cell>
          <cell r="B413">
            <v>8815248</v>
          </cell>
          <cell r="C413">
            <v>4374</v>
          </cell>
          <cell r="D413" t="str">
            <v>GMPS4374</v>
          </cell>
          <cell r="E413" t="str">
            <v>Thaxted Primary School</v>
          </cell>
          <cell r="F413" t="str">
            <v>P</v>
          </cell>
          <cell r="G413" t="str">
            <v>Y</v>
          </cell>
          <cell r="H413">
            <v>10023161</v>
          </cell>
          <cell r="I413" t="str">
            <v/>
          </cell>
          <cell r="J413"/>
          <cell r="K413">
            <v>5248</v>
          </cell>
          <cell r="L413">
            <v>115288</v>
          </cell>
          <cell r="M413"/>
          <cell r="N413"/>
          <cell r="O413">
            <v>7</v>
          </cell>
          <cell r="P413">
            <v>0</v>
          </cell>
          <cell r="Q413">
            <v>0</v>
          </cell>
          <cell r="R413">
            <v>0</v>
          </cell>
          <cell r="S413">
            <v>36</v>
          </cell>
          <cell r="T413">
            <v>214</v>
          </cell>
          <cell r="U413">
            <v>250</v>
          </cell>
          <cell r="V413">
            <v>250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250</v>
          </cell>
          <cell r="AF413">
            <v>788455</v>
          </cell>
          <cell r="AG413">
            <v>0</v>
          </cell>
          <cell r="AH413">
            <v>0</v>
          </cell>
          <cell r="AI413">
            <v>0</v>
          </cell>
          <cell r="AJ413">
            <v>788455</v>
          </cell>
          <cell r="AK413">
            <v>16</v>
          </cell>
          <cell r="AL413">
            <v>7176</v>
          </cell>
          <cell r="AM413">
            <v>0</v>
          </cell>
          <cell r="AN413">
            <v>0</v>
          </cell>
          <cell r="AO413">
            <v>7176</v>
          </cell>
          <cell r="AP413">
            <v>24</v>
          </cell>
          <cell r="AQ413">
            <v>6900</v>
          </cell>
          <cell r="AR413">
            <v>0</v>
          </cell>
          <cell r="AS413">
            <v>0</v>
          </cell>
          <cell r="AT413">
            <v>6900</v>
          </cell>
          <cell r="AU413">
            <v>250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14076</v>
          </cell>
          <cell r="CA413">
            <v>0</v>
          </cell>
          <cell r="CB413">
            <v>14076</v>
          </cell>
          <cell r="CC413">
            <v>58.056872037914694</v>
          </cell>
          <cell r="CD413">
            <v>45806.291469194315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45806.291469194315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848337.29146919434</v>
          </cell>
          <cell r="DC413">
            <v>0</v>
          </cell>
          <cell r="DD413">
            <v>848337.29146919434</v>
          </cell>
          <cell r="DE413">
            <v>135933</v>
          </cell>
          <cell r="DF413">
            <v>0</v>
          </cell>
          <cell r="DG413">
            <v>135933</v>
          </cell>
          <cell r="DH413">
            <v>35.714285714285715</v>
          </cell>
          <cell r="DI413">
            <v>2.8120504712643699</v>
          </cell>
          <cell r="DJ413">
            <v>0</v>
          </cell>
          <cell r="DK413">
            <v>2.8120504712643699</v>
          </cell>
          <cell r="DL413">
            <v>0</v>
          </cell>
          <cell r="DM413">
            <v>0</v>
          </cell>
          <cell r="DN413">
            <v>0</v>
          </cell>
          <cell r="DO413">
            <v>0</v>
          </cell>
          <cell r="DP413">
            <v>0</v>
          </cell>
          <cell r="DQ413">
            <v>0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4805.6400000000003</v>
          </cell>
          <cell r="EB413">
            <v>4805.6400000000003</v>
          </cell>
          <cell r="EC413">
            <v>0</v>
          </cell>
          <cell r="ED413">
            <v>0</v>
          </cell>
          <cell r="EE413">
            <v>4805.6400000000003</v>
          </cell>
          <cell r="EF413">
            <v>4805.6400000000003</v>
          </cell>
          <cell r="EG413">
            <v>0</v>
          </cell>
          <cell r="EH413"/>
          <cell r="EI413">
            <v>0</v>
          </cell>
          <cell r="EJ413">
            <v>0</v>
          </cell>
          <cell r="EK413">
            <v>0</v>
          </cell>
          <cell r="EL413"/>
          <cell r="EM413">
            <v>0</v>
          </cell>
          <cell r="EN413">
            <v>0</v>
          </cell>
          <cell r="EO413">
            <v>0</v>
          </cell>
          <cell r="EP413">
            <v>140738.64000000001</v>
          </cell>
          <cell r="EQ413">
            <v>0</v>
          </cell>
          <cell r="ER413">
            <v>140738.64000000001</v>
          </cell>
          <cell r="ES413">
            <v>989075.93146919436</v>
          </cell>
          <cell r="ET413">
            <v>0</v>
          </cell>
          <cell r="EU413">
            <v>989075.93146919436</v>
          </cell>
          <cell r="EV413">
            <v>984270.29146919434</v>
          </cell>
          <cell r="EW413">
            <v>3937.0811658767775</v>
          </cell>
          <cell r="EX413">
            <v>4180</v>
          </cell>
          <cell r="EY413">
            <v>242.9188341232225</v>
          </cell>
          <cell r="EZ413">
            <v>1045000</v>
          </cell>
          <cell r="FA413">
            <v>60729.708530805656</v>
          </cell>
          <cell r="FB413">
            <v>1049805.6400000001</v>
          </cell>
          <cell r="FC413">
            <v>1001358.1463586098</v>
          </cell>
          <cell r="FD413">
            <v>0</v>
          </cell>
          <cell r="FE413">
            <v>1049805.6400000001</v>
          </cell>
        </row>
        <row r="414">
          <cell r="A414">
            <v>2873</v>
          </cell>
          <cell r="B414">
            <v>8812873</v>
          </cell>
          <cell r="C414"/>
          <cell r="D414"/>
          <cell r="E414" t="str">
            <v>Theydon Bois Primary School</v>
          </cell>
          <cell r="F414" t="str">
            <v>P</v>
          </cell>
          <cell r="G414"/>
          <cell r="H414" t="str">
            <v/>
          </cell>
          <cell r="I414" t="str">
            <v>Y</v>
          </cell>
          <cell r="J414"/>
          <cell r="K414">
            <v>2873</v>
          </cell>
          <cell r="L414">
            <v>145999</v>
          </cell>
          <cell r="M414"/>
          <cell r="N414"/>
          <cell r="O414">
            <v>7</v>
          </cell>
          <cell r="P414">
            <v>0</v>
          </cell>
          <cell r="Q414">
            <v>0</v>
          </cell>
          <cell r="R414">
            <v>0</v>
          </cell>
          <cell r="S414">
            <v>45</v>
          </cell>
          <cell r="T414">
            <v>267</v>
          </cell>
          <cell r="U414">
            <v>312</v>
          </cell>
          <cell r="V414">
            <v>312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312</v>
          </cell>
          <cell r="AF414">
            <v>983991.84000000008</v>
          </cell>
          <cell r="AG414">
            <v>0</v>
          </cell>
          <cell r="AH414">
            <v>0</v>
          </cell>
          <cell r="AI414">
            <v>0</v>
          </cell>
          <cell r="AJ414">
            <v>983991.84000000008</v>
          </cell>
          <cell r="AK414">
            <v>8.9999999999999858</v>
          </cell>
          <cell r="AL414">
            <v>4036.4999999999936</v>
          </cell>
          <cell r="AM414">
            <v>0</v>
          </cell>
          <cell r="AN414">
            <v>0</v>
          </cell>
          <cell r="AO414">
            <v>4036.4999999999936</v>
          </cell>
          <cell r="AP414">
            <v>13.649999999999999</v>
          </cell>
          <cell r="AQ414">
            <v>3924.3749999999995</v>
          </cell>
          <cell r="AR414">
            <v>0</v>
          </cell>
          <cell r="AS414">
            <v>0</v>
          </cell>
          <cell r="AT414">
            <v>3924.3749999999995</v>
          </cell>
          <cell r="AU414">
            <v>297</v>
          </cell>
          <cell r="AV414">
            <v>0</v>
          </cell>
          <cell r="AW414">
            <v>13.000000000000011</v>
          </cell>
          <cell r="AX414">
            <v>2946.8400000000024</v>
          </cell>
          <cell r="AY414">
            <v>1.0000000000000016</v>
          </cell>
          <cell r="AZ414">
            <v>275.67000000000047</v>
          </cell>
          <cell r="BA414">
            <v>0</v>
          </cell>
          <cell r="BB414">
            <v>0</v>
          </cell>
          <cell r="BC414">
            <v>1.0000000000000016</v>
          </cell>
          <cell r="BD414">
            <v>421.14000000000067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3643.6500000000037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3643.6500000000037</v>
          </cell>
          <cell r="BZ414">
            <v>11604.524999999996</v>
          </cell>
          <cell r="CA414">
            <v>0</v>
          </cell>
          <cell r="CB414">
            <v>11604.524999999996</v>
          </cell>
          <cell r="CC414">
            <v>76.186046511627907</v>
          </cell>
          <cell r="CD414">
            <v>60110.028837209305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60110.028837209305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4.6741573033707864</v>
          </cell>
          <cell r="CX414">
            <v>2607.9460674157303</v>
          </cell>
          <cell r="CY414">
            <v>0</v>
          </cell>
          <cell r="CZ414">
            <v>0</v>
          </cell>
          <cell r="DA414">
            <v>2607.9460674157303</v>
          </cell>
          <cell r="DB414">
            <v>1058314.339904625</v>
          </cell>
          <cell r="DC414">
            <v>0</v>
          </cell>
          <cell r="DD414">
            <v>1058314.339904625</v>
          </cell>
          <cell r="DE414">
            <v>135933</v>
          </cell>
          <cell r="DF414">
            <v>0</v>
          </cell>
          <cell r="DG414">
            <v>135933</v>
          </cell>
          <cell r="DH414">
            <v>44.571428571428569</v>
          </cell>
          <cell r="DI414">
            <v>0.92512012272727295</v>
          </cell>
          <cell r="DJ414">
            <v>0</v>
          </cell>
          <cell r="DK414">
            <v>0.92512012272727295</v>
          </cell>
          <cell r="DL414">
            <v>0</v>
          </cell>
          <cell r="DM414">
            <v>0</v>
          </cell>
          <cell r="DN414">
            <v>0</v>
          </cell>
          <cell r="DO414">
            <v>0</v>
          </cell>
          <cell r="DP414">
            <v>0</v>
          </cell>
          <cell r="DQ414">
            <v>0</v>
          </cell>
          <cell r="DR414">
            <v>1.0156360164</v>
          </cell>
          <cell r="DS414">
            <v>18673.270992405101</v>
          </cell>
          <cell r="DT414">
            <v>0</v>
          </cell>
          <cell r="DU414">
            <v>18673.270992405101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4536</v>
          </cell>
          <cell r="EB414">
            <v>4536</v>
          </cell>
          <cell r="EC414">
            <v>0</v>
          </cell>
          <cell r="ED414">
            <v>0</v>
          </cell>
          <cell r="EE414">
            <v>4536</v>
          </cell>
          <cell r="EF414">
            <v>4536</v>
          </cell>
          <cell r="EG414">
            <v>0</v>
          </cell>
          <cell r="EH414"/>
          <cell r="EI414">
            <v>0</v>
          </cell>
          <cell r="EJ414">
            <v>0</v>
          </cell>
          <cell r="EK414">
            <v>0</v>
          </cell>
          <cell r="EL414"/>
          <cell r="EM414">
            <v>0</v>
          </cell>
          <cell r="EN414">
            <v>0</v>
          </cell>
          <cell r="EO414">
            <v>0</v>
          </cell>
          <cell r="EP414">
            <v>159142.2709924051</v>
          </cell>
          <cell r="EQ414">
            <v>0</v>
          </cell>
          <cell r="ER414">
            <v>159142.2709924051</v>
          </cell>
          <cell r="ES414">
            <v>1217456.61089703</v>
          </cell>
          <cell r="ET414">
            <v>0</v>
          </cell>
          <cell r="EU414">
            <v>1217456.61089703</v>
          </cell>
          <cell r="EV414">
            <v>1212920.61089703</v>
          </cell>
          <cell r="EW414">
            <v>3887.5660605674038</v>
          </cell>
          <cell r="EX414">
            <v>4180</v>
          </cell>
          <cell r="EY414">
            <v>292.43393943259616</v>
          </cell>
          <cell r="EZ414">
            <v>1304160</v>
          </cell>
          <cell r="FA414">
            <v>91239.389102970017</v>
          </cell>
          <cell r="FB414">
            <v>1308696</v>
          </cell>
          <cell r="FC414">
            <v>1241279.6373235511</v>
          </cell>
          <cell r="FD414">
            <v>0</v>
          </cell>
          <cell r="FE414">
            <v>1308696</v>
          </cell>
        </row>
        <row r="415">
          <cell r="A415">
            <v>5269</v>
          </cell>
          <cell r="B415">
            <v>8815269</v>
          </cell>
          <cell r="C415">
            <v>3294</v>
          </cell>
          <cell r="D415" t="str">
            <v>GMPS3294</v>
          </cell>
          <cell r="E415" t="str">
            <v>Thomas Willingale Primary School and Nursery</v>
          </cell>
          <cell r="F415" t="str">
            <v>P</v>
          </cell>
          <cell r="G415" t="str">
            <v>Y</v>
          </cell>
          <cell r="H415">
            <v>10026443</v>
          </cell>
          <cell r="I415" t="str">
            <v/>
          </cell>
          <cell r="J415"/>
          <cell r="K415">
            <v>5269</v>
          </cell>
          <cell r="L415">
            <v>115309</v>
          </cell>
          <cell r="M415"/>
          <cell r="N415"/>
          <cell r="O415">
            <v>7</v>
          </cell>
          <cell r="P415">
            <v>0</v>
          </cell>
          <cell r="Q415">
            <v>0</v>
          </cell>
          <cell r="R415">
            <v>0</v>
          </cell>
          <cell r="S415">
            <v>58</v>
          </cell>
          <cell r="T415">
            <v>351</v>
          </cell>
          <cell r="U415">
            <v>409</v>
          </cell>
          <cell r="V415">
            <v>409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409</v>
          </cell>
          <cell r="AF415">
            <v>1289912.3800000001</v>
          </cell>
          <cell r="AG415">
            <v>0</v>
          </cell>
          <cell r="AH415">
            <v>0</v>
          </cell>
          <cell r="AI415">
            <v>0</v>
          </cell>
          <cell r="AJ415">
            <v>1289912.3800000001</v>
          </cell>
          <cell r="AK415">
            <v>146.99999999999986</v>
          </cell>
          <cell r="AL415">
            <v>65929.499999999942</v>
          </cell>
          <cell r="AM415">
            <v>0</v>
          </cell>
          <cell r="AN415">
            <v>0</v>
          </cell>
          <cell r="AO415">
            <v>65929.499999999942</v>
          </cell>
          <cell r="AP415">
            <v>146.99999999999986</v>
          </cell>
          <cell r="AQ415">
            <v>42262.499999999956</v>
          </cell>
          <cell r="AR415">
            <v>0</v>
          </cell>
          <cell r="AS415">
            <v>0</v>
          </cell>
          <cell r="AT415">
            <v>42262.499999999956</v>
          </cell>
          <cell r="AU415">
            <v>162.99999999999986</v>
          </cell>
          <cell r="AV415">
            <v>0</v>
          </cell>
          <cell r="AW415">
            <v>145.99999999999991</v>
          </cell>
          <cell r="AX415">
            <v>33095.279999999984</v>
          </cell>
          <cell r="AY415">
            <v>71.000000000000057</v>
          </cell>
          <cell r="AZ415">
            <v>19572.570000000018</v>
          </cell>
          <cell r="BA415">
            <v>0</v>
          </cell>
          <cell r="BB415">
            <v>0</v>
          </cell>
          <cell r="BC415">
            <v>28.999999999999993</v>
          </cell>
          <cell r="BD415">
            <v>12213.059999999996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64880.91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64880.91</v>
          </cell>
          <cell r="BZ415">
            <v>173072.90999999992</v>
          </cell>
          <cell r="CA415">
            <v>0</v>
          </cell>
          <cell r="CB415">
            <v>173072.90999999992</v>
          </cell>
          <cell r="CC415">
            <v>107.50151057401811</v>
          </cell>
          <cell r="CD415">
            <v>84817.616827794554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84817.616827794554</v>
          </cell>
          <cell r="CR415">
            <v>2.4600000000000115</v>
          </cell>
          <cell r="CS415">
            <v>1107.0000000000052</v>
          </cell>
          <cell r="CT415">
            <v>0</v>
          </cell>
          <cell r="CU415">
            <v>0</v>
          </cell>
          <cell r="CV415">
            <v>1107.0000000000052</v>
          </cell>
          <cell r="CW415">
            <v>29.131054131054121</v>
          </cell>
          <cell r="CX415">
            <v>16253.671652421648</v>
          </cell>
          <cell r="CY415">
            <v>0</v>
          </cell>
          <cell r="CZ415">
            <v>0</v>
          </cell>
          <cell r="DA415">
            <v>16253.671652421648</v>
          </cell>
          <cell r="DB415">
            <v>1565163.5784802162</v>
          </cell>
          <cell r="DC415">
            <v>0</v>
          </cell>
          <cell r="DD415">
            <v>1565163.5784802162</v>
          </cell>
          <cell r="DE415">
            <v>135933</v>
          </cell>
          <cell r="DF415">
            <v>0</v>
          </cell>
          <cell r="DG415">
            <v>135933</v>
          </cell>
          <cell r="DH415">
            <v>58.428571428571431</v>
          </cell>
          <cell r="DI415">
            <v>0.42309212627986298</v>
          </cell>
          <cell r="DJ415">
            <v>0</v>
          </cell>
          <cell r="DK415">
            <v>0.42309212627986298</v>
          </cell>
          <cell r="DL415">
            <v>0</v>
          </cell>
          <cell r="DM415">
            <v>0</v>
          </cell>
          <cell r="DN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1.0156360164</v>
          </cell>
          <cell r="DS415">
            <v>26598.37399910056</v>
          </cell>
          <cell r="DT415">
            <v>0</v>
          </cell>
          <cell r="DU415">
            <v>26598.37399910056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9878.4</v>
          </cell>
          <cell r="EB415">
            <v>10035.200000000001</v>
          </cell>
          <cell r="EC415">
            <v>156.80000000000109</v>
          </cell>
          <cell r="ED415">
            <v>0</v>
          </cell>
          <cell r="EE415">
            <v>10192.000000000002</v>
          </cell>
          <cell r="EF415">
            <v>10192.000000000002</v>
          </cell>
          <cell r="EG415">
            <v>0</v>
          </cell>
          <cell r="EH415"/>
          <cell r="EI415">
            <v>0</v>
          </cell>
          <cell r="EJ415">
            <v>0</v>
          </cell>
          <cell r="EK415">
            <v>0</v>
          </cell>
          <cell r="EL415"/>
          <cell r="EM415">
            <v>0</v>
          </cell>
          <cell r="EN415">
            <v>0</v>
          </cell>
          <cell r="EO415">
            <v>0</v>
          </cell>
          <cell r="EP415">
            <v>172723.37399910056</v>
          </cell>
          <cell r="EQ415">
            <v>0</v>
          </cell>
          <cell r="ER415">
            <v>172723.37399910056</v>
          </cell>
          <cell r="ES415">
            <v>1737886.9524793169</v>
          </cell>
          <cell r="ET415">
            <v>0</v>
          </cell>
          <cell r="EU415">
            <v>1737886.9524793169</v>
          </cell>
          <cell r="EV415">
            <v>1727694.9524793169</v>
          </cell>
          <cell r="EW415">
            <v>4224.1930378467405</v>
          </cell>
          <cell r="EX415">
            <v>4180</v>
          </cell>
          <cell r="EY415">
            <v>0</v>
          </cell>
          <cell r="EZ415">
            <v>1709620</v>
          </cell>
          <cell r="FA415">
            <v>0</v>
          </cell>
          <cell r="FB415">
            <v>1737886.9524793169</v>
          </cell>
          <cell r="FC415">
            <v>1672725.4168693447</v>
          </cell>
          <cell r="FD415">
            <v>0</v>
          </cell>
          <cell r="FE415">
            <v>1737886.9524793169</v>
          </cell>
        </row>
        <row r="416">
          <cell r="A416">
            <v>3835</v>
          </cell>
          <cell r="B416">
            <v>8813835</v>
          </cell>
          <cell r="C416"/>
          <cell r="D416"/>
          <cell r="E416" t="str">
            <v>Thundersley Primary School</v>
          </cell>
          <cell r="F416" t="str">
            <v>P</v>
          </cell>
          <cell r="G416"/>
          <cell r="H416" t="str">
            <v/>
          </cell>
          <cell r="I416" t="str">
            <v>Y</v>
          </cell>
          <cell r="J416"/>
          <cell r="K416">
            <v>3835</v>
          </cell>
          <cell r="L416">
            <v>141626</v>
          </cell>
          <cell r="M416"/>
          <cell r="N416"/>
          <cell r="O416">
            <v>7</v>
          </cell>
          <cell r="P416">
            <v>0</v>
          </cell>
          <cell r="Q416">
            <v>0</v>
          </cell>
          <cell r="R416">
            <v>2</v>
          </cell>
          <cell r="S416">
            <v>60</v>
          </cell>
          <cell r="T416">
            <v>414</v>
          </cell>
          <cell r="U416">
            <v>474</v>
          </cell>
          <cell r="V416">
            <v>476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476</v>
          </cell>
          <cell r="AF416">
            <v>1501218.32</v>
          </cell>
          <cell r="AG416">
            <v>0</v>
          </cell>
          <cell r="AH416">
            <v>0</v>
          </cell>
          <cell r="AI416">
            <v>0</v>
          </cell>
          <cell r="AJ416">
            <v>1501218.32</v>
          </cell>
          <cell r="AK416">
            <v>49.206751054852162</v>
          </cell>
          <cell r="AL416">
            <v>22069.227848101196</v>
          </cell>
          <cell r="AM416">
            <v>0</v>
          </cell>
          <cell r="AN416">
            <v>0</v>
          </cell>
          <cell r="AO416">
            <v>22069.227848101196</v>
          </cell>
          <cell r="AP416">
            <v>64.863731656184484</v>
          </cell>
          <cell r="AQ416">
            <v>18648.32285115304</v>
          </cell>
          <cell r="AR416">
            <v>0</v>
          </cell>
          <cell r="AS416">
            <v>0</v>
          </cell>
          <cell r="AT416">
            <v>18648.32285115304</v>
          </cell>
          <cell r="AU416">
            <v>421.77215189873436</v>
          </cell>
          <cell r="AV416">
            <v>0</v>
          </cell>
          <cell r="AW416">
            <v>40.168776371307999</v>
          </cell>
          <cell r="AX416">
            <v>9105.4582278480975</v>
          </cell>
          <cell r="AY416">
            <v>9.037974683544304</v>
          </cell>
          <cell r="AZ416">
            <v>2491.4984810126584</v>
          </cell>
          <cell r="BA416">
            <v>2.0084388185653999</v>
          </cell>
          <cell r="BB416">
            <v>757.48270042194054</v>
          </cell>
          <cell r="BC416">
            <v>0</v>
          </cell>
          <cell r="BD416">
            <v>0</v>
          </cell>
          <cell r="BE416">
            <v>2.0084388185653999</v>
          </cell>
          <cell r="BF416">
            <v>955.73569620253124</v>
          </cell>
          <cell r="BG416">
            <v>1.0042194092826999</v>
          </cell>
          <cell r="BH416">
            <v>710.2542616033752</v>
          </cell>
          <cell r="BI416">
            <v>14020.429367088604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14020.429367088604</v>
          </cell>
          <cell r="BZ416">
            <v>54737.98006634284</v>
          </cell>
          <cell r="CA416">
            <v>0</v>
          </cell>
          <cell r="CB416">
            <v>54737.98006634284</v>
          </cell>
          <cell r="CC416">
            <v>128.6189376443418</v>
          </cell>
          <cell r="CD416">
            <v>101479.05561200924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101479.05561200924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9.198067632850222</v>
          </cell>
          <cell r="CX416">
            <v>5132.061835748782</v>
          </cell>
          <cell r="CY416">
            <v>0</v>
          </cell>
          <cell r="CZ416">
            <v>0</v>
          </cell>
          <cell r="DA416">
            <v>5132.061835748782</v>
          </cell>
          <cell r="DB416">
            <v>1662567.4175141011</v>
          </cell>
          <cell r="DC416">
            <v>0</v>
          </cell>
          <cell r="DD416">
            <v>1662567.4175141011</v>
          </cell>
          <cell r="DE416">
            <v>135933</v>
          </cell>
          <cell r="DF416">
            <v>0</v>
          </cell>
          <cell r="DG416">
            <v>135933</v>
          </cell>
          <cell r="DH416">
            <v>68</v>
          </cell>
          <cell r="DI416">
            <v>0.616904638821138</v>
          </cell>
          <cell r="DJ416">
            <v>0</v>
          </cell>
          <cell r="DK416">
            <v>0.616904638821138</v>
          </cell>
          <cell r="DL416">
            <v>0</v>
          </cell>
          <cell r="DM416">
            <v>0</v>
          </cell>
          <cell r="DN416">
            <v>0</v>
          </cell>
          <cell r="DO416">
            <v>0</v>
          </cell>
          <cell r="DP416">
            <v>0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7247.1</v>
          </cell>
          <cell r="EB416">
            <v>7247.1</v>
          </cell>
          <cell r="EC416">
            <v>0</v>
          </cell>
          <cell r="ED416">
            <v>0</v>
          </cell>
          <cell r="EE416">
            <v>7247.1</v>
          </cell>
          <cell r="EF416">
            <v>7247.1</v>
          </cell>
          <cell r="EG416">
            <v>0</v>
          </cell>
          <cell r="EH416"/>
          <cell r="EI416">
            <v>0</v>
          </cell>
          <cell r="EJ416">
            <v>0</v>
          </cell>
          <cell r="EK416">
            <v>0</v>
          </cell>
          <cell r="EL416"/>
          <cell r="EM416">
            <v>0</v>
          </cell>
          <cell r="EN416">
            <v>0</v>
          </cell>
          <cell r="EO416">
            <v>0</v>
          </cell>
          <cell r="EP416">
            <v>143180.1</v>
          </cell>
          <cell r="EQ416">
            <v>0</v>
          </cell>
          <cell r="ER416">
            <v>143180.1</v>
          </cell>
          <cell r="ES416">
            <v>1805747.5175141012</v>
          </cell>
          <cell r="ET416">
            <v>0</v>
          </cell>
          <cell r="EU416">
            <v>1805747.5175141012</v>
          </cell>
          <cell r="EV416">
            <v>1798500.4175141011</v>
          </cell>
          <cell r="EW416">
            <v>3778.3622216682797</v>
          </cell>
          <cell r="EX416">
            <v>4180</v>
          </cell>
          <cell r="EY416">
            <v>401.63777833172026</v>
          </cell>
          <cell r="EZ416">
            <v>1989680</v>
          </cell>
          <cell r="FA416">
            <v>191179.58248589886</v>
          </cell>
          <cell r="FB416">
            <v>1996927.1</v>
          </cell>
          <cell r="FC416">
            <v>1881566.9810140128</v>
          </cell>
          <cell r="FD416">
            <v>0</v>
          </cell>
          <cell r="FE416">
            <v>1996927.1</v>
          </cell>
        </row>
        <row r="417">
          <cell r="A417">
            <v>2042</v>
          </cell>
          <cell r="B417">
            <v>8812042</v>
          </cell>
          <cell r="C417"/>
          <cell r="D417"/>
          <cell r="E417" t="str">
            <v>Tiptree Heath Primary School</v>
          </cell>
          <cell r="F417" t="str">
            <v>P</v>
          </cell>
          <cell r="G417"/>
          <cell r="H417" t="str">
            <v/>
          </cell>
          <cell r="I417" t="str">
            <v>Y</v>
          </cell>
          <cell r="J417"/>
          <cell r="K417">
            <v>2042</v>
          </cell>
          <cell r="L417">
            <v>147560</v>
          </cell>
          <cell r="M417"/>
          <cell r="N417"/>
          <cell r="O417">
            <v>7</v>
          </cell>
          <cell r="P417">
            <v>0</v>
          </cell>
          <cell r="Q417">
            <v>0</v>
          </cell>
          <cell r="R417">
            <v>0</v>
          </cell>
          <cell r="S417">
            <v>23</v>
          </cell>
          <cell r="T417">
            <v>162</v>
          </cell>
          <cell r="U417">
            <v>185</v>
          </cell>
          <cell r="V417">
            <v>185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185</v>
          </cell>
          <cell r="AF417">
            <v>583456.70000000007</v>
          </cell>
          <cell r="AG417">
            <v>0</v>
          </cell>
          <cell r="AH417">
            <v>0</v>
          </cell>
          <cell r="AI417">
            <v>0</v>
          </cell>
          <cell r="AJ417">
            <v>583456.70000000007</v>
          </cell>
          <cell r="AK417">
            <v>19.000000000000053</v>
          </cell>
          <cell r="AL417">
            <v>8521.5000000000236</v>
          </cell>
          <cell r="AM417">
            <v>0</v>
          </cell>
          <cell r="AN417">
            <v>0</v>
          </cell>
          <cell r="AO417">
            <v>8521.5000000000236</v>
          </cell>
          <cell r="AP417">
            <v>20.108695652173914</v>
          </cell>
          <cell r="AQ417">
            <v>5781.25</v>
          </cell>
          <cell r="AR417">
            <v>0</v>
          </cell>
          <cell r="AS417">
            <v>0</v>
          </cell>
          <cell r="AT417">
            <v>5781.25</v>
          </cell>
          <cell r="AU417">
            <v>170</v>
          </cell>
          <cell r="AV417">
            <v>0</v>
          </cell>
          <cell r="AW417">
            <v>14.000000000000004</v>
          </cell>
          <cell r="AX417">
            <v>3173.5200000000009</v>
          </cell>
          <cell r="AY417">
            <v>0</v>
          </cell>
          <cell r="AZ417">
            <v>0</v>
          </cell>
          <cell r="BA417">
            <v>1.0000000000000009</v>
          </cell>
          <cell r="BB417">
            <v>377.15000000000032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3550.670000000001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3550.670000000001</v>
          </cell>
          <cell r="BZ417">
            <v>17853.420000000024</v>
          </cell>
          <cell r="CA417">
            <v>0</v>
          </cell>
          <cell r="CB417">
            <v>17853.420000000024</v>
          </cell>
          <cell r="CC417">
            <v>52.179487179487182</v>
          </cell>
          <cell r="CD417">
            <v>41169.093589743592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41169.093589743592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1.1419753086419755</v>
          </cell>
          <cell r="CX417">
            <v>637.1651234567903</v>
          </cell>
          <cell r="CY417">
            <v>0</v>
          </cell>
          <cell r="CZ417">
            <v>0</v>
          </cell>
          <cell r="DA417">
            <v>637.1651234567903</v>
          </cell>
          <cell r="DB417">
            <v>643116.37871320045</v>
          </cell>
          <cell r="DC417">
            <v>0</v>
          </cell>
          <cell r="DD417">
            <v>643116.37871320045</v>
          </cell>
          <cell r="DE417">
            <v>135933</v>
          </cell>
          <cell r="DF417">
            <v>0</v>
          </cell>
          <cell r="DG417">
            <v>135933</v>
          </cell>
          <cell r="DH417">
            <v>26.428571428571427</v>
          </cell>
          <cell r="DI417">
            <v>1.26995851473684</v>
          </cell>
          <cell r="DJ417">
            <v>0</v>
          </cell>
          <cell r="DK417">
            <v>1.26995851473684</v>
          </cell>
          <cell r="DL417">
            <v>0</v>
          </cell>
          <cell r="DM417">
            <v>0</v>
          </cell>
          <cell r="DN417">
            <v>0</v>
          </cell>
          <cell r="DO417">
            <v>0</v>
          </cell>
          <cell r="DP417">
            <v>0</v>
          </cell>
          <cell r="DQ417">
            <v>0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4416</v>
          </cell>
          <cell r="EB417">
            <v>4416</v>
          </cell>
          <cell r="EC417">
            <v>0</v>
          </cell>
          <cell r="ED417">
            <v>0</v>
          </cell>
          <cell r="EE417">
            <v>4416</v>
          </cell>
          <cell r="EF417">
            <v>4416</v>
          </cell>
          <cell r="EG417">
            <v>0</v>
          </cell>
          <cell r="EH417"/>
          <cell r="EI417">
            <v>0</v>
          </cell>
          <cell r="EJ417">
            <v>0</v>
          </cell>
          <cell r="EK417">
            <v>0</v>
          </cell>
          <cell r="EL417"/>
          <cell r="EM417">
            <v>0</v>
          </cell>
          <cell r="EN417">
            <v>0</v>
          </cell>
          <cell r="EO417">
            <v>0</v>
          </cell>
          <cell r="EP417">
            <v>140349</v>
          </cell>
          <cell r="EQ417">
            <v>0</v>
          </cell>
          <cell r="ER417">
            <v>140349</v>
          </cell>
          <cell r="ES417">
            <v>783465.37871320045</v>
          </cell>
          <cell r="ET417">
            <v>0</v>
          </cell>
          <cell r="EU417">
            <v>783465.37871320045</v>
          </cell>
          <cell r="EV417">
            <v>779049.37871320045</v>
          </cell>
          <cell r="EW417">
            <v>4211.0777227740564</v>
          </cell>
          <cell r="EX417">
            <v>4180</v>
          </cell>
          <cell r="EY417">
            <v>0</v>
          </cell>
          <cell r="EZ417">
            <v>773300</v>
          </cell>
          <cell r="FA417">
            <v>0</v>
          </cell>
          <cell r="FB417">
            <v>783465.37871320045</v>
          </cell>
          <cell r="FC417">
            <v>786520.34342107957</v>
          </cell>
          <cell r="FD417">
            <v>3054.9647078791168</v>
          </cell>
          <cell r="FE417">
            <v>786520.34342107957</v>
          </cell>
        </row>
        <row r="418">
          <cell r="A418">
            <v>3028</v>
          </cell>
          <cell r="B418">
            <v>8813028</v>
          </cell>
          <cell r="C418">
            <v>4436</v>
          </cell>
          <cell r="D418" t="str">
            <v>RB054436</v>
          </cell>
          <cell r="E418" t="str">
            <v>St Luke's Church of England Controlled Primary School</v>
          </cell>
          <cell r="F418" t="str">
            <v>P</v>
          </cell>
          <cell r="G418" t="str">
            <v>Y</v>
          </cell>
          <cell r="H418">
            <v>10023662</v>
          </cell>
          <cell r="I418" t="str">
            <v/>
          </cell>
          <cell r="J418"/>
          <cell r="K418">
            <v>3028</v>
          </cell>
          <cell r="L418">
            <v>115082</v>
          </cell>
          <cell r="M418"/>
          <cell r="N418"/>
          <cell r="O418">
            <v>7</v>
          </cell>
          <cell r="P418">
            <v>0</v>
          </cell>
          <cell r="Q418">
            <v>0</v>
          </cell>
          <cell r="R418">
            <v>0</v>
          </cell>
          <cell r="S418">
            <v>42</v>
          </cell>
          <cell r="T418">
            <v>218</v>
          </cell>
          <cell r="U418">
            <v>260</v>
          </cell>
          <cell r="V418">
            <v>260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260</v>
          </cell>
          <cell r="AF418">
            <v>819993.20000000007</v>
          </cell>
          <cell r="AG418">
            <v>0</v>
          </cell>
          <cell r="AH418">
            <v>0</v>
          </cell>
          <cell r="AI418">
            <v>0</v>
          </cell>
          <cell r="AJ418">
            <v>819993.20000000007</v>
          </cell>
          <cell r="AK418">
            <v>10.000000000000009</v>
          </cell>
          <cell r="AL418">
            <v>4485.0000000000036</v>
          </cell>
          <cell r="AM418">
            <v>0</v>
          </cell>
          <cell r="AN418">
            <v>0</v>
          </cell>
          <cell r="AO418">
            <v>4485.0000000000036</v>
          </cell>
          <cell r="AP418">
            <v>21.749049429657791</v>
          </cell>
          <cell r="AQ418">
            <v>6252.8517110266148</v>
          </cell>
          <cell r="AR418">
            <v>0</v>
          </cell>
          <cell r="AS418">
            <v>0</v>
          </cell>
          <cell r="AT418">
            <v>6252.8517110266148</v>
          </cell>
          <cell r="AU418">
            <v>239.99999999999997</v>
          </cell>
          <cell r="AV418">
            <v>0</v>
          </cell>
          <cell r="AW418">
            <v>17.000000000000004</v>
          </cell>
          <cell r="AX418">
            <v>3853.5600000000009</v>
          </cell>
          <cell r="AY418">
            <v>0</v>
          </cell>
          <cell r="AZ418">
            <v>0</v>
          </cell>
          <cell r="BA418">
            <v>2.9999999999999898</v>
          </cell>
          <cell r="BB418">
            <v>1131.4499999999962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4985.0099999999966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4985.0099999999966</v>
          </cell>
          <cell r="BZ418">
            <v>15722.861711026615</v>
          </cell>
          <cell r="CA418">
            <v>0</v>
          </cell>
          <cell r="CB418">
            <v>15722.861711026615</v>
          </cell>
          <cell r="CC418">
            <v>68.900000000000006</v>
          </cell>
          <cell r="CD418">
            <v>54361.411000000007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54361.411000000007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1.1926605504587149</v>
          </cell>
          <cell r="CX418">
            <v>665.44495412844003</v>
          </cell>
          <cell r="CY418">
            <v>0</v>
          </cell>
          <cell r="CZ418">
            <v>0</v>
          </cell>
          <cell r="DA418">
            <v>665.44495412844003</v>
          </cell>
          <cell r="DB418">
            <v>890742.91766515514</v>
          </cell>
          <cell r="DC418">
            <v>0</v>
          </cell>
          <cell r="DD418">
            <v>890742.91766515514</v>
          </cell>
          <cell r="DE418">
            <v>135933</v>
          </cell>
          <cell r="DF418">
            <v>0</v>
          </cell>
          <cell r="DG418">
            <v>135933</v>
          </cell>
          <cell r="DH418">
            <v>37.142857142857146</v>
          </cell>
          <cell r="DI418">
            <v>0.65417958242280305</v>
          </cell>
          <cell r="DJ418">
            <v>0</v>
          </cell>
          <cell r="DK418">
            <v>0.65417958242280305</v>
          </cell>
          <cell r="DL418">
            <v>0</v>
          </cell>
          <cell r="DM418">
            <v>0</v>
          </cell>
          <cell r="DN418">
            <v>0</v>
          </cell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30996</v>
          </cell>
          <cell r="EB418">
            <v>31488</v>
          </cell>
          <cell r="EC418">
            <v>492</v>
          </cell>
          <cell r="ED418">
            <v>0</v>
          </cell>
          <cell r="EE418">
            <v>31980</v>
          </cell>
          <cell r="EF418">
            <v>31980</v>
          </cell>
          <cell r="EG418">
            <v>0</v>
          </cell>
          <cell r="EH418"/>
          <cell r="EI418">
            <v>0</v>
          </cell>
          <cell r="EJ418">
            <v>0</v>
          </cell>
          <cell r="EK418">
            <v>0</v>
          </cell>
          <cell r="EL418"/>
          <cell r="EM418">
            <v>0</v>
          </cell>
          <cell r="EN418">
            <v>0</v>
          </cell>
          <cell r="EO418">
            <v>0</v>
          </cell>
          <cell r="EP418">
            <v>167913</v>
          </cell>
          <cell r="EQ418">
            <v>0</v>
          </cell>
          <cell r="ER418">
            <v>167913</v>
          </cell>
          <cell r="ES418">
            <v>1058655.9176651551</v>
          </cell>
          <cell r="ET418">
            <v>0</v>
          </cell>
          <cell r="EU418">
            <v>1058655.9176651551</v>
          </cell>
          <cell r="EV418">
            <v>1026675.9176651551</v>
          </cell>
          <cell r="EW418">
            <v>3948.7535294813661</v>
          </cell>
          <cell r="EX418">
            <v>4180</v>
          </cell>
          <cell r="EY418">
            <v>231.24647051863394</v>
          </cell>
          <cell r="EZ418">
            <v>1086800</v>
          </cell>
          <cell r="FA418">
            <v>60124.082334844861</v>
          </cell>
          <cell r="FB418">
            <v>1118780</v>
          </cell>
          <cell r="FC418">
            <v>1075126.3686268721</v>
          </cell>
          <cell r="FD418">
            <v>0</v>
          </cell>
          <cell r="FE418">
            <v>1118780</v>
          </cell>
        </row>
        <row r="419">
          <cell r="A419">
            <v>2630</v>
          </cell>
          <cell r="B419">
            <v>8812630</v>
          </cell>
          <cell r="C419">
            <v>4490</v>
          </cell>
          <cell r="D419" t="str">
            <v>RB054490</v>
          </cell>
          <cell r="E419" t="str">
            <v>Tollesbury School</v>
          </cell>
          <cell r="F419" t="str">
            <v>P</v>
          </cell>
          <cell r="G419" t="str">
            <v>Y</v>
          </cell>
          <cell r="H419">
            <v>10025566</v>
          </cell>
          <cell r="I419" t="str">
            <v/>
          </cell>
          <cell r="J419"/>
          <cell r="K419">
            <v>2630</v>
          </cell>
          <cell r="L419">
            <v>114925</v>
          </cell>
          <cell r="M419"/>
          <cell r="N419"/>
          <cell r="O419">
            <v>7</v>
          </cell>
          <cell r="P419">
            <v>0</v>
          </cell>
          <cell r="Q419">
            <v>0</v>
          </cell>
          <cell r="R419">
            <v>0</v>
          </cell>
          <cell r="S419">
            <v>20</v>
          </cell>
          <cell r="T419">
            <v>192</v>
          </cell>
          <cell r="U419">
            <v>212</v>
          </cell>
          <cell r="V419">
            <v>212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212</v>
          </cell>
          <cell r="AF419">
            <v>668609.84000000008</v>
          </cell>
          <cell r="AG419">
            <v>0</v>
          </cell>
          <cell r="AH419">
            <v>0</v>
          </cell>
          <cell r="AI419">
            <v>0</v>
          </cell>
          <cell r="AJ419">
            <v>668609.84000000008</v>
          </cell>
          <cell r="AK419">
            <v>31.000000000000082</v>
          </cell>
          <cell r="AL419">
            <v>13903.500000000036</v>
          </cell>
          <cell r="AM419">
            <v>0</v>
          </cell>
          <cell r="AN419">
            <v>0</v>
          </cell>
          <cell r="AO419">
            <v>13903.500000000036</v>
          </cell>
          <cell r="AP419">
            <v>31.000000000000082</v>
          </cell>
          <cell r="AQ419">
            <v>8912.5000000000236</v>
          </cell>
          <cell r="AR419">
            <v>0</v>
          </cell>
          <cell r="AS419">
            <v>0</v>
          </cell>
          <cell r="AT419">
            <v>8912.5000000000236</v>
          </cell>
          <cell r="AU419">
            <v>210.99999999999989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0.99999999999999956</v>
          </cell>
          <cell r="BD419">
            <v>421.13999999999982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421.13999999999982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421.13999999999982</v>
          </cell>
          <cell r="BZ419">
            <v>23237.140000000058</v>
          </cell>
          <cell r="CA419">
            <v>0</v>
          </cell>
          <cell r="CB419">
            <v>23237.140000000058</v>
          </cell>
          <cell r="CC419">
            <v>59.316062176165801</v>
          </cell>
          <cell r="CD419">
            <v>46799.779896373053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46799.779896373053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738646.75989637314</v>
          </cell>
          <cell r="DC419">
            <v>0</v>
          </cell>
          <cell r="DD419">
            <v>738646.75989637314</v>
          </cell>
          <cell r="DE419">
            <v>135933</v>
          </cell>
          <cell r="DF419">
            <v>0</v>
          </cell>
          <cell r="DG419">
            <v>135933</v>
          </cell>
          <cell r="DH419">
            <v>30.285714285714285</v>
          </cell>
          <cell r="DI419">
            <v>2.0671989124513601</v>
          </cell>
          <cell r="DJ419">
            <v>0</v>
          </cell>
          <cell r="DK419">
            <v>2.0671989124513601</v>
          </cell>
          <cell r="DL419">
            <v>0</v>
          </cell>
          <cell r="DM419">
            <v>0</v>
          </cell>
          <cell r="DN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15221</v>
          </cell>
          <cell r="EB419">
            <v>15469</v>
          </cell>
          <cell r="EC419">
            <v>248</v>
          </cell>
          <cell r="ED419">
            <v>0</v>
          </cell>
          <cell r="EE419">
            <v>15717</v>
          </cell>
          <cell r="EF419">
            <v>15717</v>
          </cell>
          <cell r="EG419">
            <v>0</v>
          </cell>
          <cell r="EH419"/>
          <cell r="EI419">
            <v>0</v>
          </cell>
          <cell r="EJ419">
            <v>0</v>
          </cell>
          <cell r="EK419">
            <v>0</v>
          </cell>
          <cell r="EL419"/>
          <cell r="EM419">
            <v>0</v>
          </cell>
          <cell r="EN419">
            <v>0</v>
          </cell>
          <cell r="EO419">
            <v>0</v>
          </cell>
          <cell r="EP419">
            <v>151650</v>
          </cell>
          <cell r="EQ419">
            <v>0</v>
          </cell>
          <cell r="ER419">
            <v>151650</v>
          </cell>
          <cell r="ES419">
            <v>890296.75989637314</v>
          </cell>
          <cell r="ET419">
            <v>0</v>
          </cell>
          <cell r="EU419">
            <v>890296.75989637314</v>
          </cell>
          <cell r="EV419">
            <v>874579.75989637314</v>
          </cell>
          <cell r="EW419">
            <v>4125.3762259262885</v>
          </cell>
          <cell r="EX419">
            <v>4180</v>
          </cell>
          <cell r="EY419">
            <v>54.623774073711502</v>
          </cell>
          <cell r="EZ419">
            <v>886160</v>
          </cell>
          <cell r="FA419">
            <v>11580.240103626857</v>
          </cell>
          <cell r="FB419">
            <v>901877</v>
          </cell>
          <cell r="FC419">
            <v>892260.62920528348</v>
          </cell>
          <cell r="FD419">
            <v>0</v>
          </cell>
          <cell r="FE419">
            <v>901877</v>
          </cell>
        </row>
        <row r="420">
          <cell r="A420">
            <v>3660</v>
          </cell>
          <cell r="B420">
            <v>8813660</v>
          </cell>
          <cell r="C420"/>
          <cell r="D420"/>
          <cell r="E420" t="str">
            <v>Tolleshunt D'Arcy St Nicholas Primary Academy</v>
          </cell>
          <cell r="F420" t="str">
            <v>P</v>
          </cell>
          <cell r="G420"/>
          <cell r="H420" t="str">
            <v/>
          </cell>
          <cell r="I420" t="str">
            <v>Y</v>
          </cell>
          <cell r="J420"/>
          <cell r="K420">
            <v>3660</v>
          </cell>
          <cell r="L420">
            <v>147403</v>
          </cell>
          <cell r="M420"/>
          <cell r="N420"/>
          <cell r="O420">
            <v>7</v>
          </cell>
          <cell r="P420">
            <v>0</v>
          </cell>
          <cell r="Q420">
            <v>0</v>
          </cell>
          <cell r="R420">
            <v>0</v>
          </cell>
          <cell r="S420">
            <v>15</v>
          </cell>
          <cell r="T420">
            <v>95</v>
          </cell>
          <cell r="U420">
            <v>110</v>
          </cell>
          <cell r="V420">
            <v>110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110</v>
          </cell>
          <cell r="AF420">
            <v>346920.2</v>
          </cell>
          <cell r="AG420">
            <v>0</v>
          </cell>
          <cell r="AH420">
            <v>0</v>
          </cell>
          <cell r="AI420">
            <v>0</v>
          </cell>
          <cell r="AJ420">
            <v>346920.2</v>
          </cell>
          <cell r="AK420">
            <v>12.99999999999998</v>
          </cell>
          <cell r="AL420">
            <v>5830.4999999999909</v>
          </cell>
          <cell r="AM420">
            <v>0</v>
          </cell>
          <cell r="AN420">
            <v>0</v>
          </cell>
          <cell r="AO420">
            <v>5830.4999999999909</v>
          </cell>
          <cell r="AP420">
            <v>18.165137614678901</v>
          </cell>
          <cell r="AQ420">
            <v>5222.4770642201838</v>
          </cell>
          <cell r="AR420">
            <v>0</v>
          </cell>
          <cell r="AS420">
            <v>0</v>
          </cell>
          <cell r="AT420">
            <v>5222.4770642201838</v>
          </cell>
          <cell r="AU420">
            <v>105.00000000000006</v>
          </cell>
          <cell r="AV420">
            <v>0</v>
          </cell>
          <cell r="AW420">
            <v>3.0000000000000031</v>
          </cell>
          <cell r="AX420">
            <v>680.04000000000076</v>
          </cell>
          <cell r="AY420">
            <v>0</v>
          </cell>
          <cell r="AZ420">
            <v>0</v>
          </cell>
          <cell r="BA420">
            <v>2.0000000000000018</v>
          </cell>
          <cell r="BB420">
            <v>754.30000000000064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1434.3400000000015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1434.3400000000015</v>
          </cell>
          <cell r="BZ420">
            <v>12487.317064220177</v>
          </cell>
          <cell r="CA420">
            <v>0</v>
          </cell>
          <cell r="CB420">
            <v>12487.317064220177</v>
          </cell>
          <cell r="CC420">
            <v>23.725490196078432</v>
          </cell>
          <cell r="CD420">
            <v>18719.174509803921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18719.174509803921</v>
          </cell>
          <cell r="CR420">
            <v>3.3999999999999986</v>
          </cell>
          <cell r="CS420">
            <v>1529.9999999999993</v>
          </cell>
          <cell r="CT420">
            <v>0</v>
          </cell>
          <cell r="CU420">
            <v>0</v>
          </cell>
          <cell r="CV420">
            <v>1529.9999999999993</v>
          </cell>
          <cell r="CW420">
            <v>1.1578947368421069</v>
          </cell>
          <cell r="CX420">
            <v>646.04736842105353</v>
          </cell>
          <cell r="CY420">
            <v>0</v>
          </cell>
          <cell r="CZ420">
            <v>0</v>
          </cell>
          <cell r="DA420">
            <v>646.04736842105353</v>
          </cell>
          <cell r="DB420">
            <v>380302.7389424452</v>
          </cell>
          <cell r="DC420">
            <v>0</v>
          </cell>
          <cell r="DD420">
            <v>380302.7389424452</v>
          </cell>
          <cell r="DE420">
            <v>135933</v>
          </cell>
          <cell r="DF420">
            <v>0</v>
          </cell>
          <cell r="DG420">
            <v>135933</v>
          </cell>
          <cell r="DH420">
            <v>15.714285714285714</v>
          </cell>
          <cell r="DI420">
            <v>2.2154628415094302</v>
          </cell>
          <cell r="DJ420">
            <v>0</v>
          </cell>
          <cell r="DK420">
            <v>2.2154628415094302</v>
          </cell>
          <cell r="DL420">
            <v>11955.941255006674</v>
          </cell>
          <cell r="DM420">
            <v>0</v>
          </cell>
          <cell r="DN420">
            <v>0</v>
          </cell>
          <cell r="DO420">
            <v>0</v>
          </cell>
          <cell r="DP420">
            <v>0</v>
          </cell>
          <cell r="DQ420">
            <v>11955.941255006674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635.97</v>
          </cell>
          <cell r="EB420">
            <v>635.97</v>
          </cell>
          <cell r="EC420">
            <v>0</v>
          </cell>
          <cell r="ED420">
            <v>0</v>
          </cell>
          <cell r="EE420">
            <v>635.97</v>
          </cell>
          <cell r="EF420">
            <v>635.97</v>
          </cell>
          <cell r="EG420">
            <v>0</v>
          </cell>
          <cell r="EH420"/>
          <cell r="EI420">
            <v>0</v>
          </cell>
          <cell r="EJ420">
            <v>0</v>
          </cell>
          <cell r="EK420">
            <v>0</v>
          </cell>
          <cell r="EL420"/>
          <cell r="EM420">
            <v>0</v>
          </cell>
          <cell r="EN420">
            <v>0</v>
          </cell>
          <cell r="EO420">
            <v>0</v>
          </cell>
          <cell r="EP420">
            <v>148524.91125500668</v>
          </cell>
          <cell r="EQ420">
            <v>0</v>
          </cell>
          <cell r="ER420">
            <v>148524.91125500668</v>
          </cell>
          <cell r="ES420">
            <v>528827.65019745193</v>
          </cell>
          <cell r="ET420">
            <v>0</v>
          </cell>
          <cell r="EU420">
            <v>528827.65019745193</v>
          </cell>
          <cell r="EV420">
            <v>528191.68019745185</v>
          </cell>
          <cell r="EW420">
            <v>4801.7425472495624</v>
          </cell>
          <cell r="EX420">
            <v>4180</v>
          </cell>
          <cell r="EY420">
            <v>0</v>
          </cell>
          <cell r="EZ420">
            <v>459800</v>
          </cell>
          <cell r="FA420">
            <v>0</v>
          </cell>
          <cell r="FB420">
            <v>528827.65019745193</v>
          </cell>
          <cell r="FC420">
            <v>525159.88831205911</v>
          </cell>
          <cell r="FD420">
            <v>0</v>
          </cell>
          <cell r="FE420">
            <v>528827.65019745193</v>
          </cell>
        </row>
        <row r="421">
          <cell r="A421">
            <v>2210</v>
          </cell>
          <cell r="B421">
            <v>8812210</v>
          </cell>
          <cell r="C421">
            <v>1688</v>
          </cell>
          <cell r="D421" t="str">
            <v>RB051688</v>
          </cell>
          <cell r="E421" t="str">
            <v>Trinity Road Primary School</v>
          </cell>
          <cell r="F421" t="str">
            <v>P</v>
          </cell>
          <cell r="G421" t="str">
            <v>Y</v>
          </cell>
          <cell r="H421">
            <v>10026198</v>
          </cell>
          <cell r="I421" t="str">
            <v/>
          </cell>
          <cell r="J421"/>
          <cell r="K421">
            <v>2210</v>
          </cell>
          <cell r="L421">
            <v>114805</v>
          </cell>
          <cell r="M421"/>
          <cell r="N421"/>
          <cell r="O421">
            <v>7</v>
          </cell>
          <cell r="P421">
            <v>0</v>
          </cell>
          <cell r="Q421">
            <v>0</v>
          </cell>
          <cell r="R421">
            <v>0</v>
          </cell>
          <cell r="S421">
            <v>46</v>
          </cell>
          <cell r="T421">
            <v>265</v>
          </cell>
          <cell r="U421">
            <v>311</v>
          </cell>
          <cell r="V421">
            <v>311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311</v>
          </cell>
          <cell r="AF421">
            <v>980838.02</v>
          </cell>
          <cell r="AG421">
            <v>0</v>
          </cell>
          <cell r="AH421">
            <v>0</v>
          </cell>
          <cell r="AI421">
            <v>0</v>
          </cell>
          <cell r="AJ421">
            <v>980838.02</v>
          </cell>
          <cell r="AK421">
            <v>73.000000000000028</v>
          </cell>
          <cell r="AL421">
            <v>32740.500000000015</v>
          </cell>
          <cell r="AM421">
            <v>0</v>
          </cell>
          <cell r="AN421">
            <v>0</v>
          </cell>
          <cell r="AO421">
            <v>32740.500000000015</v>
          </cell>
          <cell r="AP421">
            <v>87.280645161290323</v>
          </cell>
          <cell r="AQ421">
            <v>25093.18548387097</v>
          </cell>
          <cell r="AR421">
            <v>0</v>
          </cell>
          <cell r="AS421">
            <v>0</v>
          </cell>
          <cell r="AT421">
            <v>25093.18548387097</v>
          </cell>
          <cell r="AU421">
            <v>157.99999999999994</v>
          </cell>
          <cell r="AV421">
            <v>0</v>
          </cell>
          <cell r="AW421">
            <v>101.99999999999994</v>
          </cell>
          <cell r="AX421">
            <v>23121.359999999986</v>
          </cell>
          <cell r="AY421">
            <v>23.000000000000007</v>
          </cell>
          <cell r="AZ421">
            <v>6340.4100000000026</v>
          </cell>
          <cell r="BA421">
            <v>1.9999999999999991</v>
          </cell>
          <cell r="BB421">
            <v>754.29999999999961</v>
          </cell>
          <cell r="BC421">
            <v>25.999999999999986</v>
          </cell>
          <cell r="BD421">
            <v>10949.639999999994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41165.709999999985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41165.709999999985</v>
          </cell>
          <cell r="BZ421">
            <v>98999.395483870961</v>
          </cell>
          <cell r="CA421">
            <v>0</v>
          </cell>
          <cell r="CB421">
            <v>98999.395483870961</v>
          </cell>
          <cell r="CC421">
            <v>94.923694779116474</v>
          </cell>
          <cell r="CD421">
            <v>74893.845943775101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74893.845943775101</v>
          </cell>
          <cell r="CR421">
            <v>8.3399999999999928</v>
          </cell>
          <cell r="CS421">
            <v>3752.9999999999968</v>
          </cell>
          <cell r="CT421">
            <v>0</v>
          </cell>
          <cell r="CU421">
            <v>0</v>
          </cell>
          <cell r="CV421">
            <v>3752.9999999999968</v>
          </cell>
          <cell r="CW421">
            <v>12.958333333333343</v>
          </cell>
          <cell r="CX421">
            <v>7230.1020833333396</v>
          </cell>
          <cell r="CY421">
            <v>0</v>
          </cell>
          <cell r="CZ421">
            <v>0</v>
          </cell>
          <cell r="DA421">
            <v>7230.1020833333396</v>
          </cell>
          <cell r="DB421">
            <v>1165714.3635109793</v>
          </cell>
          <cell r="DC421">
            <v>0</v>
          </cell>
          <cell r="DD421">
            <v>1165714.3635109793</v>
          </cell>
          <cell r="DE421">
            <v>135933</v>
          </cell>
          <cell r="DF421">
            <v>0</v>
          </cell>
          <cell r="DG421">
            <v>135933</v>
          </cell>
          <cell r="DH421">
            <v>44.428571428571431</v>
          </cell>
          <cell r="DI421">
            <v>0.51327039033613397</v>
          </cell>
          <cell r="DJ421">
            <v>0</v>
          </cell>
          <cell r="DK421">
            <v>0.51327039033613397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21915.360000000001</v>
          </cell>
          <cell r="EB421">
            <v>21915.360000000001</v>
          </cell>
          <cell r="EC421">
            <v>0</v>
          </cell>
          <cell r="ED421">
            <v>-6685.9499999999989</v>
          </cell>
          <cell r="EE421">
            <v>15229.410000000002</v>
          </cell>
          <cell r="EF421">
            <v>15229.410000000002</v>
          </cell>
          <cell r="EG421">
            <v>0</v>
          </cell>
          <cell r="EH421"/>
          <cell r="EI421">
            <v>0</v>
          </cell>
          <cell r="EJ421">
            <v>0</v>
          </cell>
          <cell r="EK421">
            <v>0</v>
          </cell>
          <cell r="EL421"/>
          <cell r="EM421">
            <v>0</v>
          </cell>
          <cell r="EN421">
            <v>0</v>
          </cell>
          <cell r="EO421">
            <v>0</v>
          </cell>
          <cell r="EP421">
            <v>151162.41</v>
          </cell>
          <cell r="EQ421">
            <v>0</v>
          </cell>
          <cell r="ER421">
            <v>151162.41</v>
          </cell>
          <cell r="ES421">
            <v>1316876.7735109793</v>
          </cell>
          <cell r="ET421">
            <v>0</v>
          </cell>
          <cell r="EU421">
            <v>1316876.7735109793</v>
          </cell>
          <cell r="EV421">
            <v>1301647.3635109793</v>
          </cell>
          <cell r="EW421">
            <v>4185.3612974629559</v>
          </cell>
          <cell r="EX421">
            <v>4180</v>
          </cell>
          <cell r="EY421">
            <v>0</v>
          </cell>
          <cell r="EZ421">
            <v>1299980</v>
          </cell>
          <cell r="FA421">
            <v>0</v>
          </cell>
          <cell r="FB421">
            <v>1316876.7735109793</v>
          </cell>
          <cell r="FC421">
            <v>1299592.6557717524</v>
          </cell>
          <cell r="FD421">
            <v>0</v>
          </cell>
          <cell r="FE421">
            <v>1316876.7735109793</v>
          </cell>
        </row>
        <row r="422">
          <cell r="A422">
            <v>3814</v>
          </cell>
          <cell r="B422">
            <v>8813814</v>
          </cell>
          <cell r="C422">
            <v>4150</v>
          </cell>
          <cell r="D422" t="str">
            <v>RB054150</v>
          </cell>
          <cell r="E422" t="str">
            <v>Trinity St Mary's CofE Voluntary Aided Primary School, South Woodham Ferrers</v>
          </cell>
          <cell r="F422" t="str">
            <v>P</v>
          </cell>
          <cell r="G422" t="str">
            <v>Y</v>
          </cell>
          <cell r="H422">
            <v>10026594</v>
          </cell>
          <cell r="I422" t="str">
            <v/>
          </cell>
          <cell r="J422"/>
          <cell r="K422">
            <v>3814</v>
          </cell>
          <cell r="L422">
            <v>115200</v>
          </cell>
          <cell r="M422"/>
          <cell r="N422"/>
          <cell r="O422">
            <v>7</v>
          </cell>
          <cell r="P422">
            <v>0</v>
          </cell>
          <cell r="Q422">
            <v>0</v>
          </cell>
          <cell r="R422">
            <v>0</v>
          </cell>
          <cell r="S422">
            <v>23</v>
          </cell>
          <cell r="T422">
            <v>165</v>
          </cell>
          <cell r="U422">
            <v>188</v>
          </cell>
          <cell r="V422">
            <v>188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188</v>
          </cell>
          <cell r="AF422">
            <v>592918.16</v>
          </cell>
          <cell r="AG422">
            <v>0</v>
          </cell>
          <cell r="AH422">
            <v>0</v>
          </cell>
          <cell r="AI422">
            <v>0</v>
          </cell>
          <cell r="AJ422">
            <v>592918.16</v>
          </cell>
          <cell r="AK422">
            <v>17.999999999999993</v>
          </cell>
          <cell r="AL422">
            <v>8072.9999999999964</v>
          </cell>
          <cell r="AM422">
            <v>0</v>
          </cell>
          <cell r="AN422">
            <v>0</v>
          </cell>
          <cell r="AO422">
            <v>8072.9999999999964</v>
          </cell>
          <cell r="AP422">
            <v>24.352331606217614</v>
          </cell>
          <cell r="AQ422">
            <v>7001.2953367875643</v>
          </cell>
          <cell r="AR422">
            <v>0</v>
          </cell>
          <cell r="AS422">
            <v>0</v>
          </cell>
          <cell r="AT422">
            <v>7001.2953367875643</v>
          </cell>
          <cell r="AU422">
            <v>183</v>
          </cell>
          <cell r="AV422">
            <v>0</v>
          </cell>
          <cell r="AW422">
            <v>2.9999999999999925</v>
          </cell>
          <cell r="AX422">
            <v>680.03999999999826</v>
          </cell>
          <cell r="AY422">
            <v>0.99999999999999944</v>
          </cell>
          <cell r="AZ422">
            <v>275.66999999999985</v>
          </cell>
          <cell r="BA422">
            <v>0.99999999999999944</v>
          </cell>
          <cell r="BB422">
            <v>377.14999999999975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1332.8599999999979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1332.8599999999979</v>
          </cell>
          <cell r="BZ422">
            <v>16407.155336787557</v>
          </cell>
          <cell r="CA422">
            <v>0</v>
          </cell>
          <cell r="CB422">
            <v>16407.155336787557</v>
          </cell>
          <cell r="CC422">
            <v>49.595092024539873</v>
          </cell>
          <cell r="CD422">
            <v>39130.031656441715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39130.031656441715</v>
          </cell>
          <cell r="CR422">
            <v>3.7200000000000006</v>
          </cell>
          <cell r="CS422">
            <v>1674.0000000000002</v>
          </cell>
          <cell r="CT422">
            <v>0</v>
          </cell>
          <cell r="CU422">
            <v>0</v>
          </cell>
          <cell r="CV422">
            <v>1674.0000000000002</v>
          </cell>
          <cell r="CW422">
            <v>3.4390243902439082</v>
          </cell>
          <cell r="CX422">
            <v>1918.8036585365887</v>
          </cell>
          <cell r="CY422">
            <v>0</v>
          </cell>
          <cell r="CZ422">
            <v>0</v>
          </cell>
          <cell r="DA422">
            <v>1918.8036585365887</v>
          </cell>
          <cell r="DB422">
            <v>652048.15065176599</v>
          </cell>
          <cell r="DC422">
            <v>0</v>
          </cell>
          <cell r="DD422">
            <v>652048.15065176599</v>
          </cell>
          <cell r="DE422">
            <v>135933</v>
          </cell>
          <cell r="DF422">
            <v>0</v>
          </cell>
          <cell r="DG422">
            <v>135933</v>
          </cell>
          <cell r="DH422">
            <v>26.857142857142858</v>
          </cell>
          <cell r="DI422">
            <v>0.332145520731707</v>
          </cell>
          <cell r="DJ422">
            <v>0</v>
          </cell>
          <cell r="DK422">
            <v>0.332145520731707</v>
          </cell>
          <cell r="DL422">
            <v>0</v>
          </cell>
          <cell r="DM422">
            <v>0</v>
          </cell>
          <cell r="DN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3754.8</v>
          </cell>
          <cell r="EB422">
            <v>3754.8</v>
          </cell>
          <cell r="EC422">
            <v>0</v>
          </cell>
          <cell r="ED422">
            <v>0</v>
          </cell>
          <cell r="EE422">
            <v>3754.8</v>
          </cell>
          <cell r="EF422">
            <v>3754.8</v>
          </cell>
          <cell r="EG422">
            <v>0</v>
          </cell>
          <cell r="EH422"/>
          <cell r="EI422">
            <v>0</v>
          </cell>
          <cell r="EJ422">
            <v>0</v>
          </cell>
          <cell r="EK422">
            <v>0</v>
          </cell>
          <cell r="EL422"/>
          <cell r="EM422">
            <v>0</v>
          </cell>
          <cell r="EN422">
            <v>0</v>
          </cell>
          <cell r="EO422">
            <v>0</v>
          </cell>
          <cell r="EP422">
            <v>139687.79999999999</v>
          </cell>
          <cell r="EQ422">
            <v>0</v>
          </cell>
          <cell r="ER422">
            <v>139687.79999999999</v>
          </cell>
          <cell r="ES422">
            <v>791735.95065176603</v>
          </cell>
          <cell r="ET422">
            <v>0</v>
          </cell>
          <cell r="EU422">
            <v>791735.95065176603</v>
          </cell>
          <cell r="EV422">
            <v>787981.15065176599</v>
          </cell>
          <cell r="EW422">
            <v>4191.3890992115212</v>
          </cell>
          <cell r="EX422">
            <v>4180</v>
          </cell>
          <cell r="EY422">
            <v>0</v>
          </cell>
          <cell r="EZ422">
            <v>785840</v>
          </cell>
          <cell r="FA422">
            <v>0</v>
          </cell>
          <cell r="FB422">
            <v>791735.95065176603</v>
          </cell>
          <cell r="FC422">
            <v>795098.1286913061</v>
          </cell>
          <cell r="FD422">
            <v>3362.178039540071</v>
          </cell>
          <cell r="FE422">
            <v>795098.1286913061</v>
          </cell>
        </row>
        <row r="423">
          <cell r="A423">
            <v>2176</v>
          </cell>
          <cell r="B423">
            <v>8812176</v>
          </cell>
          <cell r="C423"/>
          <cell r="D423"/>
          <cell r="E423" t="str">
            <v>Two Village Church of England Primary School</v>
          </cell>
          <cell r="F423" t="str">
            <v>P</v>
          </cell>
          <cell r="G423"/>
          <cell r="H423" t="str">
            <v/>
          </cell>
          <cell r="I423" t="str">
            <v>Y</v>
          </cell>
          <cell r="J423"/>
          <cell r="K423">
            <v>2176</v>
          </cell>
          <cell r="L423">
            <v>145856</v>
          </cell>
          <cell r="M423"/>
          <cell r="N423"/>
          <cell r="O423">
            <v>7</v>
          </cell>
          <cell r="P423">
            <v>0</v>
          </cell>
          <cell r="Q423">
            <v>0</v>
          </cell>
          <cell r="R423">
            <v>0</v>
          </cell>
          <cell r="S423">
            <v>15</v>
          </cell>
          <cell r="T423">
            <v>147</v>
          </cell>
          <cell r="U423">
            <v>162</v>
          </cell>
          <cell r="V423">
            <v>162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162</v>
          </cell>
          <cell r="AF423">
            <v>510918.84</v>
          </cell>
          <cell r="AG423">
            <v>0</v>
          </cell>
          <cell r="AH423">
            <v>0</v>
          </cell>
          <cell r="AI423">
            <v>0</v>
          </cell>
          <cell r="AJ423">
            <v>510918.84</v>
          </cell>
          <cell r="AK423">
            <v>34.999999999999943</v>
          </cell>
          <cell r="AL423">
            <v>15697.499999999975</v>
          </cell>
          <cell r="AM423">
            <v>0</v>
          </cell>
          <cell r="AN423">
            <v>0</v>
          </cell>
          <cell r="AO423">
            <v>15697.499999999975</v>
          </cell>
          <cell r="AP423">
            <v>34.999999999999943</v>
          </cell>
          <cell r="AQ423">
            <v>10062.499999999984</v>
          </cell>
          <cell r="AR423">
            <v>0</v>
          </cell>
          <cell r="AS423">
            <v>0</v>
          </cell>
          <cell r="AT423">
            <v>10062.499999999984</v>
          </cell>
          <cell r="AU423">
            <v>75.000000000000014</v>
          </cell>
          <cell r="AV423">
            <v>0</v>
          </cell>
          <cell r="AW423">
            <v>48.999999999999972</v>
          </cell>
          <cell r="AX423">
            <v>11107.319999999994</v>
          </cell>
          <cell r="AY423">
            <v>0</v>
          </cell>
          <cell r="AZ423">
            <v>0</v>
          </cell>
          <cell r="BA423">
            <v>26.000000000000028</v>
          </cell>
          <cell r="BB423">
            <v>9805.9000000000106</v>
          </cell>
          <cell r="BC423">
            <v>5.9999999999999938</v>
          </cell>
          <cell r="BD423">
            <v>2526.8399999999974</v>
          </cell>
          <cell r="BE423">
            <v>5.9999999999999938</v>
          </cell>
          <cell r="BF423">
            <v>2855.1599999999971</v>
          </cell>
          <cell r="BG423">
            <v>0</v>
          </cell>
          <cell r="BH423">
            <v>0</v>
          </cell>
          <cell r="BI423">
            <v>26295.219999999998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26295.219999999998</v>
          </cell>
          <cell r="BZ423">
            <v>52055.219999999958</v>
          </cell>
          <cell r="CA423">
            <v>0</v>
          </cell>
          <cell r="CB423">
            <v>52055.219999999958</v>
          </cell>
          <cell r="CC423">
            <v>48.375</v>
          </cell>
          <cell r="CD423">
            <v>38167.391250000001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38167.391250000001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601141.45124999993</v>
          </cell>
          <cell r="DC423">
            <v>0</v>
          </cell>
          <cell r="DD423">
            <v>601141.45124999993</v>
          </cell>
          <cell r="DE423">
            <v>135933</v>
          </cell>
          <cell r="DF423">
            <v>0</v>
          </cell>
          <cell r="DG423">
            <v>135933</v>
          </cell>
          <cell r="DH423">
            <v>23.142857142857142</v>
          </cell>
          <cell r="DI423">
            <v>0.90585138840579704</v>
          </cell>
          <cell r="DJ423">
            <v>0</v>
          </cell>
          <cell r="DK423">
            <v>0.90585138840579704</v>
          </cell>
          <cell r="DL423">
            <v>0</v>
          </cell>
          <cell r="DM423">
            <v>0</v>
          </cell>
          <cell r="DN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1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30744</v>
          </cell>
          <cell r="EB423">
            <v>30744</v>
          </cell>
          <cell r="EC423">
            <v>0</v>
          </cell>
          <cell r="ED423">
            <v>0</v>
          </cell>
          <cell r="EE423">
            <v>30744</v>
          </cell>
          <cell r="EF423">
            <v>30744</v>
          </cell>
          <cell r="EG423">
            <v>0</v>
          </cell>
          <cell r="EH423"/>
          <cell r="EI423">
            <v>0</v>
          </cell>
          <cell r="EJ423">
            <v>0</v>
          </cell>
          <cell r="EK423">
            <v>0</v>
          </cell>
          <cell r="EL423">
            <v>242720</v>
          </cell>
          <cell r="EM423">
            <v>0</v>
          </cell>
          <cell r="EN423">
            <v>0</v>
          </cell>
          <cell r="EO423">
            <v>0</v>
          </cell>
          <cell r="EP423">
            <v>409397</v>
          </cell>
          <cell r="EQ423">
            <v>0</v>
          </cell>
          <cell r="ER423">
            <v>409397</v>
          </cell>
          <cell r="ES423">
            <v>1010538.4512499999</v>
          </cell>
          <cell r="ET423">
            <v>0</v>
          </cell>
          <cell r="EU423">
            <v>1010538.4512499999</v>
          </cell>
          <cell r="EV423">
            <v>737074.45124999993</v>
          </cell>
          <cell r="EW423">
            <v>4549.8422916666659</v>
          </cell>
          <cell r="EX423">
            <v>4180</v>
          </cell>
          <cell r="EY423">
            <v>0</v>
          </cell>
          <cell r="EZ423">
            <v>677160</v>
          </cell>
          <cell r="FA423">
            <v>0</v>
          </cell>
          <cell r="FB423">
            <v>1010538.4512499999</v>
          </cell>
          <cell r="FC423">
            <v>999304.11537003319</v>
          </cell>
          <cell r="FD423">
            <v>0</v>
          </cell>
          <cell r="FE423">
            <v>1010538.4512499999</v>
          </cell>
        </row>
        <row r="424">
          <cell r="A424">
            <v>2850</v>
          </cell>
          <cell r="B424">
            <v>8812850</v>
          </cell>
          <cell r="C424"/>
          <cell r="D424"/>
          <cell r="E424" t="str">
            <v>The Tyrrells School</v>
          </cell>
          <cell r="F424" t="str">
            <v>P</v>
          </cell>
          <cell r="G424"/>
          <cell r="H424" t="str">
            <v/>
          </cell>
          <cell r="I424" t="str">
            <v>Y</v>
          </cell>
          <cell r="J424"/>
          <cell r="K424">
            <v>2850</v>
          </cell>
          <cell r="L424">
            <v>137607</v>
          </cell>
          <cell r="M424"/>
          <cell r="N424"/>
          <cell r="O424">
            <v>7</v>
          </cell>
          <cell r="P424">
            <v>0</v>
          </cell>
          <cell r="Q424">
            <v>0</v>
          </cell>
          <cell r="R424">
            <v>0</v>
          </cell>
          <cell r="S424">
            <v>60</v>
          </cell>
          <cell r="T424">
            <v>384</v>
          </cell>
          <cell r="U424">
            <v>444</v>
          </cell>
          <cell r="V424">
            <v>444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444</v>
          </cell>
          <cell r="AF424">
            <v>1400296.08</v>
          </cell>
          <cell r="AG424">
            <v>0</v>
          </cell>
          <cell r="AH424">
            <v>0</v>
          </cell>
          <cell r="AI424">
            <v>0</v>
          </cell>
          <cell r="AJ424">
            <v>1400296.08</v>
          </cell>
          <cell r="AK424">
            <v>24.000000000000021</v>
          </cell>
          <cell r="AL424">
            <v>10764.000000000009</v>
          </cell>
          <cell r="AM424">
            <v>0</v>
          </cell>
          <cell r="AN424">
            <v>0</v>
          </cell>
          <cell r="AO424">
            <v>10764.000000000009</v>
          </cell>
          <cell r="AP424">
            <v>29.665924276169267</v>
          </cell>
          <cell r="AQ424">
            <v>8528.9532293986649</v>
          </cell>
          <cell r="AR424">
            <v>0</v>
          </cell>
          <cell r="AS424">
            <v>0</v>
          </cell>
          <cell r="AT424">
            <v>8528.9532293986649</v>
          </cell>
          <cell r="AU424">
            <v>428.99999999999989</v>
          </cell>
          <cell r="AV424">
            <v>0</v>
          </cell>
          <cell r="AW424">
            <v>9.0000000000000124</v>
          </cell>
          <cell r="AX424">
            <v>2040.1200000000028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5.9999999999999938</v>
          </cell>
          <cell r="BD424">
            <v>2526.8399999999974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4566.96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4566.96</v>
          </cell>
          <cell r="BZ424">
            <v>23859.913229398673</v>
          </cell>
          <cell r="CA424">
            <v>0</v>
          </cell>
          <cell r="CB424">
            <v>23859.913229398673</v>
          </cell>
          <cell r="CC424">
            <v>81.278688524590166</v>
          </cell>
          <cell r="CD424">
            <v>64128.072459016395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64128.072459016395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16.187499999999986</v>
          </cell>
          <cell r="CX424">
            <v>9031.815624999992</v>
          </cell>
          <cell r="CY424">
            <v>0</v>
          </cell>
          <cell r="CZ424">
            <v>0</v>
          </cell>
          <cell r="DA424">
            <v>9031.815624999992</v>
          </cell>
          <cell r="DB424">
            <v>1497315.8813134152</v>
          </cell>
          <cell r="DC424">
            <v>0</v>
          </cell>
          <cell r="DD424">
            <v>1497315.8813134152</v>
          </cell>
          <cell r="DE424">
            <v>135933</v>
          </cell>
          <cell r="DF424">
            <v>0</v>
          </cell>
          <cell r="DG424">
            <v>135933</v>
          </cell>
          <cell r="DH424">
            <v>63.428571428571431</v>
          </cell>
          <cell r="DI424">
            <v>0.40533353696369601</v>
          </cell>
          <cell r="DJ424">
            <v>0</v>
          </cell>
          <cell r="DK424">
            <v>0.40533353696369601</v>
          </cell>
          <cell r="DL424">
            <v>0</v>
          </cell>
          <cell r="DM424">
            <v>0</v>
          </cell>
          <cell r="DN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1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7690.8</v>
          </cell>
          <cell r="EB424">
            <v>7690.8</v>
          </cell>
          <cell r="EC424">
            <v>0</v>
          </cell>
          <cell r="ED424">
            <v>0</v>
          </cell>
          <cell r="EE424">
            <v>7690.8</v>
          </cell>
          <cell r="EF424">
            <v>7690.8</v>
          </cell>
          <cell r="EG424">
            <v>0</v>
          </cell>
          <cell r="EH424"/>
          <cell r="EI424">
            <v>0</v>
          </cell>
          <cell r="EJ424">
            <v>0</v>
          </cell>
          <cell r="EK424">
            <v>0</v>
          </cell>
          <cell r="EL424"/>
          <cell r="EM424">
            <v>0</v>
          </cell>
          <cell r="EN424">
            <v>0</v>
          </cell>
          <cell r="EO424">
            <v>0</v>
          </cell>
          <cell r="EP424">
            <v>143623.79999999999</v>
          </cell>
          <cell r="EQ424">
            <v>0</v>
          </cell>
          <cell r="ER424">
            <v>143623.79999999999</v>
          </cell>
          <cell r="ES424">
            <v>1640939.6813134153</v>
          </cell>
          <cell r="ET424">
            <v>0</v>
          </cell>
          <cell r="EU424">
            <v>1640939.6813134153</v>
          </cell>
          <cell r="EV424">
            <v>1633248.8813134152</v>
          </cell>
          <cell r="EW424">
            <v>3678.4884714266109</v>
          </cell>
          <cell r="EX424">
            <v>4180</v>
          </cell>
          <cell r="EY424">
            <v>501.51152857338911</v>
          </cell>
          <cell r="EZ424">
            <v>1855920</v>
          </cell>
          <cell r="FA424">
            <v>222671.11868658476</v>
          </cell>
          <cell r="FB424">
            <v>1863610.8</v>
          </cell>
          <cell r="FC424">
            <v>1762423.6908000002</v>
          </cell>
          <cell r="FD424">
            <v>0</v>
          </cell>
          <cell r="FE424">
            <v>1863610.8</v>
          </cell>
        </row>
        <row r="425">
          <cell r="A425">
            <v>2107</v>
          </cell>
          <cell r="B425">
            <v>8812107</v>
          </cell>
          <cell r="C425"/>
          <cell r="D425"/>
          <cell r="E425" t="str">
            <v>Unity Primary Academy</v>
          </cell>
          <cell r="F425" t="str">
            <v>P</v>
          </cell>
          <cell r="G425"/>
          <cell r="H425" t="str">
            <v/>
          </cell>
          <cell r="I425" t="str">
            <v>Y</v>
          </cell>
          <cell r="J425"/>
          <cell r="K425">
            <v>2107</v>
          </cell>
          <cell r="L425">
            <v>141113</v>
          </cell>
          <cell r="M425"/>
          <cell r="N425"/>
          <cell r="O425">
            <v>7</v>
          </cell>
          <cell r="P425">
            <v>0</v>
          </cell>
          <cell r="Q425">
            <v>0</v>
          </cell>
          <cell r="R425">
            <v>0</v>
          </cell>
          <cell r="S425">
            <v>45</v>
          </cell>
          <cell r="T425">
            <v>283</v>
          </cell>
          <cell r="U425">
            <v>328</v>
          </cell>
          <cell r="V425">
            <v>328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328</v>
          </cell>
          <cell r="AF425">
            <v>1034452.9600000001</v>
          </cell>
          <cell r="AG425">
            <v>0</v>
          </cell>
          <cell r="AH425">
            <v>0</v>
          </cell>
          <cell r="AI425">
            <v>0</v>
          </cell>
          <cell r="AJ425">
            <v>1034452.9600000001</v>
          </cell>
          <cell r="AK425">
            <v>151.00000000000014</v>
          </cell>
          <cell r="AL425">
            <v>67723.500000000058</v>
          </cell>
          <cell r="AM425">
            <v>0</v>
          </cell>
          <cell r="AN425">
            <v>0</v>
          </cell>
          <cell r="AO425">
            <v>67723.500000000058</v>
          </cell>
          <cell r="AP425">
            <v>160.71060171919771</v>
          </cell>
          <cell r="AQ425">
            <v>46204.297994269342</v>
          </cell>
          <cell r="AR425">
            <v>0</v>
          </cell>
          <cell r="AS425">
            <v>0</v>
          </cell>
          <cell r="AT425">
            <v>46204.297994269342</v>
          </cell>
          <cell r="AU425">
            <v>24.073394495412831</v>
          </cell>
          <cell r="AV425">
            <v>0</v>
          </cell>
          <cell r="AW425">
            <v>40.122324159021495</v>
          </cell>
          <cell r="AX425">
            <v>9094.9284403669935</v>
          </cell>
          <cell r="AY425">
            <v>18.055045871559624</v>
          </cell>
          <cell r="AZ425">
            <v>4977.2344954128421</v>
          </cell>
          <cell r="BA425">
            <v>79.241590214067173</v>
          </cell>
          <cell r="BB425">
            <v>29885.965749235431</v>
          </cell>
          <cell r="BC425">
            <v>42.128440366972455</v>
          </cell>
          <cell r="BD425">
            <v>17741.971376146779</v>
          </cell>
          <cell r="BE425">
            <v>65.198776758409807</v>
          </cell>
          <cell r="BF425">
            <v>31025.489908256892</v>
          </cell>
          <cell r="BG425">
            <v>59.1804281345566</v>
          </cell>
          <cell r="BH425">
            <v>41856.541406727847</v>
          </cell>
          <cell r="BI425">
            <v>134582.1313761468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134582.1313761468</v>
          </cell>
          <cell r="BZ425">
            <v>248509.92937041621</v>
          </cell>
          <cell r="CA425">
            <v>0</v>
          </cell>
          <cell r="CB425">
            <v>248509.92937041621</v>
          </cell>
          <cell r="CC425">
            <v>118.61254612546125</v>
          </cell>
          <cell r="CD425">
            <v>93584.112767527666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93584.112767527666</v>
          </cell>
          <cell r="CR425">
            <v>1.3199999999999861</v>
          </cell>
          <cell r="CS425">
            <v>593.99999999999375</v>
          </cell>
          <cell r="CT425">
            <v>0</v>
          </cell>
          <cell r="CU425">
            <v>0</v>
          </cell>
          <cell r="CV425">
            <v>593.99999999999375</v>
          </cell>
          <cell r="CW425">
            <v>25.49823321554771</v>
          </cell>
          <cell r="CX425">
            <v>14226.739222614846</v>
          </cell>
          <cell r="CY425">
            <v>0</v>
          </cell>
          <cell r="CZ425">
            <v>0</v>
          </cell>
          <cell r="DA425">
            <v>14226.739222614846</v>
          </cell>
          <cell r="DB425">
            <v>1391367.7413605587</v>
          </cell>
          <cell r="DC425">
            <v>0</v>
          </cell>
          <cell r="DD425">
            <v>1391367.7413605587</v>
          </cell>
          <cell r="DE425">
            <v>135933</v>
          </cell>
          <cell r="DF425">
            <v>0</v>
          </cell>
          <cell r="DG425">
            <v>135933</v>
          </cell>
          <cell r="DH425">
            <v>46.857142857142854</v>
          </cell>
          <cell r="DI425">
            <v>0.48657453627118702</v>
          </cell>
          <cell r="DJ425">
            <v>0</v>
          </cell>
          <cell r="DK425">
            <v>0.48657453627118702</v>
          </cell>
          <cell r="DL425">
            <v>0</v>
          </cell>
          <cell r="DM425">
            <v>0</v>
          </cell>
          <cell r="DN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1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9154.44</v>
          </cell>
          <cell r="EB425">
            <v>9154.44</v>
          </cell>
          <cell r="EC425">
            <v>0</v>
          </cell>
          <cell r="ED425">
            <v>0</v>
          </cell>
          <cell r="EE425">
            <v>9154.44</v>
          </cell>
          <cell r="EF425">
            <v>9154.44</v>
          </cell>
          <cell r="EG425">
            <v>0</v>
          </cell>
          <cell r="EH425"/>
          <cell r="EI425">
            <v>0</v>
          </cell>
          <cell r="EJ425">
            <v>0</v>
          </cell>
          <cell r="EK425">
            <v>0</v>
          </cell>
          <cell r="EL425"/>
          <cell r="EM425">
            <v>0</v>
          </cell>
          <cell r="EN425">
            <v>0</v>
          </cell>
          <cell r="EO425">
            <v>0</v>
          </cell>
          <cell r="EP425">
            <v>145087.44</v>
          </cell>
          <cell r="EQ425">
            <v>0</v>
          </cell>
          <cell r="ER425">
            <v>145087.44</v>
          </cell>
          <cell r="ES425">
            <v>1536455.1813605586</v>
          </cell>
          <cell r="ET425">
            <v>0</v>
          </cell>
          <cell r="EU425">
            <v>1536455.1813605586</v>
          </cell>
          <cell r="EV425">
            <v>1527300.7413605587</v>
          </cell>
          <cell r="EW425">
            <v>4656.4046992699959</v>
          </cell>
          <cell r="EX425">
            <v>4180</v>
          </cell>
          <cell r="EY425">
            <v>0</v>
          </cell>
          <cell r="EZ425">
            <v>1371040</v>
          </cell>
          <cell r="FA425">
            <v>0</v>
          </cell>
          <cell r="FB425">
            <v>1536455.1813605586</v>
          </cell>
          <cell r="FC425">
            <v>1495668.358407899</v>
          </cell>
          <cell r="FD425">
            <v>0</v>
          </cell>
          <cell r="FE425">
            <v>1536455.1813605586</v>
          </cell>
        </row>
        <row r="426">
          <cell r="A426">
            <v>5270</v>
          </cell>
          <cell r="B426">
            <v>8815270</v>
          </cell>
          <cell r="C426">
            <v>4550</v>
          </cell>
          <cell r="D426" t="str">
            <v>GMPS4550</v>
          </cell>
          <cell r="E426" t="str">
            <v>Upshire Primary Foundation School</v>
          </cell>
          <cell r="F426" t="str">
            <v>P</v>
          </cell>
          <cell r="G426" t="str">
            <v>Y</v>
          </cell>
          <cell r="H426">
            <v>10025593</v>
          </cell>
          <cell r="I426" t="str">
            <v/>
          </cell>
          <cell r="J426"/>
          <cell r="K426">
            <v>5270</v>
          </cell>
          <cell r="L426">
            <v>115310</v>
          </cell>
          <cell r="M426"/>
          <cell r="N426"/>
          <cell r="O426">
            <v>7</v>
          </cell>
          <cell r="P426">
            <v>0</v>
          </cell>
          <cell r="Q426">
            <v>0</v>
          </cell>
          <cell r="R426">
            <v>0</v>
          </cell>
          <cell r="S426">
            <v>30</v>
          </cell>
          <cell r="T426">
            <v>201</v>
          </cell>
          <cell r="U426">
            <v>231</v>
          </cell>
          <cell r="V426">
            <v>231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231</v>
          </cell>
          <cell r="AF426">
            <v>728532.42</v>
          </cell>
          <cell r="AG426">
            <v>0</v>
          </cell>
          <cell r="AH426">
            <v>0</v>
          </cell>
          <cell r="AI426">
            <v>0</v>
          </cell>
          <cell r="AJ426">
            <v>728532.42</v>
          </cell>
          <cell r="AK426">
            <v>39.999999999999957</v>
          </cell>
          <cell r="AL426">
            <v>17939.999999999982</v>
          </cell>
          <cell r="AM426">
            <v>0</v>
          </cell>
          <cell r="AN426">
            <v>0</v>
          </cell>
          <cell r="AO426">
            <v>17939.999999999982</v>
          </cell>
          <cell r="AP426">
            <v>45.195652173913047</v>
          </cell>
          <cell r="AQ426">
            <v>12993.75</v>
          </cell>
          <cell r="AR426">
            <v>0</v>
          </cell>
          <cell r="AS426">
            <v>0</v>
          </cell>
          <cell r="AT426">
            <v>12993.75</v>
          </cell>
          <cell r="AU426">
            <v>114.49565217391317</v>
          </cell>
          <cell r="AV426">
            <v>0</v>
          </cell>
          <cell r="AW426">
            <v>91.395652173912936</v>
          </cell>
          <cell r="AX426">
            <v>20717.566434782584</v>
          </cell>
          <cell r="AY426">
            <v>24.104347826087068</v>
          </cell>
          <cell r="AZ426">
            <v>6644.8455652174225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1.0043478260869561</v>
          </cell>
          <cell r="BF426">
            <v>477.92895652173894</v>
          </cell>
          <cell r="BG426">
            <v>0</v>
          </cell>
          <cell r="BH426">
            <v>0</v>
          </cell>
          <cell r="BI426">
            <v>27840.340956521748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27840.340956521748</v>
          </cell>
          <cell r="BZ426">
            <v>58774.09095652173</v>
          </cell>
          <cell r="CA426">
            <v>0</v>
          </cell>
          <cell r="CB426">
            <v>58774.09095652173</v>
          </cell>
          <cell r="CC426">
            <v>69.892307692307682</v>
          </cell>
          <cell r="CD426">
            <v>55144.331846153837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55144.331846153837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10.343283582089558</v>
          </cell>
          <cell r="CX426">
            <v>5771.0350746268696</v>
          </cell>
          <cell r="CY426">
            <v>0</v>
          </cell>
          <cell r="CZ426">
            <v>0</v>
          </cell>
          <cell r="DA426">
            <v>5771.0350746268696</v>
          </cell>
          <cell r="DB426">
            <v>848221.87787730258</v>
          </cell>
          <cell r="DC426">
            <v>0</v>
          </cell>
          <cell r="DD426">
            <v>848221.87787730258</v>
          </cell>
          <cell r="DE426">
            <v>135933</v>
          </cell>
          <cell r="DF426">
            <v>0</v>
          </cell>
          <cell r="DG426">
            <v>135933</v>
          </cell>
          <cell r="DH426">
            <v>33</v>
          </cell>
          <cell r="DI426">
            <v>0.540959525247525</v>
          </cell>
          <cell r="DJ426">
            <v>0</v>
          </cell>
          <cell r="DK426">
            <v>0.540959525247525</v>
          </cell>
          <cell r="DL426">
            <v>0</v>
          </cell>
          <cell r="DM426">
            <v>0</v>
          </cell>
          <cell r="DN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1.0156360164</v>
          </cell>
          <cell r="DS426">
            <v>15388.261810629509</v>
          </cell>
          <cell r="DT426">
            <v>0</v>
          </cell>
          <cell r="DU426">
            <v>15388.261810629509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5594.4</v>
          </cell>
          <cell r="EB426">
            <v>5683.2</v>
          </cell>
          <cell r="EC426">
            <v>88.800000000000182</v>
          </cell>
          <cell r="ED426">
            <v>0</v>
          </cell>
          <cell r="EE426">
            <v>5772</v>
          </cell>
          <cell r="EF426">
            <v>5772</v>
          </cell>
          <cell r="EG426">
            <v>0</v>
          </cell>
          <cell r="EH426"/>
          <cell r="EI426">
            <v>0</v>
          </cell>
          <cell r="EJ426">
            <v>0</v>
          </cell>
          <cell r="EK426">
            <v>0</v>
          </cell>
          <cell r="EL426"/>
          <cell r="EM426">
            <v>0</v>
          </cell>
          <cell r="EN426">
            <v>0</v>
          </cell>
          <cell r="EO426">
            <v>0</v>
          </cell>
          <cell r="EP426">
            <v>157093.26181062951</v>
          </cell>
          <cell r="EQ426">
            <v>0</v>
          </cell>
          <cell r="ER426">
            <v>157093.26181062951</v>
          </cell>
          <cell r="ES426">
            <v>1005315.1396879321</v>
          </cell>
          <cell r="ET426">
            <v>0</v>
          </cell>
          <cell r="EU426">
            <v>1005315.1396879321</v>
          </cell>
          <cell r="EV426">
            <v>999543.1396879321</v>
          </cell>
          <cell r="EW426">
            <v>4327.0265787356366</v>
          </cell>
          <cell r="EX426">
            <v>4180</v>
          </cell>
          <cell r="EY426">
            <v>0</v>
          </cell>
          <cell r="EZ426">
            <v>965580</v>
          </cell>
          <cell r="FA426">
            <v>0</v>
          </cell>
          <cell r="FB426">
            <v>1005315.1396879321</v>
          </cell>
          <cell r="FC426">
            <v>986107.42881525273</v>
          </cell>
          <cell r="FD426">
            <v>0</v>
          </cell>
          <cell r="FE426">
            <v>1005315.1396879321</v>
          </cell>
        </row>
        <row r="427">
          <cell r="A427">
            <v>2261</v>
          </cell>
          <cell r="B427">
            <v>8812261</v>
          </cell>
          <cell r="C427">
            <v>4600</v>
          </cell>
          <cell r="D427" t="str">
            <v>RB054600</v>
          </cell>
          <cell r="E427" t="str">
            <v>Vange Primary School and Nursery</v>
          </cell>
          <cell r="F427" t="str">
            <v>P</v>
          </cell>
          <cell r="G427" t="str">
            <v>Y</v>
          </cell>
          <cell r="H427">
            <v>10041555</v>
          </cell>
          <cell r="I427" t="str">
            <v/>
          </cell>
          <cell r="J427"/>
          <cell r="K427">
            <v>2261</v>
          </cell>
          <cell r="L427">
            <v>114811</v>
          </cell>
          <cell r="M427"/>
          <cell r="N427"/>
          <cell r="O427">
            <v>7</v>
          </cell>
          <cell r="P427">
            <v>0</v>
          </cell>
          <cell r="Q427">
            <v>0</v>
          </cell>
          <cell r="R427">
            <v>2</v>
          </cell>
          <cell r="S427">
            <v>14</v>
          </cell>
          <cell r="T427">
            <v>83</v>
          </cell>
          <cell r="U427">
            <v>97</v>
          </cell>
          <cell r="V427">
            <v>99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99</v>
          </cell>
          <cell r="AF427">
            <v>312228.18</v>
          </cell>
          <cell r="AG427">
            <v>0</v>
          </cell>
          <cell r="AH427">
            <v>0</v>
          </cell>
          <cell r="AI427">
            <v>0</v>
          </cell>
          <cell r="AJ427">
            <v>312228.18</v>
          </cell>
          <cell r="AK427">
            <v>38.783505154639215</v>
          </cell>
          <cell r="AL427">
            <v>17394.40206185569</v>
          </cell>
          <cell r="AM427">
            <v>0</v>
          </cell>
          <cell r="AN427">
            <v>0</v>
          </cell>
          <cell r="AO427">
            <v>17394.40206185569</v>
          </cell>
          <cell r="AP427">
            <v>42.291262135922331</v>
          </cell>
          <cell r="AQ427">
            <v>12158.73786407767</v>
          </cell>
          <cell r="AR427">
            <v>0</v>
          </cell>
          <cell r="AS427">
            <v>0</v>
          </cell>
          <cell r="AT427">
            <v>12158.73786407767</v>
          </cell>
          <cell r="AU427">
            <v>3.09375</v>
          </cell>
          <cell r="AV427">
            <v>0</v>
          </cell>
          <cell r="AW427">
            <v>1.0312500000000033</v>
          </cell>
          <cell r="AX427">
            <v>233.76375000000075</v>
          </cell>
          <cell r="AY427">
            <v>75.281250000000028</v>
          </cell>
          <cell r="AZ427">
            <v>20752.782187500008</v>
          </cell>
          <cell r="BA427">
            <v>7.2187500000000036</v>
          </cell>
          <cell r="BB427">
            <v>2722.5515625000012</v>
          </cell>
          <cell r="BC427">
            <v>0</v>
          </cell>
          <cell r="BD427">
            <v>0</v>
          </cell>
          <cell r="BE427">
            <v>8.2499999999999964</v>
          </cell>
          <cell r="BF427">
            <v>3925.8449999999984</v>
          </cell>
          <cell r="BG427">
            <v>4.1250000000000036</v>
          </cell>
          <cell r="BH427">
            <v>2917.4887500000023</v>
          </cell>
          <cell r="BI427">
            <v>30552.431250000009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30552.431250000009</v>
          </cell>
          <cell r="BZ427">
            <v>60105.571175933364</v>
          </cell>
          <cell r="CA427">
            <v>0</v>
          </cell>
          <cell r="CB427">
            <v>60105.571175933364</v>
          </cell>
          <cell r="CC427">
            <v>36.535714285714285</v>
          </cell>
          <cell r="CD427">
            <v>28826.313214285714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28826.313214285714</v>
          </cell>
          <cell r="CR427">
            <v>2.2249484536082456</v>
          </cell>
          <cell r="CS427">
            <v>1001.2268041237105</v>
          </cell>
          <cell r="CT427">
            <v>0</v>
          </cell>
          <cell r="CU427">
            <v>0</v>
          </cell>
          <cell r="CV427">
            <v>1001.2268041237105</v>
          </cell>
          <cell r="CW427">
            <v>1.1927710843373456</v>
          </cell>
          <cell r="CX427">
            <v>665.50662650602203</v>
          </cell>
          <cell r="CY427">
            <v>0</v>
          </cell>
          <cell r="CZ427">
            <v>0</v>
          </cell>
          <cell r="DA427">
            <v>665.50662650602203</v>
          </cell>
          <cell r="DB427">
            <v>402826.79782084888</v>
          </cell>
          <cell r="DC427">
            <v>0</v>
          </cell>
          <cell r="DD427">
            <v>402826.79782084888</v>
          </cell>
          <cell r="DE427">
            <v>135933</v>
          </cell>
          <cell r="DF427">
            <v>0</v>
          </cell>
          <cell r="DG427">
            <v>135933</v>
          </cell>
          <cell r="DH427">
            <v>14.142857142857142</v>
          </cell>
          <cell r="DI427">
            <v>0.55604065454545504</v>
          </cell>
          <cell r="DJ427">
            <v>0.89090909090909098</v>
          </cell>
          <cell r="DK427">
            <v>0.55604065454545504</v>
          </cell>
          <cell r="DL427">
            <v>0</v>
          </cell>
          <cell r="DM427">
            <v>0</v>
          </cell>
          <cell r="DN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1.0156360164</v>
          </cell>
          <cell r="DS427">
            <v>8424.0570343874824</v>
          </cell>
          <cell r="DT427">
            <v>0</v>
          </cell>
          <cell r="DU427">
            <v>8424.0570343874824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19640</v>
          </cell>
          <cell r="EB427">
            <v>19960</v>
          </cell>
          <cell r="EC427">
            <v>320</v>
          </cell>
          <cell r="ED427">
            <v>0</v>
          </cell>
          <cell r="EE427">
            <v>20280</v>
          </cell>
          <cell r="EF427">
            <v>20280</v>
          </cell>
          <cell r="EG427">
            <v>0</v>
          </cell>
          <cell r="EH427"/>
          <cell r="EI427">
            <v>0</v>
          </cell>
          <cell r="EJ427">
            <v>0</v>
          </cell>
          <cell r="EK427">
            <v>0</v>
          </cell>
          <cell r="EL427"/>
          <cell r="EM427">
            <v>0</v>
          </cell>
          <cell r="EN427">
            <v>0</v>
          </cell>
          <cell r="EO427">
            <v>0</v>
          </cell>
          <cell r="EP427">
            <v>164637.05703438749</v>
          </cell>
          <cell r="EQ427">
            <v>0</v>
          </cell>
          <cell r="ER427">
            <v>164637.05703438749</v>
          </cell>
          <cell r="ES427">
            <v>567463.85485523636</v>
          </cell>
          <cell r="ET427">
            <v>0</v>
          </cell>
          <cell r="EU427">
            <v>567463.85485523636</v>
          </cell>
          <cell r="EV427">
            <v>547183.85485523636</v>
          </cell>
          <cell r="EW427">
            <v>5527.1096450023879</v>
          </cell>
          <cell r="EX427">
            <v>4180</v>
          </cell>
          <cell r="EY427">
            <v>0</v>
          </cell>
          <cell r="EZ427">
            <v>413820</v>
          </cell>
          <cell r="FA427">
            <v>0</v>
          </cell>
          <cell r="FB427">
            <v>567463.85485523636</v>
          </cell>
          <cell r="FC427">
            <v>557917.47959751578</v>
          </cell>
          <cell r="FD427">
            <v>0</v>
          </cell>
          <cell r="FE427">
            <v>567463.85485523636</v>
          </cell>
        </row>
        <row r="428">
          <cell r="A428">
            <v>2179</v>
          </cell>
          <cell r="B428">
            <v>8812179</v>
          </cell>
          <cell r="C428"/>
          <cell r="D428"/>
          <cell r="E428" t="str">
            <v>Waltham Holy Cross Primary Academy</v>
          </cell>
          <cell r="F428" t="str">
            <v>P</v>
          </cell>
          <cell r="G428"/>
          <cell r="H428" t="str">
            <v/>
          </cell>
          <cell r="I428" t="str">
            <v>Y</v>
          </cell>
          <cell r="J428"/>
          <cell r="K428">
            <v>2179</v>
          </cell>
          <cell r="L428">
            <v>147265</v>
          </cell>
          <cell r="M428"/>
          <cell r="N428"/>
          <cell r="O428">
            <v>7</v>
          </cell>
          <cell r="P428">
            <v>0</v>
          </cell>
          <cell r="Q428">
            <v>0</v>
          </cell>
          <cell r="R428">
            <v>0</v>
          </cell>
          <cell r="S428">
            <v>58</v>
          </cell>
          <cell r="T428">
            <v>488</v>
          </cell>
          <cell r="U428">
            <v>546</v>
          </cell>
          <cell r="V428">
            <v>546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546</v>
          </cell>
          <cell r="AF428">
            <v>1721985.7200000002</v>
          </cell>
          <cell r="AG428">
            <v>0</v>
          </cell>
          <cell r="AH428">
            <v>0</v>
          </cell>
          <cell r="AI428">
            <v>0</v>
          </cell>
          <cell r="AJ428">
            <v>1721985.7200000002</v>
          </cell>
          <cell r="AK428">
            <v>109.0000000000002</v>
          </cell>
          <cell r="AL428">
            <v>48886.500000000087</v>
          </cell>
          <cell r="AM428">
            <v>0</v>
          </cell>
          <cell r="AN428">
            <v>0</v>
          </cell>
          <cell r="AO428">
            <v>48886.500000000087</v>
          </cell>
          <cell r="AP428">
            <v>117.33795493934142</v>
          </cell>
          <cell r="AQ428">
            <v>33734.662045060657</v>
          </cell>
          <cell r="AR428">
            <v>0</v>
          </cell>
          <cell r="AS428">
            <v>0</v>
          </cell>
          <cell r="AT428">
            <v>33734.662045060657</v>
          </cell>
          <cell r="AU428">
            <v>275.51381215469638</v>
          </cell>
          <cell r="AV428">
            <v>0</v>
          </cell>
          <cell r="AW428">
            <v>184.01104972375671</v>
          </cell>
          <cell r="AX428">
            <v>41711.624751381176</v>
          </cell>
          <cell r="AY428">
            <v>78.430939226519328</v>
          </cell>
          <cell r="AZ428">
            <v>21621.057016574585</v>
          </cell>
          <cell r="BA428">
            <v>0</v>
          </cell>
          <cell r="BB428">
            <v>0</v>
          </cell>
          <cell r="BC428">
            <v>1.0055248618784514</v>
          </cell>
          <cell r="BD428">
            <v>423.466740331491</v>
          </cell>
          <cell r="BE428">
            <v>7.0386740331491771</v>
          </cell>
          <cell r="BF428">
            <v>3349.4234254143676</v>
          </cell>
          <cell r="BG428">
            <v>0</v>
          </cell>
          <cell r="BH428">
            <v>0</v>
          </cell>
          <cell r="BI428">
            <v>67105.57193370162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67105.57193370162</v>
          </cell>
          <cell r="BZ428">
            <v>149726.73397876235</v>
          </cell>
          <cell r="CA428">
            <v>0</v>
          </cell>
          <cell r="CB428">
            <v>149726.73397876235</v>
          </cell>
          <cell r="CC428">
            <v>165.66666666666666</v>
          </cell>
          <cell r="CD428">
            <v>130709.34333333332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130709.34333333332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29.090163934426251</v>
          </cell>
          <cell r="CX428">
            <v>16230.856967213127</v>
          </cell>
          <cell r="CY428">
            <v>0</v>
          </cell>
          <cell r="CZ428">
            <v>0</v>
          </cell>
          <cell r="DA428">
            <v>16230.856967213127</v>
          </cell>
          <cell r="DB428">
            <v>2018652.6542793089</v>
          </cell>
          <cell r="DC428">
            <v>0</v>
          </cell>
          <cell r="DD428">
            <v>2018652.6542793089</v>
          </cell>
          <cell r="DE428">
            <v>135933</v>
          </cell>
          <cell r="DF428">
            <v>0</v>
          </cell>
          <cell r="DG428">
            <v>135933</v>
          </cell>
          <cell r="DH428">
            <v>78</v>
          </cell>
          <cell r="DI428">
            <v>0.69762967433489798</v>
          </cell>
          <cell r="DJ428">
            <v>0</v>
          </cell>
          <cell r="DK428">
            <v>0.69762967433489798</v>
          </cell>
          <cell r="DL428">
            <v>0</v>
          </cell>
          <cell r="DM428">
            <v>0</v>
          </cell>
          <cell r="DN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1.0156360164</v>
          </cell>
          <cell r="DS428">
            <v>33689.136625516017</v>
          </cell>
          <cell r="DT428">
            <v>0</v>
          </cell>
          <cell r="DU428">
            <v>33689.136625516017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6404.8720000000003</v>
          </cell>
          <cell r="EB428">
            <v>6404.8720000000003</v>
          </cell>
          <cell r="EC428">
            <v>0</v>
          </cell>
          <cell r="ED428">
            <v>0</v>
          </cell>
          <cell r="EE428">
            <v>6404.8720000000003</v>
          </cell>
          <cell r="EF428">
            <v>6404.8720000000003</v>
          </cell>
          <cell r="EG428">
            <v>0</v>
          </cell>
          <cell r="EH428"/>
          <cell r="EI428">
            <v>0</v>
          </cell>
          <cell r="EJ428">
            <v>0</v>
          </cell>
          <cell r="EK428">
            <v>0</v>
          </cell>
          <cell r="EL428"/>
          <cell r="EM428">
            <v>0</v>
          </cell>
          <cell r="EN428">
            <v>0</v>
          </cell>
          <cell r="EO428">
            <v>0</v>
          </cell>
          <cell r="EP428">
            <v>176027.00862551603</v>
          </cell>
          <cell r="EQ428">
            <v>0</v>
          </cell>
          <cell r="ER428">
            <v>176027.00862551603</v>
          </cell>
          <cell r="ES428">
            <v>2194679.6629048251</v>
          </cell>
          <cell r="ET428">
            <v>0</v>
          </cell>
          <cell r="EU428">
            <v>2194679.6629048251</v>
          </cell>
          <cell r="EV428">
            <v>2188274.7909048251</v>
          </cell>
          <cell r="EW428">
            <v>4007.8292873714745</v>
          </cell>
          <cell r="EX428">
            <v>4180</v>
          </cell>
          <cell r="EY428">
            <v>172.17071262852551</v>
          </cell>
          <cell r="EZ428">
            <v>2282280</v>
          </cell>
          <cell r="FA428">
            <v>94005.209095174912</v>
          </cell>
          <cell r="FB428">
            <v>2288684.872</v>
          </cell>
          <cell r="FC428">
            <v>2175064.3230137294</v>
          </cell>
          <cell r="FD428">
            <v>0</v>
          </cell>
          <cell r="FE428">
            <v>2288684.872</v>
          </cell>
        </row>
        <row r="429">
          <cell r="A429">
            <v>5260</v>
          </cell>
          <cell r="B429">
            <v>8815260</v>
          </cell>
          <cell r="C429">
            <v>4680</v>
          </cell>
          <cell r="D429" t="str">
            <v>GMPS4680</v>
          </cell>
          <cell r="E429" t="str">
            <v>Walton on the Naze Primary School</v>
          </cell>
          <cell r="F429" t="str">
            <v>P</v>
          </cell>
          <cell r="G429" t="str">
            <v>Y</v>
          </cell>
          <cell r="H429">
            <v>10025282</v>
          </cell>
          <cell r="I429" t="str">
            <v/>
          </cell>
          <cell r="J429"/>
          <cell r="K429">
            <v>5260</v>
          </cell>
          <cell r="L429">
            <v>115300</v>
          </cell>
          <cell r="M429"/>
          <cell r="N429"/>
          <cell r="O429">
            <v>7</v>
          </cell>
          <cell r="P429">
            <v>0</v>
          </cell>
          <cell r="Q429">
            <v>0</v>
          </cell>
          <cell r="R429">
            <v>0</v>
          </cell>
          <cell r="S429">
            <v>29</v>
          </cell>
          <cell r="T429">
            <v>195</v>
          </cell>
          <cell r="U429">
            <v>224</v>
          </cell>
          <cell r="V429">
            <v>224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224</v>
          </cell>
          <cell r="AF429">
            <v>706455.68</v>
          </cell>
          <cell r="AG429">
            <v>0</v>
          </cell>
          <cell r="AH429">
            <v>0</v>
          </cell>
          <cell r="AI429">
            <v>0</v>
          </cell>
          <cell r="AJ429">
            <v>706455.68</v>
          </cell>
          <cell r="AK429">
            <v>78.000000000000057</v>
          </cell>
          <cell r="AL429">
            <v>34983.000000000029</v>
          </cell>
          <cell r="AM429">
            <v>0</v>
          </cell>
          <cell r="AN429">
            <v>0</v>
          </cell>
          <cell r="AO429">
            <v>34983.000000000029</v>
          </cell>
          <cell r="AP429">
            <v>95.734439834024897</v>
          </cell>
          <cell r="AQ429">
            <v>27523.651452282156</v>
          </cell>
          <cell r="AR429">
            <v>0</v>
          </cell>
          <cell r="AS429">
            <v>0</v>
          </cell>
          <cell r="AT429">
            <v>27523.651452282156</v>
          </cell>
          <cell r="AU429">
            <v>24.107623318385599</v>
          </cell>
          <cell r="AV429">
            <v>0</v>
          </cell>
          <cell r="AW429">
            <v>71.318385650224158</v>
          </cell>
          <cell r="AX429">
            <v>16166.451659192813</v>
          </cell>
          <cell r="AY429">
            <v>0</v>
          </cell>
          <cell r="AZ429">
            <v>0</v>
          </cell>
          <cell r="BA429">
            <v>31.139013452914753</v>
          </cell>
          <cell r="BB429">
            <v>11744.078923766798</v>
          </cell>
          <cell r="BC429">
            <v>3.013452914798211</v>
          </cell>
          <cell r="BD429">
            <v>1269.0855605381184</v>
          </cell>
          <cell r="BE429">
            <v>93.417040358744472</v>
          </cell>
          <cell r="BF429">
            <v>44453.432825112148</v>
          </cell>
          <cell r="BG429">
            <v>1.0044843049327363</v>
          </cell>
          <cell r="BH429">
            <v>710.44161434977639</v>
          </cell>
          <cell r="BI429">
            <v>74343.490582959654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74343.490582959654</v>
          </cell>
          <cell r="BZ429">
            <v>136850.14203524182</v>
          </cell>
          <cell r="CA429">
            <v>0</v>
          </cell>
          <cell r="CB429">
            <v>136850.14203524182</v>
          </cell>
          <cell r="CC429">
            <v>73.069518716577548</v>
          </cell>
          <cell r="CD429">
            <v>57651.119572192518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57651.119572192518</v>
          </cell>
          <cell r="CR429">
            <v>4.5600000000000112</v>
          </cell>
          <cell r="CS429">
            <v>2052.000000000005</v>
          </cell>
          <cell r="CT429">
            <v>0</v>
          </cell>
          <cell r="CU429">
            <v>0</v>
          </cell>
          <cell r="CV429">
            <v>2052.000000000005</v>
          </cell>
          <cell r="CW429">
            <v>3.4461538461538495</v>
          </cell>
          <cell r="CX429">
            <v>1922.7815384615405</v>
          </cell>
          <cell r="CY429">
            <v>0</v>
          </cell>
          <cell r="CZ429">
            <v>0</v>
          </cell>
          <cell r="DA429">
            <v>1922.7815384615405</v>
          </cell>
          <cell r="DB429">
            <v>904931.72314589599</v>
          </cell>
          <cell r="DC429">
            <v>0</v>
          </cell>
          <cell r="DD429">
            <v>904931.72314589599</v>
          </cell>
          <cell r="DE429">
            <v>135933</v>
          </cell>
          <cell r="DF429">
            <v>0</v>
          </cell>
          <cell r="DG429">
            <v>135933</v>
          </cell>
          <cell r="DH429">
            <v>32</v>
          </cell>
          <cell r="DI429">
            <v>1.1571508056666699</v>
          </cell>
          <cell r="DJ429">
            <v>0</v>
          </cell>
          <cell r="DK429">
            <v>1.1571508056666699</v>
          </cell>
          <cell r="DL429">
            <v>0</v>
          </cell>
          <cell r="DM429">
            <v>0</v>
          </cell>
          <cell r="DN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1</v>
          </cell>
          <cell r="DS429">
            <v>0</v>
          </cell>
          <cell r="DT429">
            <v>0</v>
          </cell>
          <cell r="DU429">
            <v>0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5373.7</v>
          </cell>
          <cell r="EB429">
            <v>5373.7</v>
          </cell>
          <cell r="EC429">
            <v>0</v>
          </cell>
          <cell r="ED429">
            <v>0</v>
          </cell>
          <cell r="EE429">
            <v>5373.7</v>
          </cell>
          <cell r="EF429">
            <v>5373.7</v>
          </cell>
          <cell r="EG429">
            <v>0</v>
          </cell>
          <cell r="EH429"/>
          <cell r="EI429">
            <v>0</v>
          </cell>
          <cell r="EJ429">
            <v>0</v>
          </cell>
          <cell r="EK429">
            <v>0</v>
          </cell>
          <cell r="EL429"/>
          <cell r="EM429">
            <v>0</v>
          </cell>
          <cell r="EN429">
            <v>0</v>
          </cell>
          <cell r="EO429">
            <v>0</v>
          </cell>
          <cell r="EP429">
            <v>141306.70000000001</v>
          </cell>
          <cell r="EQ429">
            <v>0</v>
          </cell>
          <cell r="ER429">
            <v>141306.70000000001</v>
          </cell>
          <cell r="ES429">
            <v>1046238.4231458961</v>
          </cell>
          <cell r="ET429">
            <v>0</v>
          </cell>
          <cell r="EU429">
            <v>1046238.4231458961</v>
          </cell>
          <cell r="EV429">
            <v>1040864.723145896</v>
          </cell>
          <cell r="EW429">
            <v>4646.7175140441786</v>
          </cell>
          <cell r="EX429">
            <v>4180</v>
          </cell>
          <cell r="EY429">
            <v>0</v>
          </cell>
          <cell r="EZ429">
            <v>936320</v>
          </cell>
          <cell r="FA429">
            <v>0</v>
          </cell>
          <cell r="FB429">
            <v>1046238.4231458961</v>
          </cell>
          <cell r="FC429">
            <v>1026457.9895466841</v>
          </cell>
          <cell r="FD429">
            <v>0</v>
          </cell>
          <cell r="FE429">
            <v>1046238.4231458961</v>
          </cell>
        </row>
        <row r="430">
          <cell r="A430">
            <v>2919</v>
          </cell>
          <cell r="B430">
            <v>8812919</v>
          </cell>
          <cell r="C430">
            <v>1430</v>
          </cell>
          <cell r="D430" t="str">
            <v>RB051430</v>
          </cell>
          <cell r="E430" t="str">
            <v>Warley Primary School</v>
          </cell>
          <cell r="F430" t="str">
            <v>P</v>
          </cell>
          <cell r="G430" t="str">
            <v>Y</v>
          </cell>
          <cell r="H430">
            <v>10025294</v>
          </cell>
          <cell r="I430" t="str">
            <v/>
          </cell>
          <cell r="J430"/>
          <cell r="K430">
            <v>2919</v>
          </cell>
          <cell r="L430">
            <v>115042</v>
          </cell>
          <cell r="M430">
            <v>25</v>
          </cell>
          <cell r="N430"/>
          <cell r="O430">
            <v>7</v>
          </cell>
          <cell r="P430">
            <v>0</v>
          </cell>
          <cell r="Q430">
            <v>0</v>
          </cell>
          <cell r="R430">
            <v>0</v>
          </cell>
          <cell r="S430">
            <v>61.583333333333336</v>
          </cell>
          <cell r="T430">
            <v>211</v>
          </cell>
          <cell r="U430">
            <v>272.58333333333331</v>
          </cell>
          <cell r="V430">
            <v>272.58333333333331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272.58333333333331</v>
          </cell>
          <cell r="AF430">
            <v>859678.76833333331</v>
          </cell>
          <cell r="AG430">
            <v>0</v>
          </cell>
          <cell r="AH430">
            <v>0</v>
          </cell>
          <cell r="AI430">
            <v>0</v>
          </cell>
          <cell r="AJ430">
            <v>859678.76833333331</v>
          </cell>
          <cell r="AK430">
            <v>23.243540051679595</v>
          </cell>
          <cell r="AL430">
            <v>10424.727713178298</v>
          </cell>
          <cell r="AM430">
            <v>0</v>
          </cell>
          <cell r="AN430">
            <v>0</v>
          </cell>
          <cell r="AO430">
            <v>10424.727713178298</v>
          </cell>
          <cell r="AP430">
            <v>36.044077134986225</v>
          </cell>
          <cell r="AQ430">
            <v>10362.672176308539</v>
          </cell>
          <cell r="AR430">
            <v>0</v>
          </cell>
          <cell r="AS430">
            <v>0</v>
          </cell>
          <cell r="AT430">
            <v>10362.672176308539</v>
          </cell>
          <cell r="AU430">
            <v>254.62241602067184</v>
          </cell>
          <cell r="AV430">
            <v>0</v>
          </cell>
          <cell r="AW430">
            <v>12.678294573643399</v>
          </cell>
          <cell r="AX430">
            <v>2873.9158139534857</v>
          </cell>
          <cell r="AY430">
            <v>4.2260981912144571</v>
          </cell>
          <cell r="AZ430">
            <v>1165.0084883720895</v>
          </cell>
          <cell r="BA430">
            <v>0</v>
          </cell>
          <cell r="BB430">
            <v>0</v>
          </cell>
          <cell r="BC430">
            <v>1.0565245478036169</v>
          </cell>
          <cell r="BD430">
            <v>444.94474806201521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4483.8690503875905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4483.8690503875905</v>
          </cell>
          <cell r="BZ430">
            <v>25271.268939874426</v>
          </cell>
          <cell r="CA430">
            <v>0</v>
          </cell>
          <cell r="CB430">
            <v>25271.268939874426</v>
          </cell>
          <cell r="CC430">
            <v>72.47880539499036</v>
          </cell>
          <cell r="CD430">
            <v>57185.052668593446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57185.052668593446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12.918641390205357</v>
          </cell>
          <cell r="CX430">
            <v>7207.9559636650793</v>
          </cell>
          <cell r="CY430">
            <v>0</v>
          </cell>
          <cell r="CZ430">
            <v>0</v>
          </cell>
          <cell r="DA430">
            <v>7207.9559636650793</v>
          </cell>
          <cell r="DB430">
            <v>949343.04590546631</v>
          </cell>
          <cell r="DC430">
            <v>0</v>
          </cell>
          <cell r="DD430">
            <v>949343.04590546631</v>
          </cell>
          <cell r="DE430">
            <v>135933</v>
          </cell>
          <cell r="DF430">
            <v>0</v>
          </cell>
          <cell r="DG430">
            <v>135933</v>
          </cell>
          <cell r="DH430">
            <v>38.94047619047619</v>
          </cell>
          <cell r="DI430">
            <v>0.61932783772609801</v>
          </cell>
          <cell r="DJ430">
            <v>0</v>
          </cell>
          <cell r="DK430">
            <v>0.61932783772609801</v>
          </cell>
          <cell r="DL430">
            <v>0</v>
          </cell>
          <cell r="DM430">
            <v>0</v>
          </cell>
          <cell r="DN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1.0156360164</v>
          </cell>
          <cell r="DS430">
            <v>16969.39405230503</v>
          </cell>
          <cell r="DT430">
            <v>0</v>
          </cell>
          <cell r="DU430">
            <v>16969.39405230503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16325.75</v>
          </cell>
          <cell r="EB430">
            <v>16591.75</v>
          </cell>
          <cell r="EC430">
            <v>266</v>
          </cell>
          <cell r="ED430">
            <v>0</v>
          </cell>
          <cell r="EE430">
            <v>16857.75</v>
          </cell>
          <cell r="EF430">
            <v>16857.75</v>
          </cell>
          <cell r="EG430">
            <v>0</v>
          </cell>
          <cell r="EH430"/>
          <cell r="EI430">
            <v>0</v>
          </cell>
          <cell r="EJ430">
            <v>0</v>
          </cell>
          <cell r="EK430">
            <v>0</v>
          </cell>
          <cell r="EL430"/>
          <cell r="EM430">
            <v>0</v>
          </cell>
          <cell r="EN430">
            <v>0</v>
          </cell>
          <cell r="EO430">
            <v>0</v>
          </cell>
          <cell r="EP430">
            <v>169760.14405230503</v>
          </cell>
          <cell r="EQ430">
            <v>0</v>
          </cell>
          <cell r="ER430">
            <v>169760.14405230503</v>
          </cell>
          <cell r="ES430">
            <v>1119103.1899577715</v>
          </cell>
          <cell r="ET430">
            <v>0</v>
          </cell>
          <cell r="EU430">
            <v>1119103.1899577715</v>
          </cell>
          <cell r="EV430">
            <v>1102245.4399577712</v>
          </cell>
          <cell r="EW430">
            <v>4043.7007885946973</v>
          </cell>
          <cell r="EX430">
            <v>4180</v>
          </cell>
          <cell r="EY430">
            <v>136.29921140530269</v>
          </cell>
          <cell r="EZ430">
            <v>1139398.3333333333</v>
          </cell>
          <cell r="FA430">
            <v>37152.893375562038</v>
          </cell>
          <cell r="FB430">
            <v>1156256.0833333335</v>
          </cell>
          <cell r="FC430">
            <v>1126884.5631026421</v>
          </cell>
          <cell r="FD430">
            <v>0</v>
          </cell>
          <cell r="FE430">
            <v>1156256.0833333335</v>
          </cell>
        </row>
        <row r="431">
          <cell r="A431">
            <v>2110</v>
          </cell>
          <cell r="B431">
            <v>8812110</v>
          </cell>
          <cell r="C431"/>
          <cell r="D431"/>
          <cell r="E431" t="str">
            <v>Water Lane Primary Academy</v>
          </cell>
          <cell r="F431" t="str">
            <v>P</v>
          </cell>
          <cell r="G431"/>
          <cell r="H431" t="str">
            <v/>
          </cell>
          <cell r="I431" t="str">
            <v>Y</v>
          </cell>
          <cell r="J431"/>
          <cell r="K431">
            <v>2110</v>
          </cell>
          <cell r="L431">
            <v>141194</v>
          </cell>
          <cell r="M431"/>
          <cell r="N431"/>
          <cell r="O431">
            <v>7</v>
          </cell>
          <cell r="P431">
            <v>0</v>
          </cell>
          <cell r="Q431">
            <v>0</v>
          </cell>
          <cell r="R431">
            <v>1</v>
          </cell>
          <cell r="S431">
            <v>25</v>
          </cell>
          <cell r="T431">
            <v>166</v>
          </cell>
          <cell r="U431">
            <v>191</v>
          </cell>
          <cell r="V431">
            <v>192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192</v>
          </cell>
          <cell r="AF431">
            <v>605533.44000000006</v>
          </cell>
          <cell r="AG431">
            <v>0</v>
          </cell>
          <cell r="AH431">
            <v>0</v>
          </cell>
          <cell r="AI431">
            <v>0</v>
          </cell>
          <cell r="AJ431">
            <v>605533.44000000006</v>
          </cell>
          <cell r="AK431">
            <v>62.324607329842948</v>
          </cell>
          <cell r="AL431">
            <v>27952.586387434563</v>
          </cell>
          <cell r="AM431">
            <v>0</v>
          </cell>
          <cell r="AN431">
            <v>0</v>
          </cell>
          <cell r="AO431">
            <v>27952.586387434563</v>
          </cell>
          <cell r="AP431">
            <v>66.497560975609758</v>
          </cell>
          <cell r="AQ431">
            <v>19118.048780487807</v>
          </cell>
          <cell r="AR431">
            <v>0</v>
          </cell>
          <cell r="AS431">
            <v>0</v>
          </cell>
          <cell r="AT431">
            <v>19118.048780487807</v>
          </cell>
          <cell r="AU431">
            <v>129.67539267015707</v>
          </cell>
          <cell r="AV431">
            <v>0</v>
          </cell>
          <cell r="AW431">
            <v>45.235602094240896</v>
          </cell>
          <cell r="AX431">
            <v>10254.006282722527</v>
          </cell>
          <cell r="AY431">
            <v>12.062827225130878</v>
          </cell>
          <cell r="AZ431">
            <v>3325.3595811518294</v>
          </cell>
          <cell r="BA431">
            <v>4.0209424083769729</v>
          </cell>
          <cell r="BB431">
            <v>1516.4984293193752</v>
          </cell>
          <cell r="BC431">
            <v>1.0052356020942412</v>
          </cell>
          <cell r="BD431">
            <v>423.34492146596875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15519.209214659701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15519.209214659701</v>
          </cell>
          <cell r="BZ431">
            <v>62589.844382582072</v>
          </cell>
          <cell r="CA431">
            <v>0</v>
          </cell>
          <cell r="CB431">
            <v>62589.844382582072</v>
          </cell>
          <cell r="CC431">
            <v>46.129870129870127</v>
          </cell>
          <cell r="CD431">
            <v>36396.006233766231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36396.006233766231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31.228915662650685</v>
          </cell>
          <cell r="CX431">
            <v>17424.173493975952</v>
          </cell>
          <cell r="CY431">
            <v>0</v>
          </cell>
          <cell r="CZ431">
            <v>0</v>
          </cell>
          <cell r="DA431">
            <v>17424.173493975952</v>
          </cell>
          <cell r="DB431">
            <v>721943.46411032439</v>
          </cell>
          <cell r="DC431">
            <v>0</v>
          </cell>
          <cell r="DD431">
            <v>721943.46411032439</v>
          </cell>
          <cell r="DE431">
            <v>135933</v>
          </cell>
          <cell r="DF431">
            <v>0</v>
          </cell>
          <cell r="DG431">
            <v>135933</v>
          </cell>
          <cell r="DH431">
            <v>27.428571428571427</v>
          </cell>
          <cell r="DI431">
            <v>0.52564100758620702</v>
          </cell>
          <cell r="DJ431">
            <v>0</v>
          </cell>
          <cell r="DK431">
            <v>0.52564100758620702</v>
          </cell>
          <cell r="DL431">
            <v>0</v>
          </cell>
          <cell r="DM431">
            <v>0</v>
          </cell>
          <cell r="DN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1.0156360164</v>
          </cell>
          <cell r="DS431">
            <v>13413.770462003051</v>
          </cell>
          <cell r="DT431">
            <v>0</v>
          </cell>
          <cell r="DU431">
            <v>13413.770462003051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4025.2820000000002</v>
          </cell>
          <cell r="EB431">
            <v>4025.2820000000002</v>
          </cell>
          <cell r="EC431">
            <v>0</v>
          </cell>
          <cell r="ED431">
            <v>0</v>
          </cell>
          <cell r="EE431">
            <v>4025.2820000000002</v>
          </cell>
          <cell r="EF431">
            <v>4025.2820000000006</v>
          </cell>
          <cell r="EG431">
            <v>0</v>
          </cell>
          <cell r="EH431"/>
          <cell r="EI431">
            <v>0</v>
          </cell>
          <cell r="EJ431">
            <v>0</v>
          </cell>
          <cell r="EK431">
            <v>0</v>
          </cell>
          <cell r="EL431"/>
          <cell r="EM431">
            <v>0</v>
          </cell>
          <cell r="EN431">
            <v>0</v>
          </cell>
          <cell r="EO431">
            <v>0</v>
          </cell>
          <cell r="EP431">
            <v>153372.05246200305</v>
          </cell>
          <cell r="EQ431">
            <v>0</v>
          </cell>
          <cell r="ER431">
            <v>153372.05246200305</v>
          </cell>
          <cell r="ES431">
            <v>875315.51657232747</v>
          </cell>
          <cell r="ET431">
            <v>0</v>
          </cell>
          <cell r="EU431">
            <v>875315.51657232747</v>
          </cell>
          <cell r="EV431">
            <v>871290.23457232746</v>
          </cell>
          <cell r="EW431">
            <v>4537.9699717308722</v>
          </cell>
          <cell r="EX431">
            <v>4180</v>
          </cell>
          <cell r="EY431">
            <v>0</v>
          </cell>
          <cell r="EZ431">
            <v>802560</v>
          </cell>
          <cell r="FA431">
            <v>0</v>
          </cell>
          <cell r="FB431">
            <v>875315.51657232747</v>
          </cell>
          <cell r="FC431">
            <v>854758.89650965075</v>
          </cell>
          <cell r="FD431">
            <v>0</v>
          </cell>
          <cell r="FE431">
            <v>875315.51657232747</v>
          </cell>
        </row>
        <row r="432">
          <cell r="A432">
            <v>2666</v>
          </cell>
          <cell r="B432">
            <v>8812666</v>
          </cell>
          <cell r="C432"/>
          <cell r="D432"/>
          <cell r="E432" t="str">
            <v>Waterman Primary Academy</v>
          </cell>
          <cell r="F432" t="str">
            <v>P</v>
          </cell>
          <cell r="G432"/>
          <cell r="H432" t="str">
            <v/>
          </cell>
          <cell r="I432" t="str">
            <v>Y</v>
          </cell>
          <cell r="J432"/>
          <cell r="K432">
            <v>2666</v>
          </cell>
          <cell r="L432">
            <v>141715</v>
          </cell>
          <cell r="M432"/>
          <cell r="N432"/>
          <cell r="O432">
            <v>7</v>
          </cell>
          <cell r="P432">
            <v>0</v>
          </cell>
          <cell r="Q432">
            <v>0</v>
          </cell>
          <cell r="R432">
            <v>0</v>
          </cell>
          <cell r="S432">
            <v>6</v>
          </cell>
          <cell r="T432">
            <v>77</v>
          </cell>
          <cell r="U432">
            <v>83</v>
          </cell>
          <cell r="V432">
            <v>83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83</v>
          </cell>
          <cell r="AF432">
            <v>261767.06000000003</v>
          </cell>
          <cell r="AG432">
            <v>0</v>
          </cell>
          <cell r="AH432">
            <v>0</v>
          </cell>
          <cell r="AI432">
            <v>0</v>
          </cell>
          <cell r="AJ432">
            <v>261767.06000000003</v>
          </cell>
          <cell r="AK432">
            <v>49.000000000000036</v>
          </cell>
          <cell r="AL432">
            <v>21976.500000000015</v>
          </cell>
          <cell r="AM432">
            <v>0</v>
          </cell>
          <cell r="AN432">
            <v>0</v>
          </cell>
          <cell r="AO432">
            <v>21976.500000000015</v>
          </cell>
          <cell r="AP432">
            <v>49.988636363636367</v>
          </cell>
          <cell r="AQ432">
            <v>14371.732954545456</v>
          </cell>
          <cell r="AR432">
            <v>0</v>
          </cell>
          <cell r="AS432">
            <v>0</v>
          </cell>
          <cell r="AT432">
            <v>14371.732954545456</v>
          </cell>
          <cell r="AU432">
            <v>27.999999999999961</v>
          </cell>
          <cell r="AV432">
            <v>0</v>
          </cell>
          <cell r="AW432">
            <v>0</v>
          </cell>
          <cell r="AX432">
            <v>0</v>
          </cell>
          <cell r="AY432">
            <v>5.0000000000000009</v>
          </cell>
          <cell r="AZ432">
            <v>1378.3500000000004</v>
          </cell>
          <cell r="BA432">
            <v>18.999999999999968</v>
          </cell>
          <cell r="BB432">
            <v>7165.8499999999876</v>
          </cell>
          <cell r="BC432">
            <v>0</v>
          </cell>
          <cell r="BD432">
            <v>0</v>
          </cell>
          <cell r="BE432">
            <v>29.000000000000021</v>
          </cell>
          <cell r="BF432">
            <v>13799.940000000011</v>
          </cell>
          <cell r="BG432">
            <v>2.0000000000000022</v>
          </cell>
          <cell r="BH432">
            <v>1414.5400000000016</v>
          </cell>
          <cell r="BI432">
            <v>23758.68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23758.68</v>
          </cell>
          <cell r="BZ432">
            <v>60106.912954545471</v>
          </cell>
          <cell r="CA432">
            <v>0</v>
          </cell>
          <cell r="CB432">
            <v>60106.912954545471</v>
          </cell>
          <cell r="CC432">
            <v>45.479452054794521</v>
          </cell>
          <cell r="CD432">
            <v>35882.832876712331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35882.832876712331</v>
          </cell>
          <cell r="CR432">
            <v>4.0199999999999969</v>
          </cell>
          <cell r="CS432">
            <v>1808.9999999999986</v>
          </cell>
          <cell r="CT432">
            <v>0</v>
          </cell>
          <cell r="CU432">
            <v>0</v>
          </cell>
          <cell r="CV432">
            <v>1808.9999999999986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359565.80583125784</v>
          </cell>
          <cell r="DC432">
            <v>0</v>
          </cell>
          <cell r="DD432">
            <v>359565.80583125784</v>
          </cell>
          <cell r="DE432">
            <v>135933</v>
          </cell>
          <cell r="DF432">
            <v>0</v>
          </cell>
          <cell r="DG432">
            <v>135933</v>
          </cell>
          <cell r="DH432">
            <v>11.857142857142858</v>
          </cell>
          <cell r="DI432">
            <v>0.400589969029851</v>
          </cell>
          <cell r="DJ432">
            <v>0.66666666666666652</v>
          </cell>
          <cell r="DK432">
            <v>0.400589969029851</v>
          </cell>
          <cell r="DL432">
            <v>0</v>
          </cell>
          <cell r="DM432">
            <v>0</v>
          </cell>
          <cell r="DN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1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10244</v>
          </cell>
          <cell r="EB432">
            <v>10244</v>
          </cell>
          <cell r="EC432">
            <v>0</v>
          </cell>
          <cell r="ED432">
            <v>0</v>
          </cell>
          <cell r="EE432">
            <v>10244</v>
          </cell>
          <cell r="EF432">
            <v>10244</v>
          </cell>
          <cell r="EG432">
            <v>0</v>
          </cell>
          <cell r="EH432"/>
          <cell r="EI432">
            <v>0</v>
          </cell>
          <cell r="EJ432">
            <v>0</v>
          </cell>
          <cell r="EK432">
            <v>0</v>
          </cell>
          <cell r="EL432"/>
          <cell r="EM432">
            <v>0</v>
          </cell>
          <cell r="EN432">
            <v>0</v>
          </cell>
          <cell r="EO432">
            <v>0</v>
          </cell>
          <cell r="EP432">
            <v>146177</v>
          </cell>
          <cell r="EQ432">
            <v>0</v>
          </cell>
          <cell r="ER432">
            <v>146177</v>
          </cell>
          <cell r="ES432">
            <v>505742.80583125784</v>
          </cell>
          <cell r="ET432">
            <v>0</v>
          </cell>
          <cell r="EU432">
            <v>505742.80583125784</v>
          </cell>
          <cell r="EV432">
            <v>495498.80583125784</v>
          </cell>
          <cell r="EW432">
            <v>5969.8651304970826</v>
          </cell>
          <cell r="EX432">
            <v>4180</v>
          </cell>
          <cell r="EY432">
            <v>0</v>
          </cell>
          <cell r="EZ432">
            <v>346940</v>
          </cell>
          <cell r="FA432">
            <v>0</v>
          </cell>
          <cell r="FB432">
            <v>505742.80583125784</v>
          </cell>
          <cell r="FC432">
            <v>490248.24932171055</v>
          </cell>
          <cell r="FD432">
            <v>0</v>
          </cell>
          <cell r="FE432">
            <v>505742.80583125784</v>
          </cell>
        </row>
        <row r="433">
          <cell r="A433">
            <v>2649</v>
          </cell>
          <cell r="B433">
            <v>8812649</v>
          </cell>
          <cell r="C433">
            <v>3336</v>
          </cell>
          <cell r="D433" t="str">
            <v>RB053336</v>
          </cell>
          <cell r="E433" t="str">
            <v>Wentworth Primary School</v>
          </cell>
          <cell r="F433" t="str">
            <v>P</v>
          </cell>
          <cell r="G433" t="str">
            <v>Y</v>
          </cell>
          <cell r="H433">
            <v>10025459</v>
          </cell>
          <cell r="I433" t="str">
            <v/>
          </cell>
          <cell r="J433"/>
          <cell r="K433">
            <v>2649</v>
          </cell>
          <cell r="L433">
            <v>114933</v>
          </cell>
          <cell r="M433"/>
          <cell r="N433"/>
          <cell r="O433">
            <v>7</v>
          </cell>
          <cell r="P433">
            <v>0</v>
          </cell>
          <cell r="Q433">
            <v>0</v>
          </cell>
          <cell r="R433">
            <v>1</v>
          </cell>
          <cell r="S433">
            <v>60</v>
          </cell>
          <cell r="T433">
            <v>353</v>
          </cell>
          <cell r="U433">
            <v>413</v>
          </cell>
          <cell r="V433">
            <v>414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414</v>
          </cell>
          <cell r="AF433">
            <v>1305681.48</v>
          </cell>
          <cell r="AG433">
            <v>0</v>
          </cell>
          <cell r="AH433">
            <v>0</v>
          </cell>
          <cell r="AI433">
            <v>0</v>
          </cell>
          <cell r="AJ433">
            <v>1305681.48</v>
          </cell>
          <cell r="AK433">
            <v>50.121065375302479</v>
          </cell>
          <cell r="AL433">
            <v>22479.297820823162</v>
          </cell>
          <cell r="AM433">
            <v>0</v>
          </cell>
          <cell r="AN433">
            <v>0</v>
          </cell>
          <cell r="AO433">
            <v>22479.297820823162</v>
          </cell>
          <cell r="AP433">
            <v>50.121065375302479</v>
          </cell>
          <cell r="AQ433">
            <v>14409.806295399463</v>
          </cell>
          <cell r="AR433">
            <v>0</v>
          </cell>
          <cell r="AS433">
            <v>0</v>
          </cell>
          <cell r="AT433">
            <v>14409.806295399463</v>
          </cell>
          <cell r="AU433">
            <v>290.70217917675552</v>
          </cell>
          <cell r="AV433">
            <v>0</v>
          </cell>
          <cell r="AW433">
            <v>82.198547215496347</v>
          </cell>
          <cell r="AX433">
            <v>18632.766682808713</v>
          </cell>
          <cell r="AY433">
            <v>0</v>
          </cell>
          <cell r="AZ433">
            <v>0</v>
          </cell>
          <cell r="BA433">
            <v>12.029055690072628</v>
          </cell>
          <cell r="BB433">
            <v>4536.7583535108915</v>
          </cell>
          <cell r="BC433">
            <v>29.070217917675549</v>
          </cell>
          <cell r="BD433">
            <v>12242.63157384988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35412.156610169484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35412.156610169484</v>
          </cell>
          <cell r="BZ433">
            <v>72301.260726392109</v>
          </cell>
          <cell r="CA433">
            <v>0</v>
          </cell>
          <cell r="CB433">
            <v>72301.260726392109</v>
          </cell>
          <cell r="CC433">
            <v>84.441926345609062</v>
          </cell>
          <cell r="CD433">
            <v>66623.83546742209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66623.83546742209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2.3456090651558075</v>
          </cell>
          <cell r="CX433">
            <v>1308.7325779036828</v>
          </cell>
          <cell r="CY433">
            <v>0</v>
          </cell>
          <cell r="CZ433">
            <v>0</v>
          </cell>
          <cell r="DA433">
            <v>1308.7325779036828</v>
          </cell>
          <cell r="DB433">
            <v>1445915.3087717181</v>
          </cell>
          <cell r="DC433">
            <v>0</v>
          </cell>
          <cell r="DD433">
            <v>1445915.3087717181</v>
          </cell>
          <cell r="DE433">
            <v>135933</v>
          </cell>
          <cell r="DF433">
            <v>0</v>
          </cell>
          <cell r="DG433">
            <v>135933</v>
          </cell>
          <cell r="DH433">
            <v>59.142857142857146</v>
          </cell>
          <cell r="DI433">
            <v>0.59387641013333303</v>
          </cell>
          <cell r="DJ433">
            <v>0</v>
          </cell>
          <cell r="DK433">
            <v>0.59387641013333303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47199.8</v>
          </cell>
          <cell r="EB433">
            <v>47199.8</v>
          </cell>
          <cell r="EC433">
            <v>0</v>
          </cell>
          <cell r="ED433">
            <v>0</v>
          </cell>
          <cell r="EE433">
            <v>47199.8</v>
          </cell>
          <cell r="EF433">
            <v>47199.80000000001</v>
          </cell>
          <cell r="EG433">
            <v>0</v>
          </cell>
          <cell r="EH433"/>
          <cell r="EI433">
            <v>0</v>
          </cell>
          <cell r="EJ433">
            <v>0</v>
          </cell>
          <cell r="EK433">
            <v>0</v>
          </cell>
          <cell r="EL433"/>
          <cell r="EM433">
            <v>0</v>
          </cell>
          <cell r="EN433">
            <v>0</v>
          </cell>
          <cell r="EO433">
            <v>0</v>
          </cell>
          <cell r="EP433">
            <v>183132.80000000002</v>
          </cell>
          <cell r="EQ433">
            <v>0</v>
          </cell>
          <cell r="ER433">
            <v>183132.80000000002</v>
          </cell>
          <cell r="ES433">
            <v>1629048.1087717181</v>
          </cell>
          <cell r="ET433">
            <v>0</v>
          </cell>
          <cell r="EU433">
            <v>1629048.1087717181</v>
          </cell>
          <cell r="EV433">
            <v>1581848.3087717181</v>
          </cell>
          <cell r="EW433">
            <v>3820.889634714295</v>
          </cell>
          <cell r="EX433">
            <v>4180</v>
          </cell>
          <cell r="EY433">
            <v>359.11036528570503</v>
          </cell>
          <cell r="EZ433">
            <v>1730520</v>
          </cell>
          <cell r="FA433">
            <v>148671.69122828194</v>
          </cell>
          <cell r="FB433">
            <v>1777719.8</v>
          </cell>
          <cell r="FC433">
            <v>1678660.9646879809</v>
          </cell>
          <cell r="FD433">
            <v>0</v>
          </cell>
          <cell r="FE433">
            <v>1777719.8</v>
          </cell>
        </row>
        <row r="434">
          <cell r="A434">
            <v>2624</v>
          </cell>
          <cell r="B434">
            <v>8812624</v>
          </cell>
          <cell r="C434">
            <v>4706</v>
          </cell>
          <cell r="D434" t="str">
            <v>RB054706</v>
          </cell>
          <cell r="E434" t="str">
            <v>West Horndon Primary School</v>
          </cell>
          <cell r="F434" t="str">
            <v>P</v>
          </cell>
          <cell r="G434" t="str">
            <v>Y</v>
          </cell>
          <cell r="H434">
            <v>10025546</v>
          </cell>
          <cell r="I434" t="str">
            <v/>
          </cell>
          <cell r="J434"/>
          <cell r="K434">
            <v>2624</v>
          </cell>
          <cell r="L434">
            <v>114921</v>
          </cell>
          <cell r="M434">
            <v>15</v>
          </cell>
          <cell r="N434"/>
          <cell r="O434">
            <v>7</v>
          </cell>
          <cell r="P434">
            <v>0</v>
          </cell>
          <cell r="Q434">
            <v>0</v>
          </cell>
          <cell r="R434">
            <v>1</v>
          </cell>
          <cell r="S434">
            <v>34.75</v>
          </cell>
          <cell r="T434">
            <v>117</v>
          </cell>
          <cell r="U434">
            <v>151.75</v>
          </cell>
          <cell r="V434">
            <v>152.75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152.75</v>
          </cell>
          <cell r="AF434">
            <v>481746.005</v>
          </cell>
          <cell r="AG434">
            <v>0</v>
          </cell>
          <cell r="AH434">
            <v>0</v>
          </cell>
          <cell r="AI434">
            <v>0</v>
          </cell>
          <cell r="AJ434">
            <v>481746.005</v>
          </cell>
          <cell r="AK434">
            <v>16.022727272727291</v>
          </cell>
          <cell r="AL434">
            <v>7186.1931818181902</v>
          </cell>
          <cell r="AM434">
            <v>0</v>
          </cell>
          <cell r="AN434">
            <v>0</v>
          </cell>
          <cell r="AO434">
            <v>7186.1931818181902</v>
          </cell>
          <cell r="AP434">
            <v>24.06335616438356</v>
          </cell>
          <cell r="AQ434">
            <v>6918.2148972602736</v>
          </cell>
          <cell r="AR434">
            <v>0</v>
          </cell>
          <cell r="AS434">
            <v>0</v>
          </cell>
          <cell r="AT434">
            <v>6918.2148972602736</v>
          </cell>
          <cell r="AU434">
            <v>138.86363636363635</v>
          </cell>
          <cell r="AV434">
            <v>0</v>
          </cell>
          <cell r="AW434">
            <v>2.1363636363636385</v>
          </cell>
          <cell r="AX434">
            <v>484.27090909090958</v>
          </cell>
          <cell r="AY434">
            <v>4.2727272727272769</v>
          </cell>
          <cell r="AZ434">
            <v>1177.8627272727285</v>
          </cell>
          <cell r="BA434">
            <v>3.2045454545454577</v>
          </cell>
          <cell r="BB434">
            <v>1208.5943181818193</v>
          </cell>
          <cell r="BC434">
            <v>1.0681818181818177</v>
          </cell>
          <cell r="BD434">
            <v>449.8540909090907</v>
          </cell>
          <cell r="BE434">
            <v>2.1363636363636385</v>
          </cell>
          <cell r="BF434">
            <v>1016.610000000001</v>
          </cell>
          <cell r="BG434">
            <v>1.0681818181818177</v>
          </cell>
          <cell r="BH434">
            <v>755.49295454545415</v>
          </cell>
          <cell r="BI434">
            <v>5092.6850000000031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5092.6850000000031</v>
          </cell>
          <cell r="BZ434">
            <v>19197.09307907847</v>
          </cell>
          <cell r="CA434">
            <v>0</v>
          </cell>
          <cell r="CB434">
            <v>19197.09307907847</v>
          </cell>
          <cell r="CC434">
            <v>55.545454545454547</v>
          </cell>
          <cell r="CD434">
            <v>43824.808181818182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43824.808181818182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2.611111111111112</v>
          </cell>
          <cell r="CX434">
            <v>1456.869444444445</v>
          </cell>
          <cell r="CY434">
            <v>0</v>
          </cell>
          <cell r="CZ434">
            <v>0</v>
          </cell>
          <cell r="DA434">
            <v>1456.869444444445</v>
          </cell>
          <cell r="DB434">
            <v>546224.77570534102</v>
          </cell>
          <cell r="DC434">
            <v>0</v>
          </cell>
          <cell r="DD434">
            <v>546224.77570534102</v>
          </cell>
          <cell r="DE434">
            <v>135933</v>
          </cell>
          <cell r="DF434">
            <v>0</v>
          </cell>
          <cell r="DG434">
            <v>135933</v>
          </cell>
          <cell r="DH434">
            <v>21.821428571428573</v>
          </cell>
          <cell r="DI434">
            <v>1.5932728631944399</v>
          </cell>
          <cell r="DJ434">
            <v>0</v>
          </cell>
          <cell r="DK434">
            <v>1.5932728631944399</v>
          </cell>
          <cell r="DL434">
            <v>0</v>
          </cell>
          <cell r="DM434">
            <v>0</v>
          </cell>
          <cell r="DN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1.0156360164</v>
          </cell>
          <cell r="DS434">
            <v>10666.230168316239</v>
          </cell>
          <cell r="DT434">
            <v>0</v>
          </cell>
          <cell r="DU434">
            <v>10666.230168316239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13408.61</v>
          </cell>
          <cell r="EB434">
            <v>16591.75</v>
          </cell>
          <cell r="EC434">
            <v>3183.1399999999994</v>
          </cell>
          <cell r="ED434">
            <v>623.80999999999767</v>
          </cell>
          <cell r="EE434">
            <v>20398.699999999997</v>
          </cell>
          <cell r="EF434">
            <v>20398.699999999997</v>
          </cell>
          <cell r="EG434">
            <v>0</v>
          </cell>
          <cell r="EH434"/>
          <cell r="EI434">
            <v>0</v>
          </cell>
          <cell r="EJ434">
            <v>0</v>
          </cell>
          <cell r="EK434">
            <v>0</v>
          </cell>
          <cell r="EL434"/>
          <cell r="EM434">
            <v>0</v>
          </cell>
          <cell r="EN434">
            <v>0</v>
          </cell>
          <cell r="EO434">
            <v>0</v>
          </cell>
          <cell r="EP434">
            <v>166997.93016831623</v>
          </cell>
          <cell r="EQ434">
            <v>0</v>
          </cell>
          <cell r="ER434">
            <v>166997.93016831623</v>
          </cell>
          <cell r="ES434">
            <v>713222.70587365725</v>
          </cell>
          <cell r="ET434">
            <v>0</v>
          </cell>
          <cell r="EU434">
            <v>713222.70587365725</v>
          </cell>
          <cell r="EV434">
            <v>692824.0058736573</v>
          </cell>
          <cell r="EW434">
            <v>4535.6727062105228</v>
          </cell>
          <cell r="EX434">
            <v>4180</v>
          </cell>
          <cell r="EY434">
            <v>0</v>
          </cell>
          <cell r="EZ434">
            <v>638495</v>
          </cell>
          <cell r="FA434">
            <v>0</v>
          </cell>
          <cell r="FB434">
            <v>713222.70587365725</v>
          </cell>
          <cell r="FC434">
            <v>715530.16242282582</v>
          </cell>
          <cell r="FD434">
            <v>2307.4565491685644</v>
          </cell>
          <cell r="FE434">
            <v>715530.16242282582</v>
          </cell>
        </row>
        <row r="435">
          <cell r="A435">
            <v>5232</v>
          </cell>
          <cell r="B435">
            <v>8815232</v>
          </cell>
          <cell r="C435"/>
          <cell r="D435"/>
          <cell r="E435" t="str">
            <v>Westerings Primary Academy</v>
          </cell>
          <cell r="F435" t="str">
            <v>P</v>
          </cell>
          <cell r="G435"/>
          <cell r="H435" t="str">
            <v/>
          </cell>
          <cell r="I435" t="str">
            <v>Y</v>
          </cell>
          <cell r="J435"/>
          <cell r="K435">
            <v>5232</v>
          </cell>
          <cell r="L435">
            <v>137405</v>
          </cell>
          <cell r="M435">
            <v>25</v>
          </cell>
          <cell r="N435"/>
          <cell r="O435">
            <v>7</v>
          </cell>
          <cell r="P435">
            <v>0</v>
          </cell>
          <cell r="Q435">
            <v>0</v>
          </cell>
          <cell r="R435">
            <v>0</v>
          </cell>
          <cell r="S435">
            <v>74.583333333333329</v>
          </cell>
          <cell r="T435">
            <v>343</v>
          </cell>
          <cell r="U435">
            <v>417.58333333333331</v>
          </cell>
          <cell r="V435">
            <v>417.58333333333331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417.58333333333331</v>
          </cell>
          <cell r="AF435">
            <v>1316982.6683333335</v>
          </cell>
          <cell r="AG435">
            <v>0</v>
          </cell>
          <cell r="AH435">
            <v>0</v>
          </cell>
          <cell r="AI435">
            <v>0</v>
          </cell>
          <cell r="AJ435">
            <v>1316982.6683333335</v>
          </cell>
          <cell r="AK435">
            <v>30.049421009098438</v>
          </cell>
          <cell r="AL435">
            <v>13477.165322580649</v>
          </cell>
          <cell r="AM435">
            <v>0</v>
          </cell>
          <cell r="AN435">
            <v>0</v>
          </cell>
          <cell r="AO435">
            <v>13477.165322580649</v>
          </cell>
          <cell r="AP435">
            <v>34.520222222222223</v>
          </cell>
          <cell r="AQ435">
            <v>9924.5638888888898</v>
          </cell>
          <cell r="AR435">
            <v>0</v>
          </cell>
          <cell r="AS435">
            <v>0</v>
          </cell>
          <cell r="AT435">
            <v>9924.5638888888898</v>
          </cell>
          <cell r="AU435">
            <v>409.25249376558617</v>
          </cell>
          <cell r="AV435">
            <v>0</v>
          </cell>
          <cell r="AW435">
            <v>0</v>
          </cell>
          <cell r="AX435">
            <v>0</v>
          </cell>
          <cell r="AY435">
            <v>4.1654197838736486</v>
          </cell>
          <cell r="AZ435">
            <v>1148.2812718204489</v>
          </cell>
          <cell r="BA435">
            <v>1.041354945968411</v>
          </cell>
          <cell r="BB435">
            <v>392.7470178719862</v>
          </cell>
          <cell r="BC435">
            <v>0</v>
          </cell>
          <cell r="BD435">
            <v>0</v>
          </cell>
          <cell r="BE435">
            <v>3.1240648379052374</v>
          </cell>
          <cell r="BF435">
            <v>1486.6174937655862</v>
          </cell>
          <cell r="BG435">
            <v>0</v>
          </cell>
          <cell r="BH435">
            <v>0</v>
          </cell>
          <cell r="BI435">
            <v>3027.6457834580215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3027.6457834580215</v>
          </cell>
          <cell r="BZ435">
            <v>26429.374994927559</v>
          </cell>
          <cell r="CA435">
            <v>0</v>
          </cell>
          <cell r="CB435">
            <v>26429.374994927559</v>
          </cell>
          <cell r="CC435">
            <v>97.732269503546078</v>
          </cell>
          <cell r="CD435">
            <v>77109.783315602821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77109.783315602821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4.8697764820213685</v>
          </cell>
          <cell r="CX435">
            <v>2717.0917881438227</v>
          </cell>
          <cell r="CY435">
            <v>0</v>
          </cell>
          <cell r="CZ435">
            <v>0</v>
          </cell>
          <cell r="DA435">
            <v>2717.0917881438227</v>
          </cell>
          <cell r="DB435">
            <v>1423238.9184320078</v>
          </cell>
          <cell r="DC435">
            <v>0</v>
          </cell>
          <cell r="DD435">
            <v>1423238.9184320078</v>
          </cell>
          <cell r="DE435">
            <v>135933</v>
          </cell>
          <cell r="DF435">
            <v>0</v>
          </cell>
          <cell r="DG435">
            <v>135933</v>
          </cell>
          <cell r="DH435">
            <v>59.654761904761905</v>
          </cell>
          <cell r="DI435">
            <v>0.82541986637554599</v>
          </cell>
          <cell r="DJ435">
            <v>0</v>
          </cell>
          <cell r="DK435">
            <v>0.82541986637554599</v>
          </cell>
          <cell r="DL435">
            <v>0</v>
          </cell>
          <cell r="DM435">
            <v>0</v>
          </cell>
          <cell r="DN435">
            <v>0</v>
          </cell>
          <cell r="DO435">
            <v>0</v>
          </cell>
          <cell r="DP435">
            <v>0</v>
          </cell>
          <cell r="DQ435">
            <v>0</v>
          </cell>
          <cell r="DR435">
            <v>1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4535.6000000000004</v>
          </cell>
          <cell r="EB435">
            <v>4535.6000000000004</v>
          </cell>
          <cell r="EC435">
            <v>0</v>
          </cell>
          <cell r="ED435">
            <v>0</v>
          </cell>
          <cell r="EE435">
            <v>4535.6000000000004</v>
          </cell>
          <cell r="EF435">
            <v>4535.6000000000004</v>
          </cell>
          <cell r="EG435">
            <v>0</v>
          </cell>
          <cell r="EH435"/>
          <cell r="EI435">
            <v>0</v>
          </cell>
          <cell r="EJ435">
            <v>0</v>
          </cell>
          <cell r="EK435">
            <v>0</v>
          </cell>
          <cell r="EL435"/>
          <cell r="EM435">
            <v>0</v>
          </cell>
          <cell r="EN435">
            <v>0</v>
          </cell>
          <cell r="EO435">
            <v>0</v>
          </cell>
          <cell r="EP435">
            <v>140468.6</v>
          </cell>
          <cell r="EQ435">
            <v>0</v>
          </cell>
          <cell r="ER435">
            <v>140468.6</v>
          </cell>
          <cell r="ES435">
            <v>1563707.5184320079</v>
          </cell>
          <cell r="ET435">
            <v>0</v>
          </cell>
          <cell r="EU435">
            <v>1563707.5184320079</v>
          </cell>
          <cell r="EV435">
            <v>1559171.9184320078</v>
          </cell>
          <cell r="EW435">
            <v>3733.7982480910186</v>
          </cell>
          <cell r="EX435">
            <v>4180</v>
          </cell>
          <cell r="EY435">
            <v>446.20175190898135</v>
          </cell>
          <cell r="EZ435">
            <v>1745498.3333333333</v>
          </cell>
          <cell r="FA435">
            <v>186326.41490132548</v>
          </cell>
          <cell r="FB435">
            <v>1750033.9333333333</v>
          </cell>
          <cell r="FC435">
            <v>1646348.9152353751</v>
          </cell>
          <cell r="FD435">
            <v>0</v>
          </cell>
          <cell r="FE435">
            <v>1750033.9333333333</v>
          </cell>
        </row>
        <row r="436">
          <cell r="A436">
            <v>2879</v>
          </cell>
          <cell r="B436">
            <v>8812879</v>
          </cell>
          <cell r="C436">
            <v>1690</v>
          </cell>
          <cell r="D436" t="str">
            <v>RB051690</v>
          </cell>
          <cell r="E436" t="str">
            <v>Westlands Community Primary School</v>
          </cell>
          <cell r="F436" t="str">
            <v>P</v>
          </cell>
          <cell r="G436" t="str">
            <v>Y</v>
          </cell>
          <cell r="H436">
            <v>10025618</v>
          </cell>
          <cell r="I436" t="str">
            <v/>
          </cell>
          <cell r="J436"/>
          <cell r="K436">
            <v>2879</v>
          </cell>
          <cell r="L436">
            <v>115027</v>
          </cell>
          <cell r="M436"/>
          <cell r="N436"/>
          <cell r="O436">
            <v>7</v>
          </cell>
          <cell r="P436">
            <v>0</v>
          </cell>
          <cell r="Q436">
            <v>0</v>
          </cell>
          <cell r="R436">
            <v>0</v>
          </cell>
          <cell r="S436">
            <v>84</v>
          </cell>
          <cell r="T436">
            <v>511</v>
          </cell>
          <cell r="U436">
            <v>595</v>
          </cell>
          <cell r="V436">
            <v>595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595</v>
          </cell>
          <cell r="AF436">
            <v>1876522.9000000001</v>
          </cell>
          <cell r="AG436">
            <v>0</v>
          </cell>
          <cell r="AH436">
            <v>0</v>
          </cell>
          <cell r="AI436">
            <v>0</v>
          </cell>
          <cell r="AJ436">
            <v>1876522.9000000001</v>
          </cell>
          <cell r="AK436">
            <v>142.00000000000003</v>
          </cell>
          <cell r="AL436">
            <v>63687.000000000015</v>
          </cell>
          <cell r="AM436">
            <v>0</v>
          </cell>
          <cell r="AN436">
            <v>0</v>
          </cell>
          <cell r="AO436">
            <v>63687.000000000015</v>
          </cell>
          <cell r="AP436">
            <v>142.00000000000003</v>
          </cell>
          <cell r="AQ436">
            <v>40825.000000000007</v>
          </cell>
          <cell r="AR436">
            <v>0</v>
          </cell>
          <cell r="AS436">
            <v>0</v>
          </cell>
          <cell r="AT436">
            <v>40825.000000000007</v>
          </cell>
          <cell r="AU436">
            <v>335.12647554806063</v>
          </cell>
          <cell r="AV436">
            <v>0</v>
          </cell>
          <cell r="AW436">
            <v>85.286677908937776</v>
          </cell>
          <cell r="AX436">
            <v>19332.784148398016</v>
          </cell>
          <cell r="AY436">
            <v>142.4789207419899</v>
          </cell>
          <cell r="AZ436">
            <v>39277.164080944356</v>
          </cell>
          <cell r="BA436">
            <v>9.0303541315345743</v>
          </cell>
          <cell r="BB436">
            <v>3405.7980607082645</v>
          </cell>
          <cell r="BC436">
            <v>23.077571669477233</v>
          </cell>
          <cell r="BD436">
            <v>9718.8885328836423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71734.634822934284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71734.634822934284</v>
          </cell>
          <cell r="BZ436">
            <v>176246.63482293431</v>
          </cell>
          <cell r="CA436">
            <v>0</v>
          </cell>
          <cell r="CB436">
            <v>176246.63482293431</v>
          </cell>
          <cell r="CC436">
            <v>203.32285115303984</v>
          </cell>
          <cell r="CD436">
            <v>160419.69633123689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160419.69633123689</v>
          </cell>
          <cell r="CR436">
            <v>3.3000000000000327</v>
          </cell>
          <cell r="CS436">
            <v>1485.0000000000148</v>
          </cell>
          <cell r="CT436">
            <v>0</v>
          </cell>
          <cell r="CU436">
            <v>0</v>
          </cell>
          <cell r="CV436">
            <v>1485.0000000000148</v>
          </cell>
          <cell r="CW436">
            <v>44.420432220039316</v>
          </cell>
          <cell r="CX436">
            <v>24784.380157170937</v>
          </cell>
          <cell r="CY436">
            <v>0</v>
          </cell>
          <cell r="CZ436">
            <v>0</v>
          </cell>
          <cell r="DA436">
            <v>24784.380157170937</v>
          </cell>
          <cell r="DB436">
            <v>2239458.6113113421</v>
          </cell>
          <cell r="DC436">
            <v>0</v>
          </cell>
          <cell r="DD436">
            <v>2239458.6113113421</v>
          </cell>
          <cell r="DE436">
            <v>135933</v>
          </cell>
          <cell r="DF436">
            <v>0</v>
          </cell>
          <cell r="DG436">
            <v>135933</v>
          </cell>
          <cell r="DH436">
            <v>85</v>
          </cell>
          <cell r="DI436">
            <v>0.73903387174721202</v>
          </cell>
          <cell r="DJ436">
            <v>0</v>
          </cell>
          <cell r="DK436">
            <v>0.73903387174721202</v>
          </cell>
          <cell r="DL436">
            <v>0</v>
          </cell>
          <cell r="DM436">
            <v>0</v>
          </cell>
          <cell r="DN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1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45864</v>
          </cell>
          <cell r="EB436">
            <v>46592</v>
          </cell>
          <cell r="EC436">
            <v>728</v>
          </cell>
          <cell r="ED436">
            <v>0</v>
          </cell>
          <cell r="EE436">
            <v>47320</v>
          </cell>
          <cell r="EF436">
            <v>47320</v>
          </cell>
          <cell r="EG436">
            <v>0</v>
          </cell>
          <cell r="EH436"/>
          <cell r="EI436">
            <v>0</v>
          </cell>
          <cell r="EJ436">
            <v>0</v>
          </cell>
          <cell r="EK436">
            <v>0</v>
          </cell>
          <cell r="EL436"/>
          <cell r="EM436">
            <v>0</v>
          </cell>
          <cell r="EN436">
            <v>0</v>
          </cell>
          <cell r="EO436">
            <v>0</v>
          </cell>
          <cell r="EP436">
            <v>183253</v>
          </cell>
          <cell r="EQ436">
            <v>0</v>
          </cell>
          <cell r="ER436">
            <v>183253</v>
          </cell>
          <cell r="ES436">
            <v>2422711.6113113421</v>
          </cell>
          <cell r="ET436">
            <v>0</v>
          </cell>
          <cell r="EU436">
            <v>2422711.6113113421</v>
          </cell>
          <cell r="EV436">
            <v>2375391.6113113421</v>
          </cell>
          <cell r="EW436">
            <v>3992.2548089266252</v>
          </cell>
          <cell r="EX436">
            <v>4180</v>
          </cell>
          <cell r="EY436">
            <v>187.74519107337483</v>
          </cell>
          <cell r="EZ436">
            <v>2487100</v>
          </cell>
          <cell r="FA436">
            <v>111708.3886886579</v>
          </cell>
          <cell r="FB436">
            <v>2534420</v>
          </cell>
          <cell r="FC436">
            <v>2401481.4440940032</v>
          </cell>
          <cell r="FD436">
            <v>0</v>
          </cell>
          <cell r="FE436">
            <v>2534420</v>
          </cell>
        </row>
        <row r="437">
          <cell r="A437">
            <v>2915</v>
          </cell>
          <cell r="B437">
            <v>8812915</v>
          </cell>
          <cell r="C437"/>
          <cell r="D437"/>
          <cell r="E437" t="str">
            <v>Westwood Academy</v>
          </cell>
          <cell r="F437" t="str">
            <v>P</v>
          </cell>
          <cell r="G437"/>
          <cell r="H437" t="str">
            <v/>
          </cell>
          <cell r="I437" t="str">
            <v>Y</v>
          </cell>
          <cell r="J437"/>
          <cell r="K437">
            <v>2915</v>
          </cell>
          <cell r="L437">
            <v>137030</v>
          </cell>
          <cell r="M437"/>
          <cell r="N437"/>
          <cell r="O437">
            <v>7</v>
          </cell>
          <cell r="P437">
            <v>0</v>
          </cell>
          <cell r="Q437">
            <v>0</v>
          </cell>
          <cell r="R437">
            <v>0</v>
          </cell>
          <cell r="S437">
            <v>30</v>
          </cell>
          <cell r="T437">
            <v>179</v>
          </cell>
          <cell r="U437">
            <v>209</v>
          </cell>
          <cell r="V437">
            <v>209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209</v>
          </cell>
          <cell r="AF437">
            <v>659148.38</v>
          </cell>
          <cell r="AG437">
            <v>0</v>
          </cell>
          <cell r="AH437">
            <v>0</v>
          </cell>
          <cell r="AI437">
            <v>0</v>
          </cell>
          <cell r="AJ437">
            <v>659148.38</v>
          </cell>
          <cell r="AK437">
            <v>28.00000000000006</v>
          </cell>
          <cell r="AL437">
            <v>12558.000000000027</v>
          </cell>
          <cell r="AM437">
            <v>0</v>
          </cell>
          <cell r="AN437">
            <v>0</v>
          </cell>
          <cell r="AO437">
            <v>12558.000000000027</v>
          </cell>
          <cell r="AP437">
            <v>32</v>
          </cell>
          <cell r="AQ437">
            <v>9200</v>
          </cell>
          <cell r="AR437">
            <v>0</v>
          </cell>
          <cell r="AS437">
            <v>0</v>
          </cell>
          <cell r="AT437">
            <v>9200</v>
          </cell>
          <cell r="AU437">
            <v>141.00000000000003</v>
          </cell>
          <cell r="AV437">
            <v>0</v>
          </cell>
          <cell r="AW437">
            <v>60.000000000000071</v>
          </cell>
          <cell r="AX437">
            <v>13600.800000000016</v>
          </cell>
          <cell r="AY437">
            <v>5.0000000000000098</v>
          </cell>
          <cell r="AZ437">
            <v>1378.3500000000029</v>
          </cell>
          <cell r="BA437">
            <v>1.9999999999999996</v>
          </cell>
          <cell r="BB437">
            <v>754.29999999999984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0.99999999999999978</v>
          </cell>
          <cell r="BH437">
            <v>707.26999999999987</v>
          </cell>
          <cell r="BI437">
            <v>16440.720000000016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16440.720000000016</v>
          </cell>
          <cell r="BZ437">
            <v>38198.720000000045</v>
          </cell>
          <cell r="CA437">
            <v>0</v>
          </cell>
          <cell r="CB437">
            <v>38198.720000000045</v>
          </cell>
          <cell r="CC437">
            <v>29.857142857142854</v>
          </cell>
          <cell r="CD437">
            <v>23556.987142857142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23556.987142857142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720904.08714285714</v>
          </cell>
          <cell r="DC437">
            <v>0</v>
          </cell>
          <cell r="DD437">
            <v>720904.08714285714</v>
          </cell>
          <cell r="DE437">
            <v>135933</v>
          </cell>
          <cell r="DF437">
            <v>0</v>
          </cell>
          <cell r="DG437">
            <v>135933</v>
          </cell>
          <cell r="DH437">
            <v>29.857142857142858</v>
          </cell>
          <cell r="DI437">
            <v>0.67774168967971504</v>
          </cell>
          <cell r="DJ437">
            <v>0</v>
          </cell>
          <cell r="DK437">
            <v>0.67774168967971504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7296.4</v>
          </cell>
          <cell r="EB437">
            <v>7296.4</v>
          </cell>
          <cell r="EC437">
            <v>0</v>
          </cell>
          <cell r="ED437">
            <v>0</v>
          </cell>
          <cell r="EE437">
            <v>7296.4</v>
          </cell>
          <cell r="EF437">
            <v>7296.4</v>
          </cell>
          <cell r="EG437">
            <v>0</v>
          </cell>
          <cell r="EH437"/>
          <cell r="EI437">
            <v>0</v>
          </cell>
          <cell r="EJ437">
            <v>0</v>
          </cell>
          <cell r="EK437">
            <v>0</v>
          </cell>
          <cell r="EL437"/>
          <cell r="EM437">
            <v>0</v>
          </cell>
          <cell r="EN437">
            <v>0</v>
          </cell>
          <cell r="EO437">
            <v>0</v>
          </cell>
          <cell r="EP437">
            <v>143229.4</v>
          </cell>
          <cell r="EQ437">
            <v>0</v>
          </cell>
          <cell r="ER437">
            <v>143229.4</v>
          </cell>
          <cell r="ES437">
            <v>864133.48714285716</v>
          </cell>
          <cell r="ET437">
            <v>0</v>
          </cell>
          <cell r="EU437">
            <v>864133.48714285716</v>
          </cell>
          <cell r="EV437">
            <v>856837.08714285714</v>
          </cell>
          <cell r="EW437">
            <v>4099.6989815447714</v>
          </cell>
          <cell r="EX437">
            <v>4180</v>
          </cell>
          <cell r="EY437">
            <v>80.301018455228586</v>
          </cell>
          <cell r="EZ437">
            <v>873620</v>
          </cell>
          <cell r="FA437">
            <v>16782.912857142859</v>
          </cell>
          <cell r="FB437">
            <v>880916.4</v>
          </cell>
          <cell r="FC437">
            <v>885637.39485958242</v>
          </cell>
          <cell r="FD437">
            <v>4720.9948595823953</v>
          </cell>
          <cell r="FE437">
            <v>885637.39485958242</v>
          </cell>
        </row>
        <row r="438">
          <cell r="A438">
            <v>3212</v>
          </cell>
          <cell r="B438">
            <v>8813212</v>
          </cell>
          <cell r="C438">
            <v>4734</v>
          </cell>
          <cell r="D438" t="str">
            <v>RB054734</v>
          </cell>
          <cell r="E438" t="str">
            <v>Wethersfield Church of England Voluntary Controlled Primary School</v>
          </cell>
          <cell r="F438" t="str">
            <v>P</v>
          </cell>
          <cell r="G438" t="str">
            <v>Y</v>
          </cell>
          <cell r="H438">
            <v>10041483</v>
          </cell>
          <cell r="I438" t="str">
            <v/>
          </cell>
          <cell r="J438"/>
          <cell r="K438">
            <v>3212</v>
          </cell>
          <cell r="L438">
            <v>115110</v>
          </cell>
          <cell r="M438"/>
          <cell r="N438"/>
          <cell r="O438">
            <v>7</v>
          </cell>
          <cell r="P438">
            <v>0</v>
          </cell>
          <cell r="Q438">
            <v>0</v>
          </cell>
          <cell r="R438">
            <v>0</v>
          </cell>
          <cell r="S438">
            <v>10</v>
          </cell>
          <cell r="T438">
            <v>55</v>
          </cell>
          <cell r="U438">
            <v>65</v>
          </cell>
          <cell r="V438">
            <v>65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65</v>
          </cell>
          <cell r="AF438">
            <v>204998.30000000002</v>
          </cell>
          <cell r="AG438">
            <v>0</v>
          </cell>
          <cell r="AH438">
            <v>0</v>
          </cell>
          <cell r="AI438">
            <v>0</v>
          </cell>
          <cell r="AJ438">
            <v>204998.30000000002</v>
          </cell>
          <cell r="AK438">
            <v>3.9999999999999973</v>
          </cell>
          <cell r="AL438">
            <v>1793.9999999999989</v>
          </cell>
          <cell r="AM438">
            <v>0</v>
          </cell>
          <cell r="AN438">
            <v>0</v>
          </cell>
          <cell r="AO438">
            <v>1793.9999999999989</v>
          </cell>
          <cell r="AP438">
            <v>3.9999999999999973</v>
          </cell>
          <cell r="AQ438">
            <v>1149.9999999999993</v>
          </cell>
          <cell r="AR438">
            <v>0</v>
          </cell>
          <cell r="AS438">
            <v>0</v>
          </cell>
          <cell r="AT438">
            <v>1149.9999999999993</v>
          </cell>
          <cell r="AU438">
            <v>64.000000000000028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1.0000000000000009</v>
          </cell>
          <cell r="BB438">
            <v>377.15000000000032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377.15000000000032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377.15000000000032</v>
          </cell>
          <cell r="BZ438">
            <v>3321.1499999999987</v>
          </cell>
          <cell r="CA438">
            <v>0</v>
          </cell>
          <cell r="CB438">
            <v>3321.1499999999987</v>
          </cell>
          <cell r="CC438">
            <v>9.1000000000000014</v>
          </cell>
          <cell r="CD438">
            <v>7179.8090000000011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7179.8090000000011</v>
          </cell>
          <cell r="CR438">
            <v>9.9999999999997424E-2</v>
          </cell>
          <cell r="CS438">
            <v>44.999999999998842</v>
          </cell>
          <cell r="CT438">
            <v>0</v>
          </cell>
          <cell r="CU438">
            <v>0</v>
          </cell>
          <cell r="CV438">
            <v>44.999999999998842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215544.25900000002</v>
          </cell>
          <cell r="DC438">
            <v>0</v>
          </cell>
          <cell r="DD438">
            <v>215544.25900000002</v>
          </cell>
          <cell r="DE438">
            <v>135933</v>
          </cell>
          <cell r="DF438">
            <v>0</v>
          </cell>
          <cell r="DG438">
            <v>135933</v>
          </cell>
          <cell r="DH438">
            <v>9.2857142857142865</v>
          </cell>
          <cell r="DI438">
            <v>1.8262216310810799</v>
          </cell>
          <cell r="DJ438">
            <v>3.2902439024390246</v>
          </cell>
          <cell r="DK438">
            <v>3.2902439024390246</v>
          </cell>
          <cell r="DL438">
            <v>22500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Q438">
            <v>22500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5406.54</v>
          </cell>
          <cell r="EB438">
            <v>4990</v>
          </cell>
          <cell r="EC438">
            <v>-416.53999999999996</v>
          </cell>
          <cell r="ED438">
            <v>0</v>
          </cell>
          <cell r="EE438">
            <v>4573.46</v>
          </cell>
          <cell r="EF438">
            <v>4573.46</v>
          </cell>
          <cell r="EG438">
            <v>0</v>
          </cell>
          <cell r="EH438"/>
          <cell r="EI438">
            <v>0</v>
          </cell>
          <cell r="EJ438">
            <v>0</v>
          </cell>
          <cell r="EK438">
            <v>0</v>
          </cell>
          <cell r="EL438"/>
          <cell r="EM438">
            <v>0</v>
          </cell>
          <cell r="EN438">
            <v>0</v>
          </cell>
          <cell r="EO438">
            <v>0</v>
          </cell>
          <cell r="EP438">
            <v>163006.46</v>
          </cell>
          <cell r="EQ438">
            <v>0</v>
          </cell>
          <cell r="ER438">
            <v>163006.46</v>
          </cell>
          <cell r="ES438">
            <v>378550.71900000004</v>
          </cell>
          <cell r="ET438">
            <v>0</v>
          </cell>
          <cell r="EU438">
            <v>378550.71900000004</v>
          </cell>
          <cell r="EV438">
            <v>373977.25900000002</v>
          </cell>
          <cell r="EW438">
            <v>5753.4962923076928</v>
          </cell>
          <cell r="EX438">
            <v>4180</v>
          </cell>
          <cell r="EY438">
            <v>0</v>
          </cell>
          <cell r="EZ438">
            <v>271700</v>
          </cell>
          <cell r="FA438">
            <v>0</v>
          </cell>
          <cell r="FB438">
            <v>378550.71900000004</v>
          </cell>
          <cell r="FC438">
            <v>374016.65379947913</v>
          </cell>
          <cell r="FD438">
            <v>0</v>
          </cell>
          <cell r="FE438">
            <v>378550.71900000004</v>
          </cell>
        </row>
        <row r="439">
          <cell r="A439">
            <v>2503</v>
          </cell>
          <cell r="B439">
            <v>8812503</v>
          </cell>
          <cell r="C439"/>
          <cell r="D439"/>
          <cell r="E439" t="str">
            <v>White Bridge Primary School</v>
          </cell>
          <cell r="F439" t="str">
            <v>P</v>
          </cell>
          <cell r="G439"/>
          <cell r="H439" t="str">
            <v/>
          </cell>
          <cell r="I439" t="str">
            <v>Y</v>
          </cell>
          <cell r="J439"/>
          <cell r="K439">
            <v>2503</v>
          </cell>
          <cell r="L439">
            <v>145603</v>
          </cell>
          <cell r="M439">
            <v>25</v>
          </cell>
          <cell r="N439"/>
          <cell r="O439">
            <v>7</v>
          </cell>
          <cell r="P439">
            <v>0</v>
          </cell>
          <cell r="Q439">
            <v>0</v>
          </cell>
          <cell r="R439">
            <v>1</v>
          </cell>
          <cell r="S439">
            <v>73.583333333333329</v>
          </cell>
          <cell r="T439">
            <v>349</v>
          </cell>
          <cell r="U439">
            <v>422.58333333333331</v>
          </cell>
          <cell r="V439">
            <v>423.58333333333331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423.58333333333331</v>
          </cell>
          <cell r="AF439">
            <v>1335905.5883333334</v>
          </cell>
          <cell r="AG439">
            <v>0</v>
          </cell>
          <cell r="AH439">
            <v>0</v>
          </cell>
          <cell r="AI439">
            <v>0</v>
          </cell>
          <cell r="AJ439">
            <v>1335905.5883333334</v>
          </cell>
          <cell r="AK439">
            <v>55.024305555555678</v>
          </cell>
          <cell r="AL439">
            <v>24678.401041666722</v>
          </cell>
          <cell r="AM439">
            <v>0</v>
          </cell>
          <cell r="AN439">
            <v>0</v>
          </cell>
          <cell r="AO439">
            <v>24678.401041666722</v>
          </cell>
          <cell r="AP439">
            <v>62.574810606060609</v>
          </cell>
          <cell r="AQ439">
            <v>17990.258049242424</v>
          </cell>
          <cell r="AR439">
            <v>0</v>
          </cell>
          <cell r="AS439">
            <v>0</v>
          </cell>
          <cell r="AT439">
            <v>17990.258049242424</v>
          </cell>
          <cell r="AU439">
            <v>362.32986111111103</v>
          </cell>
          <cell r="AV439">
            <v>0</v>
          </cell>
          <cell r="AW439">
            <v>8.3055555555555554</v>
          </cell>
          <cell r="AX439">
            <v>1882.7033333333334</v>
          </cell>
          <cell r="AY439">
            <v>29.069444444444464</v>
          </cell>
          <cell r="AZ439">
            <v>8013.5737500000059</v>
          </cell>
          <cell r="BA439">
            <v>0</v>
          </cell>
          <cell r="BB439">
            <v>0</v>
          </cell>
          <cell r="BC439">
            <v>23.878472222222204</v>
          </cell>
          <cell r="BD439">
            <v>10056.179791666658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19952.456874999996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19952.456874999996</v>
          </cell>
          <cell r="BZ439">
            <v>62621.115965909143</v>
          </cell>
          <cell r="CA439">
            <v>0</v>
          </cell>
          <cell r="CB439">
            <v>62621.115965909143</v>
          </cell>
          <cell r="CC439">
            <v>132.12691131498471</v>
          </cell>
          <cell r="CD439">
            <v>104246.81175840979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104246.81175840979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10.923352435530067</v>
          </cell>
          <cell r="CX439">
            <v>6094.6844914040012</v>
          </cell>
          <cell r="CY439">
            <v>0</v>
          </cell>
          <cell r="CZ439">
            <v>0</v>
          </cell>
          <cell r="DA439">
            <v>6094.6844914040012</v>
          </cell>
          <cell r="DB439">
            <v>1508868.2005490563</v>
          </cell>
          <cell r="DC439">
            <v>0</v>
          </cell>
          <cell r="DD439">
            <v>1508868.2005490563</v>
          </cell>
          <cell r="DE439">
            <v>135933</v>
          </cell>
          <cell r="DF439">
            <v>0</v>
          </cell>
          <cell r="DG439">
            <v>135933</v>
          </cell>
          <cell r="DH439">
            <v>60.511904761904759</v>
          </cell>
          <cell r="DI439">
            <v>0.63257756908713703</v>
          </cell>
          <cell r="DJ439">
            <v>0</v>
          </cell>
          <cell r="DK439">
            <v>0.63257756908713703</v>
          </cell>
          <cell r="DL439">
            <v>0</v>
          </cell>
          <cell r="DM439">
            <v>0</v>
          </cell>
          <cell r="DN439">
            <v>0</v>
          </cell>
          <cell r="DO439">
            <v>0</v>
          </cell>
          <cell r="DP439">
            <v>0</v>
          </cell>
          <cell r="DQ439">
            <v>0</v>
          </cell>
          <cell r="DR439">
            <v>1.0156360164</v>
          </cell>
          <cell r="DS439">
            <v>25718.138546524748</v>
          </cell>
          <cell r="DT439">
            <v>0</v>
          </cell>
          <cell r="DU439">
            <v>25718.138546524748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9268.4</v>
          </cell>
          <cell r="EB439">
            <v>9268.4</v>
          </cell>
          <cell r="EC439">
            <v>0</v>
          </cell>
          <cell r="ED439">
            <v>0</v>
          </cell>
          <cell r="EE439">
            <v>9268.4</v>
          </cell>
          <cell r="EF439">
            <v>9268.4</v>
          </cell>
          <cell r="EG439">
            <v>0</v>
          </cell>
          <cell r="EH439"/>
          <cell r="EI439">
            <v>0</v>
          </cell>
          <cell r="EJ439">
            <v>0</v>
          </cell>
          <cell r="EK439">
            <v>0</v>
          </cell>
          <cell r="EL439"/>
          <cell r="EM439">
            <v>0</v>
          </cell>
          <cell r="EN439">
            <v>0</v>
          </cell>
          <cell r="EO439">
            <v>0</v>
          </cell>
          <cell r="EP439">
            <v>170919.53854652474</v>
          </cell>
          <cell r="EQ439">
            <v>0</v>
          </cell>
          <cell r="ER439">
            <v>170919.53854652474</v>
          </cell>
          <cell r="ES439">
            <v>1679787.739095581</v>
          </cell>
          <cell r="ET439">
            <v>0</v>
          </cell>
          <cell r="EU439">
            <v>1679787.739095581</v>
          </cell>
          <cell r="EV439">
            <v>1670519.3390955811</v>
          </cell>
          <cell r="EW439">
            <v>3943.7796712860463</v>
          </cell>
          <cell r="EX439">
            <v>4180</v>
          </cell>
          <cell r="EY439">
            <v>236.22032871395368</v>
          </cell>
          <cell r="EZ439">
            <v>1770578.3333333333</v>
          </cell>
          <cell r="FA439">
            <v>100058.99423775217</v>
          </cell>
          <cell r="FB439">
            <v>1779846.7333333332</v>
          </cell>
          <cell r="FC439">
            <v>1697062.7093564209</v>
          </cell>
          <cell r="FD439">
            <v>0</v>
          </cell>
          <cell r="FE439">
            <v>1779846.7333333332</v>
          </cell>
        </row>
        <row r="440">
          <cell r="A440">
            <v>2767</v>
          </cell>
          <cell r="B440">
            <v>8812767</v>
          </cell>
          <cell r="C440">
            <v>1384</v>
          </cell>
          <cell r="D440" t="str">
            <v>RB051384</v>
          </cell>
          <cell r="E440" t="str">
            <v>White Court School</v>
          </cell>
          <cell r="F440" t="str">
            <v>P</v>
          </cell>
          <cell r="G440" t="str">
            <v>Y</v>
          </cell>
          <cell r="H440">
            <v>10025693</v>
          </cell>
          <cell r="I440" t="str">
            <v/>
          </cell>
          <cell r="J440"/>
          <cell r="K440">
            <v>2767</v>
          </cell>
          <cell r="L440">
            <v>114988</v>
          </cell>
          <cell r="M440"/>
          <cell r="N440"/>
          <cell r="O440">
            <v>7</v>
          </cell>
          <cell r="P440">
            <v>0</v>
          </cell>
          <cell r="Q440">
            <v>0</v>
          </cell>
          <cell r="R440">
            <v>4</v>
          </cell>
          <cell r="S440">
            <v>79</v>
          </cell>
          <cell r="T440">
            <v>507</v>
          </cell>
          <cell r="U440">
            <v>586</v>
          </cell>
          <cell r="V440">
            <v>590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590</v>
          </cell>
          <cell r="AF440">
            <v>1860753.8</v>
          </cell>
          <cell r="AG440">
            <v>0</v>
          </cell>
          <cell r="AH440">
            <v>0</v>
          </cell>
          <cell r="AI440">
            <v>0</v>
          </cell>
          <cell r="AJ440">
            <v>1860753.8</v>
          </cell>
          <cell r="AK440">
            <v>40.273037542662109</v>
          </cell>
          <cell r="AL440">
            <v>18062.457337883956</v>
          </cell>
          <cell r="AM440">
            <v>0</v>
          </cell>
          <cell r="AN440">
            <v>0</v>
          </cell>
          <cell r="AO440">
            <v>18062.457337883956</v>
          </cell>
          <cell r="AP440">
            <v>48.34448160535117</v>
          </cell>
          <cell r="AQ440">
            <v>13899.038461538461</v>
          </cell>
          <cell r="AR440">
            <v>0</v>
          </cell>
          <cell r="AS440">
            <v>0</v>
          </cell>
          <cell r="AT440">
            <v>13899.038461538461</v>
          </cell>
          <cell r="AU440">
            <v>567.62068965517221</v>
          </cell>
          <cell r="AV440">
            <v>0</v>
          </cell>
          <cell r="AW440">
            <v>10.172413793103432</v>
          </cell>
          <cell r="AX440">
            <v>2305.8827586206862</v>
          </cell>
          <cell r="AY440">
            <v>2.0344827586206922</v>
          </cell>
          <cell r="AZ440">
            <v>560.8458620689662</v>
          </cell>
          <cell r="BA440">
            <v>10.172413793103432</v>
          </cell>
          <cell r="BB440">
            <v>3836.5258620689592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6703.2544827586116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6703.2544827586116</v>
          </cell>
          <cell r="BZ440">
            <v>38664.750282181027</v>
          </cell>
          <cell r="CA440">
            <v>0</v>
          </cell>
          <cell r="CB440">
            <v>38664.750282181027</v>
          </cell>
          <cell r="CC440">
            <v>128.76984126984127</v>
          </cell>
          <cell r="CD440">
            <v>101598.11706349206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101598.11706349206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22.154150197628454</v>
          </cell>
          <cell r="CX440">
            <v>12360.908102766796</v>
          </cell>
          <cell r="CY440">
            <v>0</v>
          </cell>
          <cell r="CZ440">
            <v>0</v>
          </cell>
          <cell r="DA440">
            <v>12360.908102766796</v>
          </cell>
          <cell r="DB440">
            <v>2013377.5754484402</v>
          </cell>
          <cell r="DC440">
            <v>0</v>
          </cell>
          <cell r="DD440">
            <v>2013377.5754484402</v>
          </cell>
          <cell r="DE440">
            <v>135933</v>
          </cell>
          <cell r="DF440">
            <v>0</v>
          </cell>
          <cell r="DG440">
            <v>135933</v>
          </cell>
          <cell r="DH440">
            <v>84.285714285714292</v>
          </cell>
          <cell r="DI440">
            <v>0.60424047548746496</v>
          </cell>
          <cell r="DJ440">
            <v>0</v>
          </cell>
          <cell r="DK440">
            <v>0.60424047548746496</v>
          </cell>
          <cell r="DL440">
            <v>0</v>
          </cell>
          <cell r="DM440">
            <v>0</v>
          </cell>
          <cell r="DN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1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54432</v>
          </cell>
          <cell r="EB440">
            <v>55296</v>
          </cell>
          <cell r="EC440">
            <v>864</v>
          </cell>
          <cell r="ED440">
            <v>0</v>
          </cell>
          <cell r="EE440">
            <v>56160</v>
          </cell>
          <cell r="EF440">
            <v>56160</v>
          </cell>
          <cell r="EG440">
            <v>0</v>
          </cell>
          <cell r="EH440"/>
          <cell r="EI440">
            <v>0</v>
          </cell>
          <cell r="EJ440">
            <v>0</v>
          </cell>
          <cell r="EK440">
            <v>0</v>
          </cell>
          <cell r="EL440"/>
          <cell r="EM440">
            <v>0</v>
          </cell>
          <cell r="EN440">
            <v>0</v>
          </cell>
          <cell r="EO440">
            <v>0</v>
          </cell>
          <cell r="EP440">
            <v>192093</v>
          </cell>
          <cell r="EQ440">
            <v>0</v>
          </cell>
          <cell r="ER440">
            <v>192093</v>
          </cell>
          <cell r="ES440">
            <v>2205470.5754484404</v>
          </cell>
          <cell r="ET440">
            <v>0</v>
          </cell>
          <cell r="EU440">
            <v>2205470.5754484404</v>
          </cell>
          <cell r="EV440">
            <v>2149310.5754484404</v>
          </cell>
          <cell r="EW440">
            <v>3642.8992804210852</v>
          </cell>
          <cell r="EX440">
            <v>4180</v>
          </cell>
          <cell r="EY440">
            <v>537.10071957891478</v>
          </cell>
          <cell r="EZ440">
            <v>2466200</v>
          </cell>
          <cell r="FA440">
            <v>316889.42455155961</v>
          </cell>
          <cell r="FB440">
            <v>2522360</v>
          </cell>
          <cell r="FC440">
            <v>2371970.9734588233</v>
          </cell>
          <cell r="FD440">
            <v>0</v>
          </cell>
          <cell r="FE440">
            <v>2522360</v>
          </cell>
        </row>
        <row r="441">
          <cell r="A441">
            <v>2022</v>
          </cell>
          <cell r="B441">
            <v>8812022</v>
          </cell>
          <cell r="C441"/>
          <cell r="D441"/>
          <cell r="E441" t="str">
            <v>White Hall Academy</v>
          </cell>
          <cell r="F441" t="str">
            <v>P</v>
          </cell>
          <cell r="G441"/>
          <cell r="H441" t="str">
            <v/>
          </cell>
          <cell r="I441" t="str">
            <v>Y</v>
          </cell>
          <cell r="J441"/>
          <cell r="K441">
            <v>2022</v>
          </cell>
          <cell r="L441">
            <v>138575</v>
          </cell>
          <cell r="M441"/>
          <cell r="N441"/>
          <cell r="O441">
            <v>7</v>
          </cell>
          <cell r="P441">
            <v>0</v>
          </cell>
          <cell r="Q441">
            <v>0</v>
          </cell>
          <cell r="R441">
            <v>1</v>
          </cell>
          <cell r="S441">
            <v>89</v>
          </cell>
          <cell r="T441">
            <v>557</v>
          </cell>
          <cell r="U441">
            <v>646</v>
          </cell>
          <cell r="V441">
            <v>647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647</v>
          </cell>
          <cell r="AF441">
            <v>2040521.54</v>
          </cell>
          <cell r="AG441">
            <v>0</v>
          </cell>
          <cell r="AH441">
            <v>0</v>
          </cell>
          <cell r="AI441">
            <v>0</v>
          </cell>
          <cell r="AJ441">
            <v>2040521.54</v>
          </cell>
          <cell r="AK441">
            <v>280.43343653250776</v>
          </cell>
          <cell r="AL441">
            <v>125774.39628482972</v>
          </cell>
          <cell r="AM441">
            <v>0</v>
          </cell>
          <cell r="AN441">
            <v>0</v>
          </cell>
          <cell r="AO441">
            <v>125774.39628482972</v>
          </cell>
          <cell r="AP441">
            <v>302.66104294478527</v>
          </cell>
          <cell r="AQ441">
            <v>87015.04984662577</v>
          </cell>
          <cell r="AR441">
            <v>0</v>
          </cell>
          <cell r="AS441">
            <v>0</v>
          </cell>
          <cell r="AT441">
            <v>87015.04984662577</v>
          </cell>
          <cell r="AU441">
            <v>16.049612403100777</v>
          </cell>
          <cell r="AV441">
            <v>0</v>
          </cell>
          <cell r="AW441">
            <v>97.300775193798586</v>
          </cell>
          <cell r="AX441">
            <v>22056.139720930263</v>
          </cell>
          <cell r="AY441">
            <v>0</v>
          </cell>
          <cell r="AZ441">
            <v>0</v>
          </cell>
          <cell r="BA441">
            <v>47.145736434108557</v>
          </cell>
          <cell r="BB441">
            <v>17781.01449612404</v>
          </cell>
          <cell r="BC441">
            <v>148.45891472868198</v>
          </cell>
          <cell r="BD441">
            <v>62521.987348837123</v>
          </cell>
          <cell r="BE441">
            <v>162.50232558139507</v>
          </cell>
          <cell r="BF441">
            <v>77328.356651162656</v>
          </cell>
          <cell r="BG441">
            <v>175.54263565891449</v>
          </cell>
          <cell r="BH441">
            <v>124156.03992248044</v>
          </cell>
          <cell r="BI441">
            <v>303843.53813953453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303843.53813953453</v>
          </cell>
          <cell r="BZ441">
            <v>516632.98427099001</v>
          </cell>
          <cell r="CA441">
            <v>0</v>
          </cell>
          <cell r="CB441">
            <v>516632.98427099001</v>
          </cell>
          <cell r="CC441">
            <v>216.46840148698885</v>
          </cell>
          <cell r="CD441">
            <v>170791.40408921934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170791.40408921934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10.45421903052066</v>
          </cell>
          <cell r="CX441">
            <v>5832.9315080790029</v>
          </cell>
          <cell r="CY441">
            <v>0</v>
          </cell>
          <cell r="CZ441">
            <v>0</v>
          </cell>
          <cell r="DA441">
            <v>5832.9315080790029</v>
          </cell>
          <cell r="DB441">
            <v>2733778.859868289</v>
          </cell>
          <cell r="DC441">
            <v>0</v>
          </cell>
          <cell r="DD441">
            <v>2733778.859868289</v>
          </cell>
          <cell r="DE441">
            <v>135933</v>
          </cell>
          <cell r="DF441">
            <v>0</v>
          </cell>
          <cell r="DG441">
            <v>135933</v>
          </cell>
          <cell r="DH441">
            <v>92.428571428571431</v>
          </cell>
          <cell r="DI441">
            <v>0.56727008546666702</v>
          </cell>
          <cell r="DJ441">
            <v>0</v>
          </cell>
          <cell r="DK441">
            <v>0.56727008546666702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1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13212.4</v>
          </cell>
          <cell r="EB441">
            <v>13212.4</v>
          </cell>
          <cell r="EC441">
            <v>0</v>
          </cell>
          <cell r="ED441">
            <v>0</v>
          </cell>
          <cell r="EE441">
            <v>13212.4</v>
          </cell>
          <cell r="EF441">
            <v>13212.399999999998</v>
          </cell>
          <cell r="EG441">
            <v>0</v>
          </cell>
          <cell r="EH441"/>
          <cell r="EI441">
            <v>0</v>
          </cell>
          <cell r="EJ441">
            <v>0</v>
          </cell>
          <cell r="EK441">
            <v>0</v>
          </cell>
          <cell r="EL441"/>
          <cell r="EM441">
            <v>0</v>
          </cell>
          <cell r="EN441">
            <v>0</v>
          </cell>
          <cell r="EO441">
            <v>0</v>
          </cell>
          <cell r="EP441">
            <v>149145.4</v>
          </cell>
          <cell r="EQ441">
            <v>0</v>
          </cell>
          <cell r="ER441">
            <v>149145.4</v>
          </cell>
          <cell r="ES441">
            <v>2882924.2598682889</v>
          </cell>
          <cell r="ET441">
            <v>0</v>
          </cell>
          <cell r="EU441">
            <v>2882924.2598682889</v>
          </cell>
          <cell r="EV441">
            <v>2869711.859868289</v>
          </cell>
          <cell r="EW441">
            <v>4435.4124572925639</v>
          </cell>
          <cell r="EX441">
            <v>4180</v>
          </cell>
          <cell r="EY441">
            <v>0</v>
          </cell>
          <cell r="EZ441">
            <v>2704460</v>
          </cell>
          <cell r="FA441">
            <v>0</v>
          </cell>
          <cell r="FB441">
            <v>2882924.2598682889</v>
          </cell>
          <cell r="FC441">
            <v>2763612.9214727627</v>
          </cell>
          <cell r="FD441">
            <v>0</v>
          </cell>
          <cell r="FE441">
            <v>2882924.2598682889</v>
          </cell>
        </row>
        <row r="442">
          <cell r="A442">
            <v>3213</v>
          </cell>
          <cell r="B442">
            <v>8813213</v>
          </cell>
          <cell r="C442">
            <v>4744</v>
          </cell>
          <cell r="D442" t="str">
            <v>RB054744</v>
          </cell>
          <cell r="E442" t="str">
            <v>White Notley Church of England Voluntary Controlled Primary School</v>
          </cell>
          <cell r="F442" t="str">
            <v>P</v>
          </cell>
          <cell r="G442" t="str">
            <v>Y</v>
          </cell>
          <cell r="H442">
            <v>10025698</v>
          </cell>
          <cell r="I442" t="str">
            <v/>
          </cell>
          <cell r="J442"/>
          <cell r="K442">
            <v>3213</v>
          </cell>
          <cell r="L442">
            <v>115111</v>
          </cell>
          <cell r="M442"/>
          <cell r="N442"/>
          <cell r="O442">
            <v>7</v>
          </cell>
          <cell r="P442">
            <v>0</v>
          </cell>
          <cell r="Q442">
            <v>0</v>
          </cell>
          <cell r="R442">
            <v>0</v>
          </cell>
          <cell r="S442">
            <v>17</v>
          </cell>
          <cell r="T442">
            <v>90</v>
          </cell>
          <cell r="U442">
            <v>107</v>
          </cell>
          <cell r="V442">
            <v>107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107</v>
          </cell>
          <cell r="AF442">
            <v>337458.74</v>
          </cell>
          <cell r="AG442">
            <v>0</v>
          </cell>
          <cell r="AH442">
            <v>0</v>
          </cell>
          <cell r="AI442">
            <v>0</v>
          </cell>
          <cell r="AJ442">
            <v>337458.74</v>
          </cell>
          <cell r="AK442">
            <v>4.0000000000000044</v>
          </cell>
          <cell r="AL442">
            <v>1794.000000000002</v>
          </cell>
          <cell r="AM442">
            <v>0</v>
          </cell>
          <cell r="AN442">
            <v>0</v>
          </cell>
          <cell r="AO442">
            <v>1794.000000000002</v>
          </cell>
          <cell r="AP442">
            <v>5.1442307692307692</v>
          </cell>
          <cell r="AQ442">
            <v>1478.9663461538462</v>
          </cell>
          <cell r="AR442">
            <v>0</v>
          </cell>
          <cell r="AS442">
            <v>0</v>
          </cell>
          <cell r="AT442">
            <v>1478.9663461538462</v>
          </cell>
          <cell r="AU442">
            <v>99.999999999999957</v>
          </cell>
          <cell r="AV442">
            <v>0</v>
          </cell>
          <cell r="AW442">
            <v>6.9999999999999947</v>
          </cell>
          <cell r="AX442">
            <v>1586.7599999999989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1586.7599999999989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1586.7599999999989</v>
          </cell>
          <cell r="BZ442">
            <v>4859.7263461538478</v>
          </cell>
          <cell r="CA442">
            <v>0</v>
          </cell>
          <cell r="CB442">
            <v>4859.7263461538478</v>
          </cell>
          <cell r="CC442">
            <v>29.722222222222225</v>
          </cell>
          <cell r="CD442">
            <v>23450.536111111112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23450.536111111112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365769.00245726499</v>
          </cell>
          <cell r="DC442">
            <v>0</v>
          </cell>
          <cell r="DD442">
            <v>365769.00245726499</v>
          </cell>
          <cell r="DE442">
            <v>135933</v>
          </cell>
          <cell r="DF442">
            <v>0</v>
          </cell>
          <cell r="DG442">
            <v>135933</v>
          </cell>
          <cell r="DH442">
            <v>15.285714285714286</v>
          </cell>
          <cell r="DI442">
            <v>1.51831213023256</v>
          </cell>
          <cell r="DJ442">
            <v>2.124137931034483</v>
          </cell>
          <cell r="DK442">
            <v>2.124137931034483</v>
          </cell>
          <cell r="DL442">
            <v>12857.142857142853</v>
          </cell>
          <cell r="DM442">
            <v>0</v>
          </cell>
          <cell r="DN442">
            <v>0</v>
          </cell>
          <cell r="DO442">
            <v>0</v>
          </cell>
          <cell r="DP442">
            <v>0</v>
          </cell>
          <cell r="DQ442">
            <v>12857.142857142853</v>
          </cell>
          <cell r="DR442">
            <v>1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0</v>
          </cell>
          <cell r="EA442">
            <v>15240</v>
          </cell>
          <cell r="EB442">
            <v>15483.25</v>
          </cell>
          <cell r="EC442">
            <v>243.25</v>
          </cell>
          <cell r="ED442">
            <v>0</v>
          </cell>
          <cell r="EE442">
            <v>15726.5</v>
          </cell>
          <cell r="EF442">
            <v>15726.5</v>
          </cell>
          <cell r="EG442">
            <v>0</v>
          </cell>
          <cell r="EH442"/>
          <cell r="EI442">
            <v>0</v>
          </cell>
          <cell r="EJ442">
            <v>0</v>
          </cell>
          <cell r="EK442">
            <v>0</v>
          </cell>
          <cell r="EL442"/>
          <cell r="EM442">
            <v>0</v>
          </cell>
          <cell r="EN442">
            <v>0</v>
          </cell>
          <cell r="EO442">
            <v>0</v>
          </cell>
          <cell r="EP442">
            <v>164516.64285714284</v>
          </cell>
          <cell r="EQ442">
            <v>0</v>
          </cell>
          <cell r="ER442">
            <v>164516.64285714284</v>
          </cell>
          <cell r="ES442">
            <v>530285.64531440777</v>
          </cell>
          <cell r="ET442">
            <v>0</v>
          </cell>
          <cell r="EU442">
            <v>530285.64531440777</v>
          </cell>
          <cell r="EV442">
            <v>514559.14531440783</v>
          </cell>
          <cell r="EW442">
            <v>4808.9639749010075</v>
          </cell>
          <cell r="EX442">
            <v>4180</v>
          </cell>
          <cell r="EY442">
            <v>0</v>
          </cell>
          <cell r="EZ442">
            <v>447260</v>
          </cell>
          <cell r="FA442">
            <v>0</v>
          </cell>
          <cell r="FB442">
            <v>530285.64531440777</v>
          </cell>
          <cell r="FC442">
            <v>527732.00812925817</v>
          </cell>
          <cell r="FD442">
            <v>0</v>
          </cell>
          <cell r="FE442">
            <v>530285.64531440777</v>
          </cell>
        </row>
        <row r="443">
          <cell r="A443">
            <v>2146</v>
          </cell>
          <cell r="B443">
            <v>8812146</v>
          </cell>
          <cell r="C443"/>
          <cell r="D443"/>
          <cell r="E443" t="str">
            <v>Whitmore Primary School and Nursery</v>
          </cell>
          <cell r="F443" t="str">
            <v>P</v>
          </cell>
          <cell r="G443"/>
          <cell r="H443" t="str">
            <v/>
          </cell>
          <cell r="I443" t="str">
            <v>Y</v>
          </cell>
          <cell r="J443"/>
          <cell r="K443">
            <v>2146</v>
          </cell>
          <cell r="L443">
            <v>143126</v>
          </cell>
          <cell r="M443">
            <v>15</v>
          </cell>
          <cell r="N443"/>
          <cell r="O443">
            <v>7</v>
          </cell>
          <cell r="P443">
            <v>0</v>
          </cell>
          <cell r="Q443">
            <v>0</v>
          </cell>
          <cell r="R443">
            <v>2</v>
          </cell>
          <cell r="S443">
            <v>93.75</v>
          </cell>
          <cell r="T443">
            <v>515</v>
          </cell>
          <cell r="U443">
            <v>608.75</v>
          </cell>
          <cell r="V443">
            <v>610.75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610.75</v>
          </cell>
          <cell r="AF443">
            <v>1926195.5650000002</v>
          </cell>
          <cell r="AG443">
            <v>0</v>
          </cell>
          <cell r="AH443">
            <v>0</v>
          </cell>
          <cell r="AI443">
            <v>0</v>
          </cell>
          <cell r="AJ443">
            <v>1926195.5650000002</v>
          </cell>
          <cell r="AK443">
            <v>219.87</v>
          </cell>
          <cell r="AL443">
            <v>98611.695000000007</v>
          </cell>
          <cell r="AM443">
            <v>0</v>
          </cell>
          <cell r="AN443">
            <v>0</v>
          </cell>
          <cell r="AO443">
            <v>98611.695000000007</v>
          </cell>
          <cell r="AP443">
            <v>219.87</v>
          </cell>
          <cell r="AQ443">
            <v>63212.625</v>
          </cell>
          <cell r="AR443">
            <v>0</v>
          </cell>
          <cell r="AS443">
            <v>0</v>
          </cell>
          <cell r="AT443">
            <v>63212.625</v>
          </cell>
          <cell r="AU443">
            <v>14.370588235294129</v>
          </cell>
          <cell r="AV443">
            <v>0</v>
          </cell>
          <cell r="AW443">
            <v>205.29411764705907</v>
          </cell>
          <cell r="AX443">
            <v>46536.07058823535</v>
          </cell>
          <cell r="AY443">
            <v>115.99117647058847</v>
          </cell>
          <cell r="AZ443">
            <v>31975.287617647125</v>
          </cell>
          <cell r="BA443">
            <v>39.005882352941185</v>
          </cell>
          <cell r="BB443">
            <v>14711.068529411767</v>
          </cell>
          <cell r="BC443">
            <v>25.661764705882369</v>
          </cell>
          <cell r="BD443">
            <v>10807.195588235301</v>
          </cell>
          <cell r="BE443">
            <v>118.04411764705898</v>
          </cell>
          <cell r="BF443">
            <v>56172.473823529486</v>
          </cell>
          <cell r="BG443">
            <v>92.382352941176663</v>
          </cell>
          <cell r="BH443">
            <v>65339.266764706015</v>
          </cell>
          <cell r="BI443">
            <v>225541.36291176506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225541.36291176506</v>
          </cell>
          <cell r="BZ443">
            <v>387365.68291176506</v>
          </cell>
          <cell r="CA443">
            <v>0</v>
          </cell>
          <cell r="CB443">
            <v>387365.68291176506</v>
          </cell>
          <cell r="CC443">
            <v>206.48574338085538</v>
          </cell>
          <cell r="CD443">
            <v>162915.18667006108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162915.18667006108</v>
          </cell>
          <cell r="CR443">
            <v>26.46583333333313</v>
          </cell>
          <cell r="CS443">
            <v>11909.624999999909</v>
          </cell>
          <cell r="CT443">
            <v>0</v>
          </cell>
          <cell r="CU443">
            <v>0</v>
          </cell>
          <cell r="CV443">
            <v>11909.624999999909</v>
          </cell>
          <cell r="CW443">
            <v>23.718446601941757</v>
          </cell>
          <cell r="CX443">
            <v>13233.707281553405</v>
          </cell>
          <cell r="CY443">
            <v>0</v>
          </cell>
          <cell r="CZ443">
            <v>0</v>
          </cell>
          <cell r="DA443">
            <v>13233.707281553405</v>
          </cell>
          <cell r="DB443">
            <v>2501619.7668633796</v>
          </cell>
          <cell r="DC443">
            <v>0</v>
          </cell>
          <cell r="DD443">
            <v>2501619.7668633796</v>
          </cell>
          <cell r="DE443">
            <v>135933</v>
          </cell>
          <cell r="DF443">
            <v>0</v>
          </cell>
          <cell r="DG443">
            <v>135933</v>
          </cell>
          <cell r="DH443">
            <v>87.25</v>
          </cell>
          <cell r="DI443">
            <v>0.61044675806896598</v>
          </cell>
          <cell r="DJ443">
            <v>0</v>
          </cell>
          <cell r="DK443">
            <v>0.61044675806896598</v>
          </cell>
          <cell r="DL443">
            <v>0</v>
          </cell>
          <cell r="DM443">
            <v>0</v>
          </cell>
          <cell r="DN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1.0156360164</v>
          </cell>
          <cell r="DS443">
            <v>41240.818318541198</v>
          </cell>
          <cell r="DT443">
            <v>0</v>
          </cell>
          <cell r="DU443">
            <v>41240.818318541198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9317.7000000000007</v>
          </cell>
          <cell r="EB443">
            <v>9317.7000000000007</v>
          </cell>
          <cell r="EC443">
            <v>0</v>
          </cell>
          <cell r="ED443">
            <v>0</v>
          </cell>
          <cell r="EE443">
            <v>9317.7000000000007</v>
          </cell>
          <cell r="EF443">
            <v>9317.7000000000007</v>
          </cell>
          <cell r="EG443">
            <v>0</v>
          </cell>
          <cell r="EH443"/>
          <cell r="EI443">
            <v>0</v>
          </cell>
          <cell r="EJ443">
            <v>0</v>
          </cell>
          <cell r="EK443">
            <v>0</v>
          </cell>
          <cell r="EL443"/>
          <cell r="EM443">
            <v>0</v>
          </cell>
          <cell r="EN443">
            <v>0</v>
          </cell>
          <cell r="EO443">
            <v>0</v>
          </cell>
          <cell r="EP443">
            <v>186491.5183185412</v>
          </cell>
          <cell r="EQ443">
            <v>0</v>
          </cell>
          <cell r="ER443">
            <v>186491.5183185412</v>
          </cell>
          <cell r="ES443">
            <v>2688111.285181921</v>
          </cell>
          <cell r="ET443">
            <v>0</v>
          </cell>
          <cell r="EU443">
            <v>2688111.285181921</v>
          </cell>
          <cell r="EV443">
            <v>2678793.5851819208</v>
          </cell>
          <cell r="EW443">
            <v>4386.072182041622</v>
          </cell>
          <cell r="EX443">
            <v>4180</v>
          </cell>
          <cell r="EY443">
            <v>0</v>
          </cell>
          <cell r="EZ443">
            <v>2552935</v>
          </cell>
          <cell r="FA443">
            <v>0</v>
          </cell>
          <cell r="FB443">
            <v>2688111.285181921</v>
          </cell>
          <cell r="FC443">
            <v>2625620.1262639542</v>
          </cell>
          <cell r="FD443">
            <v>0</v>
          </cell>
          <cell r="FE443">
            <v>2688111.285181921</v>
          </cell>
        </row>
        <row r="444">
          <cell r="A444">
            <v>3101</v>
          </cell>
          <cell r="B444">
            <v>8813101</v>
          </cell>
          <cell r="C444"/>
          <cell r="D444"/>
          <cell r="E444" t="str">
            <v>The Wickford Church of England School</v>
          </cell>
          <cell r="F444" t="str">
            <v>P</v>
          </cell>
          <cell r="G444"/>
          <cell r="H444" t="str">
            <v/>
          </cell>
          <cell r="I444" t="str">
            <v>Y</v>
          </cell>
          <cell r="J444"/>
          <cell r="K444">
            <v>3101</v>
          </cell>
          <cell r="L444">
            <v>137744</v>
          </cell>
          <cell r="M444"/>
          <cell r="N444"/>
          <cell r="O444">
            <v>3</v>
          </cell>
          <cell r="P444">
            <v>0</v>
          </cell>
          <cell r="Q444">
            <v>0</v>
          </cell>
          <cell r="R444">
            <v>0</v>
          </cell>
          <cell r="S444">
            <v>45</v>
          </cell>
          <cell r="T444">
            <v>78</v>
          </cell>
          <cell r="U444">
            <v>123</v>
          </cell>
          <cell r="V444">
            <v>123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123</v>
          </cell>
          <cell r="AF444">
            <v>387919.86000000004</v>
          </cell>
          <cell r="AG444">
            <v>0</v>
          </cell>
          <cell r="AH444">
            <v>0</v>
          </cell>
          <cell r="AI444">
            <v>0</v>
          </cell>
          <cell r="AJ444">
            <v>387919.86000000004</v>
          </cell>
          <cell r="AK444">
            <v>8.0000000000000036</v>
          </cell>
          <cell r="AL444">
            <v>3588.0000000000018</v>
          </cell>
          <cell r="AM444">
            <v>0</v>
          </cell>
          <cell r="AN444">
            <v>0</v>
          </cell>
          <cell r="AO444">
            <v>3588.0000000000018</v>
          </cell>
          <cell r="AP444">
            <v>12.198347107438018</v>
          </cell>
          <cell r="AQ444">
            <v>3507.0247933884302</v>
          </cell>
          <cell r="AR444">
            <v>0</v>
          </cell>
          <cell r="AS444">
            <v>0</v>
          </cell>
          <cell r="AT444">
            <v>3507.0247933884302</v>
          </cell>
          <cell r="AU444">
            <v>100.00000000000003</v>
          </cell>
          <cell r="AV444">
            <v>0</v>
          </cell>
          <cell r="AW444">
            <v>13.999999999999986</v>
          </cell>
          <cell r="AX444">
            <v>3173.5199999999968</v>
          </cell>
          <cell r="AY444">
            <v>4.9999999999999947</v>
          </cell>
          <cell r="AZ444">
            <v>1378.3499999999985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3.999999999999996</v>
          </cell>
          <cell r="BH444">
            <v>2829.0799999999972</v>
          </cell>
          <cell r="BI444">
            <v>7380.9499999999925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7380.9499999999925</v>
          </cell>
          <cell r="BZ444">
            <v>14475.974793388425</v>
          </cell>
          <cell r="CA444">
            <v>0</v>
          </cell>
          <cell r="CB444">
            <v>14475.974793388425</v>
          </cell>
          <cell r="CC444">
            <v>25.323529411764703</v>
          </cell>
          <cell r="CD444">
            <v>19980.011470588233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19980.011470588233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11.038461538461533</v>
          </cell>
          <cell r="CX444">
            <v>6158.9096153846131</v>
          </cell>
          <cell r="CY444">
            <v>0</v>
          </cell>
          <cell r="CZ444">
            <v>0</v>
          </cell>
          <cell r="DA444">
            <v>6158.9096153846131</v>
          </cell>
          <cell r="DB444">
            <v>428534.7558793613</v>
          </cell>
          <cell r="DC444">
            <v>0</v>
          </cell>
          <cell r="DD444">
            <v>428534.7558793613</v>
          </cell>
          <cell r="DE444">
            <v>135933</v>
          </cell>
          <cell r="DF444">
            <v>0</v>
          </cell>
          <cell r="DG444">
            <v>135933</v>
          </cell>
          <cell r="DH444">
            <v>41</v>
          </cell>
          <cell r="DI444">
            <v>0.37230942727272698</v>
          </cell>
          <cell r="DJ444">
            <v>0</v>
          </cell>
          <cell r="DK444">
            <v>0.37230942727272698</v>
          </cell>
          <cell r="DL444">
            <v>0</v>
          </cell>
          <cell r="DM444">
            <v>0</v>
          </cell>
          <cell r="DN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1.0156360164</v>
          </cell>
          <cell r="DS444">
            <v>8826.0270882008936</v>
          </cell>
          <cell r="DT444">
            <v>0</v>
          </cell>
          <cell r="DU444">
            <v>8826.0270882008936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3432</v>
          </cell>
          <cell r="EB444">
            <v>3432</v>
          </cell>
          <cell r="EC444">
            <v>0</v>
          </cell>
          <cell r="ED444">
            <v>0</v>
          </cell>
          <cell r="EE444">
            <v>3432</v>
          </cell>
          <cell r="EF444">
            <v>3432</v>
          </cell>
          <cell r="EG444">
            <v>0</v>
          </cell>
          <cell r="EH444"/>
          <cell r="EI444">
            <v>0</v>
          </cell>
          <cell r="EJ444">
            <v>0</v>
          </cell>
          <cell r="EK444">
            <v>0</v>
          </cell>
          <cell r="EL444"/>
          <cell r="EM444">
            <v>0</v>
          </cell>
          <cell r="EN444">
            <v>0</v>
          </cell>
          <cell r="EO444">
            <v>0</v>
          </cell>
          <cell r="EP444">
            <v>148191.02708820091</v>
          </cell>
          <cell r="EQ444">
            <v>0</v>
          </cell>
          <cell r="ER444">
            <v>148191.02708820091</v>
          </cell>
          <cell r="ES444">
            <v>576725.78296756221</v>
          </cell>
          <cell r="ET444">
            <v>0</v>
          </cell>
          <cell r="EU444">
            <v>576725.78296756221</v>
          </cell>
          <cell r="EV444">
            <v>573293.78296756221</v>
          </cell>
          <cell r="EW444">
            <v>4660.9250647769286</v>
          </cell>
          <cell r="EX444">
            <v>4180</v>
          </cell>
          <cell r="EY444">
            <v>0</v>
          </cell>
          <cell r="EZ444">
            <v>514140</v>
          </cell>
          <cell r="FA444">
            <v>0</v>
          </cell>
          <cell r="FB444">
            <v>576725.78296756221</v>
          </cell>
          <cell r="FC444">
            <v>618530.42245350382</v>
          </cell>
          <cell r="FD444">
            <v>41804.639485941618</v>
          </cell>
          <cell r="FE444">
            <v>618530.42245350382</v>
          </cell>
        </row>
        <row r="445">
          <cell r="A445">
            <v>2271</v>
          </cell>
          <cell r="B445">
            <v>8812271</v>
          </cell>
          <cell r="C445">
            <v>4754</v>
          </cell>
          <cell r="D445" t="str">
            <v>RB054754</v>
          </cell>
          <cell r="E445" t="str">
            <v>Wickford Primary School</v>
          </cell>
          <cell r="F445" t="str">
            <v>P</v>
          </cell>
          <cell r="G445" t="str">
            <v>Y</v>
          </cell>
          <cell r="H445">
            <v>10025520</v>
          </cell>
          <cell r="I445" t="str">
            <v/>
          </cell>
          <cell r="J445"/>
          <cell r="K445">
            <v>2271</v>
          </cell>
          <cell r="L445">
            <v>114813</v>
          </cell>
          <cell r="M445"/>
          <cell r="N445"/>
          <cell r="O445">
            <v>7</v>
          </cell>
          <cell r="P445">
            <v>0</v>
          </cell>
          <cell r="Q445">
            <v>0</v>
          </cell>
          <cell r="R445">
            <v>0</v>
          </cell>
          <cell r="S445">
            <v>59</v>
          </cell>
          <cell r="T445">
            <v>489</v>
          </cell>
          <cell r="U445">
            <v>548</v>
          </cell>
          <cell r="V445">
            <v>548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548</v>
          </cell>
          <cell r="AF445">
            <v>1728293.36</v>
          </cell>
          <cell r="AG445">
            <v>0</v>
          </cell>
          <cell r="AH445">
            <v>0</v>
          </cell>
          <cell r="AI445">
            <v>0</v>
          </cell>
          <cell r="AJ445">
            <v>1728293.36</v>
          </cell>
          <cell r="AK445">
            <v>57.000000000000007</v>
          </cell>
          <cell r="AL445">
            <v>25564.500000000004</v>
          </cell>
          <cell r="AM445">
            <v>0</v>
          </cell>
          <cell r="AN445">
            <v>0</v>
          </cell>
          <cell r="AO445">
            <v>25564.500000000004</v>
          </cell>
          <cell r="AP445">
            <v>86.268336314847943</v>
          </cell>
          <cell r="AQ445">
            <v>24802.146690518784</v>
          </cell>
          <cell r="AR445">
            <v>0</v>
          </cell>
          <cell r="AS445">
            <v>0</v>
          </cell>
          <cell r="AT445">
            <v>24802.146690518784</v>
          </cell>
          <cell r="AU445">
            <v>416.76051188299823</v>
          </cell>
          <cell r="AV445">
            <v>0</v>
          </cell>
          <cell r="AW445">
            <v>90.164533820841143</v>
          </cell>
          <cell r="AX445">
            <v>20438.496526508272</v>
          </cell>
          <cell r="AY445">
            <v>27.04936014625229</v>
          </cell>
          <cell r="AZ445">
            <v>7456.6971115173692</v>
          </cell>
          <cell r="BA445">
            <v>2.003656307129797</v>
          </cell>
          <cell r="BB445">
            <v>755.6789762340029</v>
          </cell>
          <cell r="BC445">
            <v>3.0054844606946958</v>
          </cell>
          <cell r="BD445">
            <v>1265.7297257769642</v>
          </cell>
          <cell r="BE445">
            <v>3.0054844606946958</v>
          </cell>
          <cell r="BF445">
            <v>1430.189835466178</v>
          </cell>
          <cell r="BG445">
            <v>6.0109689213893915</v>
          </cell>
          <cell r="BH445">
            <v>4251.3779890310752</v>
          </cell>
          <cell r="BI445">
            <v>35598.170164533862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35598.170164533862</v>
          </cell>
          <cell r="BZ445">
            <v>85964.816855052646</v>
          </cell>
          <cell r="CA445">
            <v>0</v>
          </cell>
          <cell r="CB445">
            <v>85964.816855052646</v>
          </cell>
          <cell r="CC445">
            <v>125.75157894736842</v>
          </cell>
          <cell r="CD445">
            <v>99216.738273684212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99216.738273684212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1.1206543967280138</v>
          </cell>
          <cell r="CX445">
            <v>625.26912065439535</v>
          </cell>
          <cell r="CY445">
            <v>0</v>
          </cell>
          <cell r="CZ445">
            <v>0</v>
          </cell>
          <cell r="DA445">
            <v>625.26912065439535</v>
          </cell>
          <cell r="DB445">
            <v>1914100.1842493913</v>
          </cell>
          <cell r="DC445">
            <v>0</v>
          </cell>
          <cell r="DD445">
            <v>1914100.1842493913</v>
          </cell>
          <cell r="DE445">
            <v>135933</v>
          </cell>
          <cell r="DF445">
            <v>0</v>
          </cell>
          <cell r="DG445">
            <v>135933</v>
          </cell>
          <cell r="DH445">
            <v>78.285714285714292</v>
          </cell>
          <cell r="DI445">
            <v>0.41369211111111098</v>
          </cell>
          <cell r="DJ445">
            <v>0</v>
          </cell>
          <cell r="DK445">
            <v>0.41369211111111098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1.0156360164</v>
          </cell>
          <cell r="DS445">
            <v>32054.352489467721</v>
          </cell>
          <cell r="DT445">
            <v>0</v>
          </cell>
          <cell r="DU445">
            <v>32054.352489467721</v>
          </cell>
          <cell r="DV445">
            <v>1</v>
          </cell>
          <cell r="DW445">
            <v>0</v>
          </cell>
          <cell r="DX445">
            <v>71240</v>
          </cell>
          <cell r="DY445">
            <v>0</v>
          </cell>
          <cell r="DZ445">
            <v>71240</v>
          </cell>
          <cell r="EA445">
            <v>36670.730000000003</v>
          </cell>
          <cell r="EB445">
            <v>42138.5</v>
          </cell>
          <cell r="EC445">
            <v>5467.7699999999968</v>
          </cell>
          <cell r="ED445">
            <v>0</v>
          </cell>
          <cell r="EE445">
            <v>47606.27</v>
          </cell>
          <cell r="EF445">
            <v>47606.27</v>
          </cell>
          <cell r="EG445">
            <v>0</v>
          </cell>
          <cell r="EH445"/>
          <cell r="EI445">
            <v>0</v>
          </cell>
          <cell r="EJ445">
            <v>0</v>
          </cell>
          <cell r="EK445">
            <v>0</v>
          </cell>
          <cell r="EL445"/>
          <cell r="EM445">
            <v>0</v>
          </cell>
          <cell r="EN445">
            <v>0</v>
          </cell>
          <cell r="EO445">
            <v>0</v>
          </cell>
          <cell r="EP445">
            <v>286833.62248946773</v>
          </cell>
          <cell r="EQ445">
            <v>0</v>
          </cell>
          <cell r="ER445">
            <v>286833.62248946773</v>
          </cell>
          <cell r="ES445">
            <v>2200933.806738859</v>
          </cell>
          <cell r="ET445">
            <v>0</v>
          </cell>
          <cell r="EU445">
            <v>2200933.806738859</v>
          </cell>
          <cell r="EV445">
            <v>2082087.536738859</v>
          </cell>
          <cell r="EW445">
            <v>3799.4298115672609</v>
          </cell>
          <cell r="EX445">
            <v>4180</v>
          </cell>
          <cell r="EY445">
            <v>380.57018843273909</v>
          </cell>
          <cell r="EZ445">
            <v>2290640</v>
          </cell>
          <cell r="FA445">
            <v>208552.46326114098</v>
          </cell>
          <cell r="FB445">
            <v>2409486.27</v>
          </cell>
          <cell r="FC445">
            <v>2295776.0177235845</v>
          </cell>
          <cell r="FD445">
            <v>0</v>
          </cell>
          <cell r="FE445">
            <v>2409486.27</v>
          </cell>
        </row>
        <row r="446">
          <cell r="A446">
            <v>3133</v>
          </cell>
          <cell r="B446">
            <v>8813133</v>
          </cell>
          <cell r="C446"/>
          <cell r="D446"/>
          <cell r="E446" t="str">
            <v>William Martin Church of England Infant and Nursery School</v>
          </cell>
          <cell r="F446" t="str">
            <v>P</v>
          </cell>
          <cell r="G446"/>
          <cell r="H446" t="str">
            <v/>
          </cell>
          <cell r="I446" t="str">
            <v>Y</v>
          </cell>
          <cell r="J446"/>
          <cell r="K446">
            <v>3133</v>
          </cell>
          <cell r="L446">
            <v>145602</v>
          </cell>
          <cell r="M446"/>
          <cell r="N446"/>
          <cell r="O446">
            <v>3</v>
          </cell>
          <cell r="P446">
            <v>0</v>
          </cell>
          <cell r="Q446">
            <v>0</v>
          </cell>
          <cell r="R446">
            <v>1</v>
          </cell>
          <cell r="S446">
            <v>51</v>
          </cell>
          <cell r="T446">
            <v>105</v>
          </cell>
          <cell r="U446">
            <v>156</v>
          </cell>
          <cell r="V446">
            <v>157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157</v>
          </cell>
          <cell r="AF446">
            <v>495149.74000000005</v>
          </cell>
          <cell r="AG446">
            <v>0</v>
          </cell>
          <cell r="AH446">
            <v>0</v>
          </cell>
          <cell r="AI446">
            <v>0</v>
          </cell>
          <cell r="AJ446">
            <v>495149.74000000005</v>
          </cell>
          <cell r="AK446">
            <v>35.224358974358921</v>
          </cell>
          <cell r="AL446">
            <v>15798.124999999976</v>
          </cell>
          <cell r="AM446">
            <v>0</v>
          </cell>
          <cell r="AN446">
            <v>0</v>
          </cell>
          <cell r="AO446">
            <v>15798.124999999976</v>
          </cell>
          <cell r="AP446">
            <v>35.224358974358921</v>
          </cell>
          <cell r="AQ446">
            <v>10127.003205128191</v>
          </cell>
          <cell r="AR446">
            <v>0</v>
          </cell>
          <cell r="AS446">
            <v>0</v>
          </cell>
          <cell r="AT446">
            <v>10127.003205128191</v>
          </cell>
          <cell r="AU446">
            <v>10.064102564102564</v>
          </cell>
          <cell r="AV446">
            <v>0</v>
          </cell>
          <cell r="AW446">
            <v>79.506410256410206</v>
          </cell>
          <cell r="AX446">
            <v>18022.513076923067</v>
          </cell>
          <cell r="AY446">
            <v>34.21794871794873</v>
          </cell>
          <cell r="AZ446">
            <v>9432.8619230769273</v>
          </cell>
          <cell r="BA446">
            <v>32.205128205128183</v>
          </cell>
          <cell r="BB446">
            <v>12146.164102564093</v>
          </cell>
          <cell r="BC446">
            <v>1.0064102564102564</v>
          </cell>
          <cell r="BD446">
            <v>423.83961538461534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40025.378717948704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40025.378717948704</v>
          </cell>
          <cell r="BZ446">
            <v>65950.506923076871</v>
          </cell>
          <cell r="CA446">
            <v>0</v>
          </cell>
          <cell r="CB446">
            <v>65950.506923076871</v>
          </cell>
          <cell r="CC446">
            <v>40.703703703703702</v>
          </cell>
          <cell r="CD446">
            <v>32114.815185185184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32114.815185185184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26.914285714285651</v>
          </cell>
          <cell r="CX446">
            <v>15016.82571428568</v>
          </cell>
          <cell r="CY446">
            <v>0</v>
          </cell>
          <cell r="CZ446">
            <v>0</v>
          </cell>
          <cell r="DA446">
            <v>15016.82571428568</v>
          </cell>
          <cell r="DB446">
            <v>608231.88782254781</v>
          </cell>
          <cell r="DC446">
            <v>0</v>
          </cell>
          <cell r="DD446">
            <v>608231.88782254781</v>
          </cell>
          <cell r="DE446">
            <v>135933</v>
          </cell>
          <cell r="DF446">
            <v>0</v>
          </cell>
          <cell r="DG446">
            <v>135933</v>
          </cell>
          <cell r="DH446">
            <v>52.333333333333336</v>
          </cell>
          <cell r="DI446">
            <v>0.37231588792270498</v>
          </cell>
          <cell r="DJ446">
            <v>0</v>
          </cell>
          <cell r="DK446">
            <v>0.37231588792270498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1.0156360164</v>
          </cell>
          <cell r="DS446">
            <v>11635.774390297523</v>
          </cell>
          <cell r="DT446">
            <v>0</v>
          </cell>
          <cell r="DU446">
            <v>11635.774390297523</v>
          </cell>
          <cell r="DV446">
            <v>0</v>
          </cell>
          <cell r="DW446">
            <v>0</v>
          </cell>
          <cell r="DX446">
            <v>0</v>
          </cell>
          <cell r="DY446">
            <v>0</v>
          </cell>
          <cell r="DZ446">
            <v>0</v>
          </cell>
          <cell r="EA446">
            <v>2294.3599999999997</v>
          </cell>
          <cell r="EB446">
            <v>2294.3599999999997</v>
          </cell>
          <cell r="EC446">
            <v>0</v>
          </cell>
          <cell r="ED446">
            <v>0</v>
          </cell>
          <cell r="EE446">
            <v>2294.3599999999997</v>
          </cell>
          <cell r="EF446">
            <v>2294.3599999999997</v>
          </cell>
          <cell r="EG446">
            <v>0</v>
          </cell>
          <cell r="EH446"/>
          <cell r="EI446">
            <v>0</v>
          </cell>
          <cell r="EJ446">
            <v>0</v>
          </cell>
          <cell r="EK446">
            <v>0</v>
          </cell>
          <cell r="EL446"/>
          <cell r="EM446">
            <v>0</v>
          </cell>
          <cell r="EN446">
            <v>0</v>
          </cell>
          <cell r="EO446">
            <v>0</v>
          </cell>
          <cell r="EP446">
            <v>149863.13439029752</v>
          </cell>
          <cell r="EQ446">
            <v>0</v>
          </cell>
          <cell r="ER446">
            <v>149863.13439029752</v>
          </cell>
          <cell r="ES446">
            <v>758095.02221284527</v>
          </cell>
          <cell r="ET446">
            <v>0</v>
          </cell>
          <cell r="EU446">
            <v>758095.02221284527</v>
          </cell>
          <cell r="EV446">
            <v>755800.66221284529</v>
          </cell>
          <cell r="EW446">
            <v>4814.0169567697149</v>
          </cell>
          <cell r="EX446">
            <v>4180</v>
          </cell>
          <cell r="EY446">
            <v>0</v>
          </cell>
          <cell r="EZ446">
            <v>656260</v>
          </cell>
          <cell r="FA446">
            <v>0</v>
          </cell>
          <cell r="FB446">
            <v>758095.02221284527</v>
          </cell>
          <cell r="FC446">
            <v>753979.16021895455</v>
          </cell>
          <cell r="FD446">
            <v>0</v>
          </cell>
          <cell r="FE446">
            <v>758095.02221284527</v>
          </cell>
        </row>
        <row r="447">
          <cell r="A447">
            <v>2173</v>
          </cell>
          <cell r="B447">
            <v>8812173</v>
          </cell>
          <cell r="C447"/>
          <cell r="D447"/>
          <cell r="E447" t="str">
            <v>William Martin Church of England Junior School</v>
          </cell>
          <cell r="F447" t="str">
            <v>P</v>
          </cell>
          <cell r="G447"/>
          <cell r="H447" t="str">
            <v/>
          </cell>
          <cell r="I447" t="str">
            <v>Y</v>
          </cell>
          <cell r="J447"/>
          <cell r="K447">
            <v>2173</v>
          </cell>
          <cell r="L447">
            <v>145726</v>
          </cell>
          <cell r="M447"/>
          <cell r="N447"/>
          <cell r="O447">
            <v>4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234</v>
          </cell>
          <cell r="U447">
            <v>234</v>
          </cell>
          <cell r="V447">
            <v>234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234</v>
          </cell>
          <cell r="AF447">
            <v>737993.88</v>
          </cell>
          <cell r="AG447">
            <v>0</v>
          </cell>
          <cell r="AH447">
            <v>0</v>
          </cell>
          <cell r="AI447">
            <v>0</v>
          </cell>
          <cell r="AJ447">
            <v>737993.88</v>
          </cell>
          <cell r="AK447">
            <v>48.999999999999901</v>
          </cell>
          <cell r="AL447">
            <v>21976.499999999956</v>
          </cell>
          <cell r="AM447">
            <v>0</v>
          </cell>
          <cell r="AN447">
            <v>0</v>
          </cell>
          <cell r="AO447">
            <v>21976.499999999956</v>
          </cell>
          <cell r="AP447">
            <v>62.123893805309741</v>
          </cell>
          <cell r="AQ447">
            <v>17860.619469026551</v>
          </cell>
          <cell r="AR447">
            <v>0</v>
          </cell>
          <cell r="AS447">
            <v>0</v>
          </cell>
          <cell r="AT447">
            <v>17860.619469026551</v>
          </cell>
          <cell r="AU447">
            <v>20.085836909871233</v>
          </cell>
          <cell r="AV447">
            <v>0</v>
          </cell>
          <cell r="AW447">
            <v>108.46351931330472</v>
          </cell>
          <cell r="AX447">
            <v>24586.510557939913</v>
          </cell>
          <cell r="AY447">
            <v>65.278969957081529</v>
          </cell>
          <cell r="AZ447">
            <v>17995.453648068666</v>
          </cell>
          <cell r="BA447">
            <v>40.171673819742423</v>
          </cell>
          <cell r="BB447">
            <v>15150.746781115855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57732.710987124432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57732.710987124432</v>
          </cell>
          <cell r="BZ447">
            <v>97569.830456150943</v>
          </cell>
          <cell r="CA447">
            <v>0</v>
          </cell>
          <cell r="CB447">
            <v>97569.830456150943</v>
          </cell>
          <cell r="CC447">
            <v>65.945454545454538</v>
          </cell>
          <cell r="CD447">
            <v>52030.304181818174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52030.304181818174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2.0172413793103439</v>
          </cell>
          <cell r="CX447">
            <v>1125.5198275862065</v>
          </cell>
          <cell r="CY447">
            <v>0</v>
          </cell>
          <cell r="CZ447">
            <v>0</v>
          </cell>
          <cell r="DA447">
            <v>1125.5198275862065</v>
          </cell>
          <cell r="DB447">
            <v>888719.53446555545</v>
          </cell>
          <cell r="DC447">
            <v>0</v>
          </cell>
          <cell r="DD447">
            <v>888719.53446555545</v>
          </cell>
          <cell r="DE447">
            <v>135933</v>
          </cell>
          <cell r="DF447">
            <v>0</v>
          </cell>
          <cell r="DG447">
            <v>135933</v>
          </cell>
          <cell r="DH447">
            <v>58.5</v>
          </cell>
          <cell r="DI447">
            <v>0.370449743548387</v>
          </cell>
          <cell r="DJ447">
            <v>0</v>
          </cell>
          <cell r="DK447">
            <v>0.370449743548387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1.0156360164</v>
          </cell>
          <cell r="DS447">
            <v>16021.483833204999</v>
          </cell>
          <cell r="DT447">
            <v>0</v>
          </cell>
          <cell r="DU447">
            <v>16021.483833204999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31673.561600000001</v>
          </cell>
          <cell r="EB447">
            <v>31673.561600000001</v>
          </cell>
          <cell r="EC447">
            <v>0</v>
          </cell>
          <cell r="ED447">
            <v>0</v>
          </cell>
          <cell r="EE447">
            <v>31673.561600000001</v>
          </cell>
          <cell r="EF447">
            <v>31673.561600000001</v>
          </cell>
          <cell r="EG447">
            <v>0</v>
          </cell>
          <cell r="EH447"/>
          <cell r="EI447">
            <v>0</v>
          </cell>
          <cell r="EJ447">
            <v>0</v>
          </cell>
          <cell r="EK447">
            <v>0</v>
          </cell>
          <cell r="EL447"/>
          <cell r="EM447">
            <v>0</v>
          </cell>
          <cell r="EN447">
            <v>0</v>
          </cell>
          <cell r="EO447">
            <v>0</v>
          </cell>
          <cell r="EP447">
            <v>183628.04543320503</v>
          </cell>
          <cell r="EQ447">
            <v>0</v>
          </cell>
          <cell r="ER447">
            <v>183628.04543320503</v>
          </cell>
          <cell r="ES447">
            <v>1072347.5798987604</v>
          </cell>
          <cell r="ET447">
            <v>0</v>
          </cell>
          <cell r="EU447">
            <v>1072347.5798987604</v>
          </cell>
          <cell r="EV447">
            <v>1040674.0182987604</v>
          </cell>
          <cell r="EW447">
            <v>4447.3248645246167</v>
          </cell>
          <cell r="EX447">
            <v>4180</v>
          </cell>
          <cell r="EY447">
            <v>0</v>
          </cell>
          <cell r="EZ447">
            <v>978120</v>
          </cell>
          <cell r="FA447">
            <v>0</v>
          </cell>
          <cell r="FB447">
            <v>1072347.5798987604</v>
          </cell>
          <cell r="FC447">
            <v>1063880.7038447061</v>
          </cell>
          <cell r="FD447">
            <v>0</v>
          </cell>
          <cell r="FE447">
            <v>1072347.5798987604</v>
          </cell>
        </row>
        <row r="448">
          <cell r="A448">
            <v>2998</v>
          </cell>
          <cell r="B448">
            <v>8812998</v>
          </cell>
          <cell r="C448">
            <v>1582</v>
          </cell>
          <cell r="D448" t="str">
            <v>RB051582</v>
          </cell>
          <cell r="E448" t="str">
            <v>William Read Primary School and Nursery</v>
          </cell>
          <cell r="F448" t="str">
            <v>P</v>
          </cell>
          <cell r="G448" t="str">
            <v>Y</v>
          </cell>
          <cell r="H448">
            <v>10024943</v>
          </cell>
          <cell r="I448" t="str">
            <v/>
          </cell>
          <cell r="J448"/>
          <cell r="K448">
            <v>2998</v>
          </cell>
          <cell r="L448">
            <v>115062</v>
          </cell>
          <cell r="M448"/>
          <cell r="N448"/>
          <cell r="O448">
            <v>7</v>
          </cell>
          <cell r="P448">
            <v>0</v>
          </cell>
          <cell r="Q448">
            <v>0</v>
          </cell>
          <cell r="R448">
            <v>1</v>
          </cell>
          <cell r="S448">
            <v>28</v>
          </cell>
          <cell r="T448">
            <v>329</v>
          </cell>
          <cell r="U448">
            <v>357</v>
          </cell>
          <cell r="V448">
            <v>358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358</v>
          </cell>
          <cell r="AF448">
            <v>1129067.56</v>
          </cell>
          <cell r="AG448">
            <v>0</v>
          </cell>
          <cell r="AH448">
            <v>0</v>
          </cell>
          <cell r="AI448">
            <v>0</v>
          </cell>
          <cell r="AJ448">
            <v>1129067.56</v>
          </cell>
          <cell r="AK448">
            <v>136.38095238095238</v>
          </cell>
          <cell r="AL448">
            <v>61166.857142857145</v>
          </cell>
          <cell r="AM448">
            <v>0</v>
          </cell>
          <cell r="AN448">
            <v>0</v>
          </cell>
          <cell r="AO448">
            <v>61166.857142857145</v>
          </cell>
          <cell r="AP448">
            <v>157.01754385964912</v>
          </cell>
          <cell r="AQ448">
            <v>45142.543859649122</v>
          </cell>
          <cell r="AR448">
            <v>0</v>
          </cell>
          <cell r="AS448">
            <v>0</v>
          </cell>
          <cell r="AT448">
            <v>45142.543859649122</v>
          </cell>
          <cell r="AU448">
            <v>138.15774647887307</v>
          </cell>
          <cell r="AV448">
            <v>0</v>
          </cell>
          <cell r="AW448">
            <v>51.43098591549299</v>
          </cell>
          <cell r="AX448">
            <v>11658.375887323951</v>
          </cell>
          <cell r="AY448">
            <v>43.363380281690041</v>
          </cell>
          <cell r="AZ448">
            <v>11953.983042253494</v>
          </cell>
          <cell r="BA448">
            <v>38.321126760563466</v>
          </cell>
          <cell r="BB448">
            <v>14452.81295774651</v>
          </cell>
          <cell r="BC448">
            <v>0</v>
          </cell>
          <cell r="BD448">
            <v>0</v>
          </cell>
          <cell r="BE448">
            <v>47.397183098591519</v>
          </cell>
          <cell r="BF448">
            <v>22554.42354929576</v>
          </cell>
          <cell r="BG448">
            <v>39.329577464788564</v>
          </cell>
          <cell r="BH448">
            <v>27816.630253521005</v>
          </cell>
          <cell r="BI448">
            <v>88436.225690140709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88436.225690140709</v>
          </cell>
          <cell r="BZ448">
            <v>194745.62669264697</v>
          </cell>
          <cell r="CA448">
            <v>0</v>
          </cell>
          <cell r="CB448">
            <v>194745.62669264697</v>
          </cell>
          <cell r="CC448">
            <v>91.765822784810112</v>
          </cell>
          <cell r="CD448">
            <v>72402.316518987325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72402.316518987325</v>
          </cell>
          <cell r="CR448">
            <v>18.744719101123682</v>
          </cell>
          <cell r="CS448">
            <v>8435.1235955056563</v>
          </cell>
          <cell r="CT448">
            <v>0</v>
          </cell>
          <cell r="CU448">
            <v>0</v>
          </cell>
          <cell r="CV448">
            <v>8435.1235955056563</v>
          </cell>
          <cell r="CW448">
            <v>8.7051671732522795</v>
          </cell>
          <cell r="CX448">
            <v>4857.0480243161101</v>
          </cell>
          <cell r="CY448">
            <v>0</v>
          </cell>
          <cell r="CZ448">
            <v>0</v>
          </cell>
          <cell r="DA448">
            <v>4857.0480243161101</v>
          </cell>
          <cell r="DB448">
            <v>1409507.674831456</v>
          </cell>
          <cell r="DC448">
            <v>0</v>
          </cell>
          <cell r="DD448">
            <v>1409507.674831456</v>
          </cell>
          <cell r="DE448">
            <v>135933</v>
          </cell>
          <cell r="DF448">
            <v>0</v>
          </cell>
          <cell r="DG448">
            <v>135933</v>
          </cell>
          <cell r="DH448">
            <v>51.142857142857146</v>
          </cell>
          <cell r="DI448">
            <v>0.36095376920821098</v>
          </cell>
          <cell r="DJ448">
            <v>0</v>
          </cell>
          <cell r="DK448">
            <v>0.36095376920821098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1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30285.41</v>
          </cell>
          <cell r="EB448">
            <v>30976</v>
          </cell>
          <cell r="EC448">
            <v>690.59000000000015</v>
          </cell>
          <cell r="ED448">
            <v>0</v>
          </cell>
          <cell r="EE448">
            <v>31666.59</v>
          </cell>
          <cell r="EF448">
            <v>31666.59</v>
          </cell>
          <cell r="EG448">
            <v>0</v>
          </cell>
          <cell r="EH448"/>
          <cell r="EI448">
            <v>0</v>
          </cell>
          <cell r="EJ448">
            <v>0</v>
          </cell>
          <cell r="EK448">
            <v>0</v>
          </cell>
          <cell r="EL448"/>
          <cell r="EM448">
            <v>0</v>
          </cell>
          <cell r="EN448">
            <v>0</v>
          </cell>
          <cell r="EO448">
            <v>0</v>
          </cell>
          <cell r="EP448">
            <v>167599.59</v>
          </cell>
          <cell r="EQ448">
            <v>0</v>
          </cell>
          <cell r="ER448">
            <v>167599.59</v>
          </cell>
          <cell r="ES448">
            <v>1577107.2648314561</v>
          </cell>
          <cell r="ET448">
            <v>0</v>
          </cell>
          <cell r="EU448">
            <v>1577107.2648314561</v>
          </cell>
          <cell r="EV448">
            <v>1545440.674831456</v>
          </cell>
          <cell r="EW448">
            <v>4316.8733933839558</v>
          </cell>
          <cell r="EX448">
            <v>4180</v>
          </cell>
          <cell r="EY448">
            <v>0</v>
          </cell>
          <cell r="EZ448">
            <v>1496440</v>
          </cell>
          <cell r="FA448">
            <v>0</v>
          </cell>
          <cell r="FB448">
            <v>1577107.2648314561</v>
          </cell>
          <cell r="FC448">
            <v>1554537.690667693</v>
          </cell>
          <cell r="FD448">
            <v>0</v>
          </cell>
          <cell r="FE448">
            <v>1577107.2648314561</v>
          </cell>
        </row>
        <row r="449">
          <cell r="A449">
            <v>2111</v>
          </cell>
          <cell r="B449">
            <v>8812111</v>
          </cell>
          <cell r="C449"/>
          <cell r="D449"/>
          <cell r="E449" t="str">
            <v>Willow Brook Primary School and Nursery</v>
          </cell>
          <cell r="F449" t="str">
            <v>P</v>
          </cell>
          <cell r="G449"/>
          <cell r="H449" t="str">
            <v/>
          </cell>
          <cell r="I449" t="str">
            <v>Y</v>
          </cell>
          <cell r="J449"/>
          <cell r="K449">
            <v>2111</v>
          </cell>
          <cell r="L449">
            <v>141195</v>
          </cell>
          <cell r="M449"/>
          <cell r="N449"/>
          <cell r="O449">
            <v>7</v>
          </cell>
          <cell r="P449">
            <v>0</v>
          </cell>
          <cell r="Q449">
            <v>0</v>
          </cell>
          <cell r="R449">
            <v>3</v>
          </cell>
          <cell r="S449">
            <v>23</v>
          </cell>
          <cell r="T449">
            <v>149</v>
          </cell>
          <cell r="U449">
            <v>172</v>
          </cell>
          <cell r="V449">
            <v>175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175</v>
          </cell>
          <cell r="AF449">
            <v>551918.5</v>
          </cell>
          <cell r="AG449">
            <v>0</v>
          </cell>
          <cell r="AH449">
            <v>0</v>
          </cell>
          <cell r="AI449">
            <v>0</v>
          </cell>
          <cell r="AJ449">
            <v>551918.5</v>
          </cell>
          <cell r="AK449">
            <v>50.872093023255879</v>
          </cell>
          <cell r="AL449">
            <v>22816.133720930262</v>
          </cell>
          <cell r="AM449">
            <v>0</v>
          </cell>
          <cell r="AN449">
            <v>0</v>
          </cell>
          <cell r="AO449">
            <v>22816.133720930262</v>
          </cell>
          <cell r="AP449">
            <v>64.713541666666671</v>
          </cell>
          <cell r="AQ449">
            <v>18605.143229166668</v>
          </cell>
          <cell r="AR449">
            <v>0</v>
          </cell>
          <cell r="AS449">
            <v>0</v>
          </cell>
          <cell r="AT449">
            <v>18605.143229166668</v>
          </cell>
          <cell r="AU449">
            <v>33.771929824561425</v>
          </cell>
          <cell r="AV449">
            <v>0</v>
          </cell>
          <cell r="AW449">
            <v>38.88888888888885</v>
          </cell>
          <cell r="AX449">
            <v>8815.3333333333248</v>
          </cell>
          <cell r="AY449">
            <v>7.1637426900584824</v>
          </cell>
          <cell r="AZ449">
            <v>1974.828947368422</v>
          </cell>
          <cell r="BA449">
            <v>80.847953216374222</v>
          </cell>
          <cell r="BB449">
            <v>30491.805555555537</v>
          </cell>
          <cell r="BC449">
            <v>6.1403508771929793</v>
          </cell>
          <cell r="BD449">
            <v>2585.9473684210511</v>
          </cell>
          <cell r="BE449">
            <v>6.1403508771929793</v>
          </cell>
          <cell r="BF449">
            <v>2921.9473684210511</v>
          </cell>
          <cell r="BG449">
            <v>2.0467836257309875</v>
          </cell>
          <cell r="BH449">
            <v>1447.6286549707554</v>
          </cell>
          <cell r="BI449">
            <v>48237.491228070146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48237.491228070146</v>
          </cell>
          <cell r="BZ449">
            <v>89658.768178167084</v>
          </cell>
          <cell r="CA449">
            <v>0</v>
          </cell>
          <cell r="CB449">
            <v>89658.768178167084</v>
          </cell>
          <cell r="CC449">
            <v>59.523809523809518</v>
          </cell>
          <cell r="CD449">
            <v>46963.690476190473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46963.690476190473</v>
          </cell>
          <cell r="CR449">
            <v>6.7965116279069804</v>
          </cell>
          <cell r="CS449">
            <v>3058.4302325581411</v>
          </cell>
          <cell r="CT449">
            <v>0</v>
          </cell>
          <cell r="CU449">
            <v>0</v>
          </cell>
          <cell r="CV449">
            <v>3058.4302325581411</v>
          </cell>
          <cell r="CW449">
            <v>14.285714285714286</v>
          </cell>
          <cell r="CX449">
            <v>7970.7142857142871</v>
          </cell>
          <cell r="CY449">
            <v>0</v>
          </cell>
          <cell r="CZ449">
            <v>0</v>
          </cell>
          <cell r="DA449">
            <v>7970.7142857142871</v>
          </cell>
          <cell r="DB449">
            <v>699570.10317263007</v>
          </cell>
          <cell r="DC449">
            <v>0</v>
          </cell>
          <cell r="DD449">
            <v>699570.10317263007</v>
          </cell>
          <cell r="DE449">
            <v>135933</v>
          </cell>
          <cell r="DF449">
            <v>0</v>
          </cell>
          <cell r="DG449">
            <v>135933</v>
          </cell>
          <cell r="DH449">
            <v>25</v>
          </cell>
          <cell r="DI449">
            <v>0.39965159189189198</v>
          </cell>
          <cell r="DJ449">
            <v>0</v>
          </cell>
          <cell r="DK449">
            <v>0.39965159189189198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3200.49</v>
          </cell>
          <cell r="EB449">
            <v>3200.49</v>
          </cell>
          <cell r="EC449">
            <v>0</v>
          </cell>
          <cell r="ED449">
            <v>0</v>
          </cell>
          <cell r="EE449">
            <v>3200.49</v>
          </cell>
          <cell r="EF449">
            <v>3200.49</v>
          </cell>
          <cell r="EG449">
            <v>0</v>
          </cell>
          <cell r="EH449"/>
          <cell r="EI449">
            <v>0</v>
          </cell>
          <cell r="EJ449">
            <v>0</v>
          </cell>
          <cell r="EK449">
            <v>0</v>
          </cell>
          <cell r="EL449"/>
          <cell r="EM449">
            <v>0</v>
          </cell>
          <cell r="EN449">
            <v>0</v>
          </cell>
          <cell r="EO449">
            <v>0</v>
          </cell>
          <cell r="EP449">
            <v>139133.49</v>
          </cell>
          <cell r="EQ449">
            <v>0</v>
          </cell>
          <cell r="ER449">
            <v>139133.49</v>
          </cell>
          <cell r="ES449">
            <v>838703.59317263006</v>
          </cell>
          <cell r="ET449">
            <v>0</v>
          </cell>
          <cell r="EU449">
            <v>838703.59317263006</v>
          </cell>
          <cell r="EV449">
            <v>835503.10317263007</v>
          </cell>
          <cell r="EW449">
            <v>4774.3034467007428</v>
          </cell>
          <cell r="EX449">
            <v>4180</v>
          </cell>
          <cell r="EY449">
            <v>0</v>
          </cell>
          <cell r="EZ449">
            <v>731500</v>
          </cell>
          <cell r="FA449">
            <v>0</v>
          </cell>
          <cell r="FB449">
            <v>838703.59317263006</v>
          </cell>
          <cell r="FC449">
            <v>821286.49788187246</v>
          </cell>
          <cell r="FD449">
            <v>0</v>
          </cell>
          <cell r="FE449">
            <v>838703.59317263006</v>
          </cell>
        </row>
        <row r="450">
          <cell r="A450">
            <v>2918</v>
          </cell>
          <cell r="B450">
            <v>8812918</v>
          </cell>
          <cell r="C450">
            <v>2988</v>
          </cell>
          <cell r="D450" t="str">
            <v>RB052988</v>
          </cell>
          <cell r="E450" t="str">
            <v>Willowbrook Primary School</v>
          </cell>
          <cell r="F450" t="str">
            <v>P</v>
          </cell>
          <cell r="G450" t="str">
            <v>Y</v>
          </cell>
          <cell r="H450">
            <v>10032411</v>
          </cell>
          <cell r="I450" t="str">
            <v/>
          </cell>
          <cell r="J450"/>
          <cell r="K450">
            <v>2918</v>
          </cell>
          <cell r="L450">
            <v>115041</v>
          </cell>
          <cell r="M450"/>
          <cell r="N450"/>
          <cell r="O450">
            <v>7</v>
          </cell>
          <cell r="P450">
            <v>0</v>
          </cell>
          <cell r="Q450">
            <v>0</v>
          </cell>
          <cell r="R450">
            <v>0</v>
          </cell>
          <cell r="S450">
            <v>30</v>
          </cell>
          <cell r="T450">
            <v>179</v>
          </cell>
          <cell r="U450">
            <v>209</v>
          </cell>
          <cell r="V450">
            <v>209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209</v>
          </cell>
          <cell r="AF450">
            <v>659148.38</v>
          </cell>
          <cell r="AG450">
            <v>0</v>
          </cell>
          <cell r="AH450">
            <v>0</v>
          </cell>
          <cell r="AI450">
            <v>0</v>
          </cell>
          <cell r="AJ450">
            <v>659148.38</v>
          </cell>
          <cell r="AK450">
            <v>32.999999999999943</v>
          </cell>
          <cell r="AL450">
            <v>14800.499999999975</v>
          </cell>
          <cell r="AM450">
            <v>0</v>
          </cell>
          <cell r="AN450">
            <v>0</v>
          </cell>
          <cell r="AO450">
            <v>14800.499999999975</v>
          </cell>
          <cell r="AP450">
            <v>43.377358490566039</v>
          </cell>
          <cell r="AQ450">
            <v>12470.990566037735</v>
          </cell>
          <cell r="AR450">
            <v>0</v>
          </cell>
          <cell r="AS450">
            <v>0</v>
          </cell>
          <cell r="AT450">
            <v>12470.990566037735</v>
          </cell>
          <cell r="AU450">
            <v>132.99999999999991</v>
          </cell>
          <cell r="AV450">
            <v>0</v>
          </cell>
          <cell r="AW450">
            <v>74.999999999999929</v>
          </cell>
          <cell r="AX450">
            <v>17000.999999999985</v>
          </cell>
          <cell r="AY450">
            <v>0.99999999999999978</v>
          </cell>
          <cell r="AZ450">
            <v>275.66999999999996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17276.669999999984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17276.669999999984</v>
          </cell>
          <cell r="BZ450">
            <v>44548.160566037695</v>
          </cell>
          <cell r="CA450">
            <v>0</v>
          </cell>
          <cell r="CB450">
            <v>44548.160566037695</v>
          </cell>
          <cell r="CC450">
            <v>59.888888888888886</v>
          </cell>
          <cell r="CD450">
            <v>47251.734444444446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47251.734444444446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9.3407821229050274</v>
          </cell>
          <cell r="CX450">
            <v>5211.6893854748605</v>
          </cell>
          <cell r="CY450">
            <v>0</v>
          </cell>
          <cell r="CZ450">
            <v>0</v>
          </cell>
          <cell r="DA450">
            <v>5211.6893854748605</v>
          </cell>
          <cell r="DB450">
            <v>756159.96439595695</v>
          </cell>
          <cell r="DC450">
            <v>0</v>
          </cell>
          <cell r="DD450">
            <v>756159.96439595695</v>
          </cell>
          <cell r="DE450">
            <v>135933</v>
          </cell>
          <cell r="DF450">
            <v>0</v>
          </cell>
          <cell r="DG450">
            <v>135933</v>
          </cell>
          <cell r="DH450">
            <v>29.857142857142858</v>
          </cell>
          <cell r="DI450">
            <v>0.42143699125964001</v>
          </cell>
          <cell r="DJ450">
            <v>0</v>
          </cell>
          <cell r="DK450">
            <v>0.42143699125964001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1.0156360164</v>
          </cell>
          <cell r="DS450">
            <v>13948.780221619805</v>
          </cell>
          <cell r="DT450">
            <v>0</v>
          </cell>
          <cell r="DU450">
            <v>13948.780221619805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35280</v>
          </cell>
          <cell r="EB450">
            <v>35840</v>
          </cell>
          <cell r="EC450">
            <v>560</v>
          </cell>
          <cell r="ED450">
            <v>0</v>
          </cell>
          <cell r="EE450">
            <v>36400</v>
          </cell>
          <cell r="EF450">
            <v>36400</v>
          </cell>
          <cell r="EG450">
            <v>0</v>
          </cell>
          <cell r="EH450"/>
          <cell r="EI450">
            <v>0</v>
          </cell>
          <cell r="EJ450">
            <v>0</v>
          </cell>
          <cell r="EK450">
            <v>0</v>
          </cell>
          <cell r="EL450"/>
          <cell r="EM450">
            <v>0</v>
          </cell>
          <cell r="EN450">
            <v>0</v>
          </cell>
          <cell r="EO450">
            <v>0</v>
          </cell>
          <cell r="EP450">
            <v>186281.78022161982</v>
          </cell>
          <cell r="EQ450">
            <v>0</v>
          </cell>
          <cell r="ER450">
            <v>186281.78022161982</v>
          </cell>
          <cell r="ES450">
            <v>942441.74461757671</v>
          </cell>
          <cell r="ET450">
            <v>0</v>
          </cell>
          <cell r="EU450">
            <v>942441.74461757671</v>
          </cell>
          <cell r="EV450">
            <v>906041.74461757671</v>
          </cell>
          <cell r="EW450">
            <v>4335.1279646774001</v>
          </cell>
          <cell r="EX450">
            <v>4180</v>
          </cell>
          <cell r="EY450">
            <v>0</v>
          </cell>
          <cell r="EZ450">
            <v>873620</v>
          </cell>
          <cell r="FA450">
            <v>0</v>
          </cell>
          <cell r="FB450">
            <v>942441.74461757671</v>
          </cell>
          <cell r="FC450">
            <v>929445.88466228929</v>
          </cell>
          <cell r="FD450">
            <v>0</v>
          </cell>
          <cell r="FE450">
            <v>942441.74461757671</v>
          </cell>
        </row>
        <row r="451">
          <cell r="A451">
            <v>2014</v>
          </cell>
          <cell r="B451">
            <v>8812014</v>
          </cell>
          <cell r="C451"/>
          <cell r="D451"/>
          <cell r="E451" t="str">
            <v>The Willows Primary School</v>
          </cell>
          <cell r="F451" t="str">
            <v>P</v>
          </cell>
          <cell r="G451"/>
          <cell r="H451" t="str">
            <v/>
          </cell>
          <cell r="I451" t="str">
            <v>Y</v>
          </cell>
          <cell r="J451"/>
          <cell r="K451">
            <v>2014</v>
          </cell>
          <cell r="L451">
            <v>143206</v>
          </cell>
          <cell r="M451"/>
          <cell r="N451"/>
          <cell r="O451">
            <v>7</v>
          </cell>
          <cell r="P451">
            <v>0</v>
          </cell>
          <cell r="Q451">
            <v>0</v>
          </cell>
          <cell r="R451">
            <v>0</v>
          </cell>
          <cell r="S451">
            <v>76</v>
          </cell>
          <cell r="T451">
            <v>510</v>
          </cell>
          <cell r="U451">
            <v>586</v>
          </cell>
          <cell r="V451">
            <v>586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586</v>
          </cell>
          <cell r="AF451">
            <v>1848138.52</v>
          </cell>
          <cell r="AG451">
            <v>0</v>
          </cell>
          <cell r="AH451">
            <v>0</v>
          </cell>
          <cell r="AI451">
            <v>0</v>
          </cell>
          <cell r="AJ451">
            <v>1848138.52</v>
          </cell>
          <cell r="AK451">
            <v>89.999999999999844</v>
          </cell>
          <cell r="AL451">
            <v>40364.999999999927</v>
          </cell>
          <cell r="AM451">
            <v>0</v>
          </cell>
          <cell r="AN451">
            <v>0</v>
          </cell>
          <cell r="AO451">
            <v>40364.999999999927</v>
          </cell>
          <cell r="AP451">
            <v>129.20486111111111</v>
          </cell>
          <cell r="AQ451">
            <v>37146.397569444445</v>
          </cell>
          <cell r="AR451">
            <v>0</v>
          </cell>
          <cell r="AS451">
            <v>0</v>
          </cell>
          <cell r="AT451">
            <v>37146.397569444445</v>
          </cell>
          <cell r="AU451">
            <v>12.999999999999984</v>
          </cell>
          <cell r="AV451">
            <v>0</v>
          </cell>
          <cell r="AW451">
            <v>279.00000000000006</v>
          </cell>
          <cell r="AX451">
            <v>63243.720000000016</v>
          </cell>
          <cell r="AY451">
            <v>85.999999999999787</v>
          </cell>
          <cell r="AZ451">
            <v>23707.619999999944</v>
          </cell>
          <cell r="BA451">
            <v>93.000000000000028</v>
          </cell>
          <cell r="BB451">
            <v>35074.950000000012</v>
          </cell>
          <cell r="BC451">
            <v>26.000000000000025</v>
          </cell>
          <cell r="BD451">
            <v>10949.64000000001</v>
          </cell>
          <cell r="BE451">
            <v>66.999999999999943</v>
          </cell>
          <cell r="BF451">
            <v>31882.619999999974</v>
          </cell>
          <cell r="BG451">
            <v>22.000000000000025</v>
          </cell>
          <cell r="BH451">
            <v>15559.940000000017</v>
          </cell>
          <cell r="BI451">
            <v>180418.49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180418.49</v>
          </cell>
          <cell r="BZ451">
            <v>257929.88756944437</v>
          </cell>
          <cell r="CA451">
            <v>0</v>
          </cell>
          <cell r="CB451">
            <v>257929.88756944437</v>
          </cell>
          <cell r="CC451">
            <v>157.67871485943775</v>
          </cell>
          <cell r="CD451">
            <v>124406.92923694779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124406.92923694779</v>
          </cell>
          <cell r="CR451">
            <v>6.8400000000000247</v>
          </cell>
          <cell r="CS451">
            <v>3078.0000000000109</v>
          </cell>
          <cell r="CT451">
            <v>0</v>
          </cell>
          <cell r="CU451">
            <v>0</v>
          </cell>
          <cell r="CV451">
            <v>3078.0000000000109</v>
          </cell>
          <cell r="CW451">
            <v>32.172549019607828</v>
          </cell>
          <cell r="CX451">
            <v>17950.673725490189</v>
          </cell>
          <cell r="CY451">
            <v>0</v>
          </cell>
          <cell r="CZ451">
            <v>0</v>
          </cell>
          <cell r="DA451">
            <v>17950.673725490189</v>
          </cell>
          <cell r="DB451">
            <v>2251504.0105318823</v>
          </cell>
          <cell r="DC451">
            <v>0</v>
          </cell>
          <cell r="DD451">
            <v>2251504.0105318823</v>
          </cell>
          <cell r="DE451">
            <v>135933</v>
          </cell>
          <cell r="DF451">
            <v>0</v>
          </cell>
          <cell r="DG451">
            <v>135933</v>
          </cell>
          <cell r="DH451">
            <v>83.714285714285708</v>
          </cell>
          <cell r="DI451">
            <v>0.404820589376444</v>
          </cell>
          <cell r="DJ451">
            <v>0</v>
          </cell>
          <cell r="DK451">
            <v>0.404820589376444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1.0156360164</v>
          </cell>
          <cell r="DS451">
            <v>37330.004250643506</v>
          </cell>
          <cell r="DT451">
            <v>0</v>
          </cell>
          <cell r="DU451">
            <v>37330.004250643506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9190.64</v>
          </cell>
          <cell r="EB451">
            <v>9190.64</v>
          </cell>
          <cell r="EC451">
            <v>0</v>
          </cell>
          <cell r="ED451">
            <v>0</v>
          </cell>
          <cell r="EE451">
            <v>9190.64</v>
          </cell>
          <cell r="EF451">
            <v>9190.64</v>
          </cell>
          <cell r="EG451">
            <v>0</v>
          </cell>
          <cell r="EH451"/>
          <cell r="EI451">
            <v>0</v>
          </cell>
          <cell r="EJ451">
            <v>0</v>
          </cell>
          <cell r="EK451">
            <v>0</v>
          </cell>
          <cell r="EL451"/>
          <cell r="EM451">
            <v>0</v>
          </cell>
          <cell r="EN451">
            <v>0</v>
          </cell>
          <cell r="EO451">
            <v>0</v>
          </cell>
          <cell r="EP451">
            <v>182453.6442506435</v>
          </cell>
          <cell r="EQ451">
            <v>0</v>
          </cell>
          <cell r="ER451">
            <v>182453.6442506435</v>
          </cell>
          <cell r="ES451">
            <v>2433957.6547825257</v>
          </cell>
          <cell r="ET451">
            <v>0</v>
          </cell>
          <cell r="EU451">
            <v>2433957.6547825257</v>
          </cell>
          <cell r="EV451">
            <v>2424767.0147825256</v>
          </cell>
          <cell r="EW451">
            <v>4137.8276702773474</v>
          </cell>
          <cell r="EX451">
            <v>4180</v>
          </cell>
          <cell r="EY451">
            <v>42.172329722652648</v>
          </cell>
          <cell r="EZ451">
            <v>2449480</v>
          </cell>
          <cell r="FA451">
            <v>24712.985217474401</v>
          </cell>
          <cell r="FB451">
            <v>2458670.64</v>
          </cell>
          <cell r="FC451">
            <v>2435269.4496678086</v>
          </cell>
          <cell r="FD451">
            <v>0</v>
          </cell>
          <cell r="FE451">
            <v>2458670.64</v>
          </cell>
        </row>
        <row r="452">
          <cell r="A452">
            <v>2770</v>
          </cell>
          <cell r="B452">
            <v>8812770</v>
          </cell>
          <cell r="C452">
            <v>4810</v>
          </cell>
          <cell r="D452" t="str">
            <v>RB054810</v>
          </cell>
          <cell r="E452" t="str">
            <v>Wimbish Primary School</v>
          </cell>
          <cell r="F452" t="str">
            <v>P</v>
          </cell>
          <cell r="G452" t="str">
            <v>Y</v>
          </cell>
          <cell r="H452">
            <v>10041578</v>
          </cell>
          <cell r="I452" t="str">
            <v/>
          </cell>
          <cell r="J452"/>
          <cell r="K452">
            <v>2770</v>
          </cell>
          <cell r="L452">
            <v>114990</v>
          </cell>
          <cell r="M452"/>
          <cell r="N452"/>
          <cell r="O452">
            <v>7</v>
          </cell>
          <cell r="P452">
            <v>0</v>
          </cell>
          <cell r="Q452">
            <v>0</v>
          </cell>
          <cell r="R452">
            <v>0</v>
          </cell>
          <cell r="S452">
            <v>15</v>
          </cell>
          <cell r="T452">
            <v>80</v>
          </cell>
          <cell r="U452">
            <v>95</v>
          </cell>
          <cell r="V452">
            <v>95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95</v>
          </cell>
          <cell r="AF452">
            <v>299612.90000000002</v>
          </cell>
          <cell r="AG452">
            <v>0</v>
          </cell>
          <cell r="AH452">
            <v>0</v>
          </cell>
          <cell r="AI452">
            <v>0</v>
          </cell>
          <cell r="AJ452">
            <v>299612.90000000002</v>
          </cell>
          <cell r="AK452">
            <v>1.0000000000000016</v>
          </cell>
          <cell r="AL452">
            <v>448.50000000000068</v>
          </cell>
          <cell r="AM452">
            <v>0</v>
          </cell>
          <cell r="AN452">
            <v>0</v>
          </cell>
          <cell r="AO452">
            <v>448.50000000000068</v>
          </cell>
          <cell r="AP452">
            <v>3.0319148936170208</v>
          </cell>
          <cell r="AQ452">
            <v>871.67553191489344</v>
          </cell>
          <cell r="AR452">
            <v>0</v>
          </cell>
          <cell r="AS452">
            <v>0</v>
          </cell>
          <cell r="AT452">
            <v>871.67553191489344</v>
          </cell>
          <cell r="AU452">
            <v>95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1320.1755319148942</v>
          </cell>
          <cell r="CA452">
            <v>0</v>
          </cell>
          <cell r="CB452">
            <v>1320.1755319148942</v>
          </cell>
          <cell r="CC452">
            <v>32.132352941176471</v>
          </cell>
          <cell r="CD452">
            <v>25352.105147058825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25352.105147058825</v>
          </cell>
          <cell r="CR452">
            <v>4.3000000000000158</v>
          </cell>
          <cell r="CS452">
            <v>1935.000000000007</v>
          </cell>
          <cell r="CT452">
            <v>0</v>
          </cell>
          <cell r="CU452">
            <v>0</v>
          </cell>
          <cell r="CV452">
            <v>1935.000000000007</v>
          </cell>
          <cell r="CW452">
            <v>3.5625</v>
          </cell>
          <cell r="CX452">
            <v>1987.6968750000001</v>
          </cell>
          <cell r="CY452">
            <v>0</v>
          </cell>
          <cell r="CZ452">
            <v>0</v>
          </cell>
          <cell r="DA452">
            <v>1987.6968750000001</v>
          </cell>
          <cell r="DB452">
            <v>330207.87755397375</v>
          </cell>
          <cell r="DC452">
            <v>0</v>
          </cell>
          <cell r="DD452">
            <v>330207.87755397375</v>
          </cell>
          <cell r="DE452">
            <v>135933</v>
          </cell>
          <cell r="DF452">
            <v>0</v>
          </cell>
          <cell r="DG452">
            <v>135933</v>
          </cell>
          <cell r="DH452">
            <v>13.571428571428571</v>
          </cell>
          <cell r="DI452">
            <v>1.5105931814814799</v>
          </cell>
          <cell r="DJ452">
            <v>2.5611111111111113</v>
          </cell>
          <cell r="DK452">
            <v>2.5611111111111113</v>
          </cell>
          <cell r="DL452">
            <v>16461.949265687581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16461.949265687581</v>
          </cell>
          <cell r="DR452">
            <v>1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10433.75</v>
          </cell>
          <cell r="EB452">
            <v>10603.75</v>
          </cell>
          <cell r="EC452">
            <v>170</v>
          </cell>
          <cell r="ED452">
            <v>0</v>
          </cell>
          <cell r="EE452">
            <v>10773.75</v>
          </cell>
          <cell r="EF452">
            <v>10773.75</v>
          </cell>
          <cell r="EG452">
            <v>0</v>
          </cell>
          <cell r="EH452"/>
          <cell r="EI452">
            <v>0</v>
          </cell>
          <cell r="EJ452">
            <v>0</v>
          </cell>
          <cell r="EK452">
            <v>0</v>
          </cell>
          <cell r="EL452"/>
          <cell r="EM452">
            <v>0</v>
          </cell>
          <cell r="EN452">
            <v>0</v>
          </cell>
          <cell r="EO452">
            <v>0</v>
          </cell>
          <cell r="EP452">
            <v>163168.69926568758</v>
          </cell>
          <cell r="EQ452">
            <v>0</v>
          </cell>
          <cell r="ER452">
            <v>163168.69926568758</v>
          </cell>
          <cell r="ES452">
            <v>493376.57681966131</v>
          </cell>
          <cell r="ET452">
            <v>0</v>
          </cell>
          <cell r="EU452">
            <v>493376.57681966131</v>
          </cell>
          <cell r="EV452">
            <v>482602.82681966131</v>
          </cell>
          <cell r="EW452">
            <v>5080.0297559964347</v>
          </cell>
          <cell r="EX452">
            <v>4180</v>
          </cell>
          <cell r="EY452">
            <v>0</v>
          </cell>
          <cell r="EZ452">
            <v>397100</v>
          </cell>
          <cell r="FA452">
            <v>0</v>
          </cell>
          <cell r="FB452">
            <v>493376.57681966131</v>
          </cell>
          <cell r="FC452">
            <v>483909.33195457642</v>
          </cell>
          <cell r="FD452">
            <v>0</v>
          </cell>
          <cell r="FE452">
            <v>493376.57681966131</v>
          </cell>
        </row>
        <row r="453">
          <cell r="A453">
            <v>2129</v>
          </cell>
          <cell r="B453">
            <v>8812129</v>
          </cell>
          <cell r="C453"/>
          <cell r="D453"/>
          <cell r="E453" t="str">
            <v>Winter Gardens Academy</v>
          </cell>
          <cell r="F453" t="str">
            <v>P</v>
          </cell>
          <cell r="G453"/>
          <cell r="H453" t="str">
            <v/>
          </cell>
          <cell r="I453" t="str">
            <v>Y</v>
          </cell>
          <cell r="J453"/>
          <cell r="K453">
            <v>2129</v>
          </cell>
          <cell r="L453">
            <v>142000</v>
          </cell>
          <cell r="M453"/>
          <cell r="N453"/>
          <cell r="O453">
            <v>7</v>
          </cell>
          <cell r="P453">
            <v>0</v>
          </cell>
          <cell r="Q453">
            <v>0</v>
          </cell>
          <cell r="R453">
            <v>0</v>
          </cell>
          <cell r="S453">
            <v>37</v>
          </cell>
          <cell r="T453">
            <v>340</v>
          </cell>
          <cell r="U453">
            <v>377</v>
          </cell>
          <cell r="V453">
            <v>377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377</v>
          </cell>
          <cell r="AF453">
            <v>1188990.1400000001</v>
          </cell>
          <cell r="AG453">
            <v>0</v>
          </cell>
          <cell r="AH453">
            <v>0</v>
          </cell>
          <cell r="AI453">
            <v>0</v>
          </cell>
          <cell r="AJ453">
            <v>1188990.1400000001</v>
          </cell>
          <cell r="AK453">
            <v>112.00000000000004</v>
          </cell>
          <cell r="AL453">
            <v>50232.000000000022</v>
          </cell>
          <cell r="AM453">
            <v>0</v>
          </cell>
          <cell r="AN453">
            <v>0</v>
          </cell>
          <cell r="AO453">
            <v>50232.000000000022</v>
          </cell>
          <cell r="AP453">
            <v>112.00000000000004</v>
          </cell>
          <cell r="AQ453">
            <v>32200.000000000011</v>
          </cell>
          <cell r="AR453">
            <v>0</v>
          </cell>
          <cell r="AS453">
            <v>0</v>
          </cell>
          <cell r="AT453">
            <v>32200.000000000011</v>
          </cell>
          <cell r="AU453">
            <v>215.99999999999997</v>
          </cell>
          <cell r="AV453">
            <v>0</v>
          </cell>
          <cell r="AW453">
            <v>26.999999999999996</v>
          </cell>
          <cell r="AX453">
            <v>6120.36</v>
          </cell>
          <cell r="AY453">
            <v>34.999999999999979</v>
          </cell>
          <cell r="AZ453">
            <v>9648.4499999999953</v>
          </cell>
          <cell r="BA453">
            <v>54.999999999999908</v>
          </cell>
          <cell r="BB453">
            <v>20743.249999999964</v>
          </cell>
          <cell r="BC453">
            <v>0.99999999999999845</v>
          </cell>
          <cell r="BD453">
            <v>421.1399999999993</v>
          </cell>
          <cell r="BE453">
            <v>33.999999999999979</v>
          </cell>
          <cell r="BF453">
            <v>16179.239999999991</v>
          </cell>
          <cell r="BG453">
            <v>8.9999999999999858</v>
          </cell>
          <cell r="BH453">
            <v>6365.4299999999894</v>
          </cell>
          <cell r="BI453">
            <v>59477.869999999937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59477.869999999937</v>
          </cell>
          <cell r="BZ453">
            <v>141909.86999999997</v>
          </cell>
          <cell r="CA453">
            <v>0</v>
          </cell>
          <cell r="CB453">
            <v>141909.86999999997</v>
          </cell>
          <cell r="CC453">
            <v>131.43119266055047</v>
          </cell>
          <cell r="CD453">
            <v>103697.89669724771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103697.89669724771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2.2176470588235291</v>
          </cell>
          <cell r="CX453">
            <v>1237.336176470588</v>
          </cell>
          <cell r="CY453">
            <v>0</v>
          </cell>
          <cell r="CZ453">
            <v>0</v>
          </cell>
          <cell r="DA453">
            <v>1237.336176470588</v>
          </cell>
          <cell r="DB453">
            <v>1435835.2428737183</v>
          </cell>
          <cell r="DC453">
            <v>0</v>
          </cell>
          <cell r="DD453">
            <v>1435835.2428737183</v>
          </cell>
          <cell r="DE453">
            <v>135933</v>
          </cell>
          <cell r="DF453">
            <v>0</v>
          </cell>
          <cell r="DG453">
            <v>135933</v>
          </cell>
          <cell r="DH453">
            <v>53.857142857142854</v>
          </cell>
          <cell r="DI453">
            <v>0.23307815165562901</v>
          </cell>
          <cell r="DJ453">
            <v>0</v>
          </cell>
          <cell r="DK453">
            <v>0.23307815165562901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9465.6</v>
          </cell>
          <cell r="EB453">
            <v>9465.6</v>
          </cell>
          <cell r="EC453">
            <v>0</v>
          </cell>
          <cell r="ED453">
            <v>0</v>
          </cell>
          <cell r="EE453">
            <v>9465.6</v>
          </cell>
          <cell r="EF453">
            <v>9465.6</v>
          </cell>
          <cell r="EG453">
            <v>0</v>
          </cell>
          <cell r="EH453"/>
          <cell r="EI453">
            <v>0</v>
          </cell>
          <cell r="EJ453">
            <v>0</v>
          </cell>
          <cell r="EK453">
            <v>0</v>
          </cell>
          <cell r="EL453"/>
          <cell r="EM453">
            <v>0</v>
          </cell>
          <cell r="EN453">
            <v>0</v>
          </cell>
          <cell r="EO453">
            <v>0</v>
          </cell>
          <cell r="EP453">
            <v>145398.6</v>
          </cell>
          <cell r="EQ453">
            <v>0</v>
          </cell>
          <cell r="ER453">
            <v>145398.6</v>
          </cell>
          <cell r="ES453">
            <v>1581233.8428737184</v>
          </cell>
          <cell r="ET453">
            <v>0</v>
          </cell>
          <cell r="EU453">
            <v>1581233.8428737184</v>
          </cell>
          <cell r="EV453">
            <v>1571768.2428737183</v>
          </cell>
          <cell r="EW453">
            <v>4169.1465328215336</v>
          </cell>
          <cell r="EX453">
            <v>4180</v>
          </cell>
          <cell r="EY453">
            <v>10.853467178466417</v>
          </cell>
          <cell r="EZ453">
            <v>1575860</v>
          </cell>
          <cell r="FA453">
            <v>4091.7571262817364</v>
          </cell>
          <cell r="FB453">
            <v>1585325.6</v>
          </cell>
          <cell r="FC453">
            <v>1572727.9201707197</v>
          </cell>
          <cell r="FD453">
            <v>0</v>
          </cell>
          <cell r="FE453">
            <v>1585325.6</v>
          </cell>
        </row>
        <row r="454">
          <cell r="A454">
            <v>2051</v>
          </cell>
          <cell r="B454">
            <v>8812051</v>
          </cell>
          <cell r="C454">
            <v>4864</v>
          </cell>
          <cell r="D454" t="str">
            <v>RB054864</v>
          </cell>
          <cell r="E454" t="str">
            <v>Wix and Wrabness Primary School</v>
          </cell>
          <cell r="F454" t="str">
            <v>P</v>
          </cell>
          <cell r="G454" t="str">
            <v>Y</v>
          </cell>
          <cell r="H454">
            <v>10025062</v>
          </cell>
          <cell r="I454" t="str">
            <v/>
          </cell>
          <cell r="J454"/>
          <cell r="K454">
            <v>2051</v>
          </cell>
          <cell r="L454">
            <v>114739</v>
          </cell>
          <cell r="M454"/>
          <cell r="N454"/>
          <cell r="O454">
            <v>7</v>
          </cell>
          <cell r="P454">
            <v>0</v>
          </cell>
          <cell r="Q454">
            <v>0</v>
          </cell>
          <cell r="R454">
            <v>0</v>
          </cell>
          <cell r="S454">
            <v>13</v>
          </cell>
          <cell r="T454">
            <v>99</v>
          </cell>
          <cell r="U454">
            <v>112</v>
          </cell>
          <cell r="V454">
            <v>112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112</v>
          </cell>
          <cell r="AF454">
            <v>353227.84</v>
          </cell>
          <cell r="AG454">
            <v>0</v>
          </cell>
          <cell r="AH454">
            <v>0</v>
          </cell>
          <cell r="AI454">
            <v>0</v>
          </cell>
          <cell r="AJ454">
            <v>353227.84</v>
          </cell>
          <cell r="AK454">
            <v>2.0000000000000049</v>
          </cell>
          <cell r="AL454">
            <v>897.00000000000216</v>
          </cell>
          <cell r="AM454">
            <v>0</v>
          </cell>
          <cell r="AN454">
            <v>0</v>
          </cell>
          <cell r="AO454">
            <v>897.00000000000216</v>
          </cell>
          <cell r="AP454">
            <v>9.4117647058823533</v>
          </cell>
          <cell r="AQ454">
            <v>2705.8823529411766</v>
          </cell>
          <cell r="AR454">
            <v>0</v>
          </cell>
          <cell r="AS454">
            <v>0</v>
          </cell>
          <cell r="AT454">
            <v>2705.8823529411766</v>
          </cell>
          <cell r="AU454">
            <v>85.765765765765792</v>
          </cell>
          <cell r="AV454">
            <v>0</v>
          </cell>
          <cell r="AW454">
            <v>16.144144144144128</v>
          </cell>
          <cell r="AX454">
            <v>3659.554594594591</v>
          </cell>
          <cell r="AY454">
            <v>0</v>
          </cell>
          <cell r="AZ454">
            <v>0</v>
          </cell>
          <cell r="BA454">
            <v>8.0720720720720749</v>
          </cell>
          <cell r="BB454">
            <v>3044.3819819819828</v>
          </cell>
          <cell r="BC454">
            <v>2.0180180180180161</v>
          </cell>
          <cell r="BD454">
            <v>849.86810810810721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7553.804684684681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7553.804684684681</v>
          </cell>
          <cell r="BZ454">
            <v>11156.687037625859</v>
          </cell>
          <cell r="CA454">
            <v>0</v>
          </cell>
          <cell r="CB454">
            <v>11156.687037625859</v>
          </cell>
          <cell r="CC454">
            <v>22.857142857142858</v>
          </cell>
          <cell r="CD454">
            <v>18034.057142857142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18034.057142857142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1.1313131313131313</v>
          </cell>
          <cell r="CX454">
            <v>631.21616161616168</v>
          </cell>
          <cell r="CY454">
            <v>0</v>
          </cell>
          <cell r="CZ454">
            <v>0</v>
          </cell>
          <cell r="DA454">
            <v>631.21616161616168</v>
          </cell>
          <cell r="DB454">
            <v>383049.80034209916</v>
          </cell>
          <cell r="DC454">
            <v>0</v>
          </cell>
          <cell r="DD454">
            <v>383049.80034209916</v>
          </cell>
          <cell r="DE454">
            <v>135933</v>
          </cell>
          <cell r="DF454">
            <v>0</v>
          </cell>
          <cell r="DG454">
            <v>135933</v>
          </cell>
          <cell r="DH454">
            <v>16</v>
          </cell>
          <cell r="DI454">
            <v>1.81509626315789</v>
          </cell>
          <cell r="DJ454">
            <v>2.4959183673469396</v>
          </cell>
          <cell r="DK454">
            <v>2.4959183673469396</v>
          </cell>
          <cell r="DL454">
            <v>11355.140186915884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11355.140186915884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15840</v>
          </cell>
          <cell r="EB454">
            <v>16467</v>
          </cell>
          <cell r="EC454">
            <v>627</v>
          </cell>
          <cell r="ED454">
            <v>0</v>
          </cell>
          <cell r="EE454">
            <v>17094</v>
          </cell>
          <cell r="EF454">
            <v>17094</v>
          </cell>
          <cell r="EG454">
            <v>0</v>
          </cell>
          <cell r="EH454"/>
          <cell r="EI454">
            <v>0</v>
          </cell>
          <cell r="EJ454">
            <v>0</v>
          </cell>
          <cell r="EK454">
            <v>0</v>
          </cell>
          <cell r="EL454">
            <v>242720</v>
          </cell>
          <cell r="EM454">
            <v>0</v>
          </cell>
          <cell r="EN454">
            <v>0</v>
          </cell>
          <cell r="EO454">
            <v>0</v>
          </cell>
          <cell r="EP454">
            <v>407102.14018691587</v>
          </cell>
          <cell r="EQ454">
            <v>0</v>
          </cell>
          <cell r="ER454">
            <v>407102.14018691587</v>
          </cell>
          <cell r="ES454">
            <v>790151.94052901503</v>
          </cell>
          <cell r="ET454">
            <v>0</v>
          </cell>
          <cell r="EU454">
            <v>790151.94052901503</v>
          </cell>
          <cell r="EV454">
            <v>530337.94052901503</v>
          </cell>
          <cell r="EW454">
            <v>4735.1601832947772</v>
          </cell>
          <cell r="EX454">
            <v>4180</v>
          </cell>
          <cell r="EY454">
            <v>0</v>
          </cell>
          <cell r="EZ454">
            <v>468160</v>
          </cell>
          <cell r="FA454">
            <v>0</v>
          </cell>
          <cell r="FB454">
            <v>790151.94052901503</v>
          </cell>
          <cell r="FC454">
            <v>822078.21216054668</v>
          </cell>
          <cell r="FD454">
            <v>31926.27163153165</v>
          </cell>
          <cell r="FE454">
            <v>822078.21216054668</v>
          </cell>
        </row>
        <row r="455">
          <cell r="A455">
            <v>2136</v>
          </cell>
          <cell r="B455">
            <v>8812136</v>
          </cell>
          <cell r="C455"/>
          <cell r="D455"/>
          <cell r="E455" t="str">
            <v>Woodham Ley Primary School</v>
          </cell>
          <cell r="F455" t="str">
            <v>P</v>
          </cell>
          <cell r="G455"/>
          <cell r="H455" t="str">
            <v/>
          </cell>
          <cell r="I455" t="str">
            <v>Y</v>
          </cell>
          <cell r="J455"/>
          <cell r="K455">
            <v>2136</v>
          </cell>
          <cell r="L455">
            <v>141625</v>
          </cell>
          <cell r="M455"/>
          <cell r="N455"/>
          <cell r="O455">
            <v>7</v>
          </cell>
          <cell r="P455">
            <v>0</v>
          </cell>
          <cell r="Q455">
            <v>0</v>
          </cell>
          <cell r="R455">
            <v>0</v>
          </cell>
          <cell r="S455">
            <v>30</v>
          </cell>
          <cell r="T455">
            <v>181</v>
          </cell>
          <cell r="U455">
            <v>211</v>
          </cell>
          <cell r="V455">
            <v>211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211</v>
          </cell>
          <cell r="AF455">
            <v>665456.02</v>
          </cell>
          <cell r="AG455">
            <v>0</v>
          </cell>
          <cell r="AH455">
            <v>0</v>
          </cell>
          <cell r="AI455">
            <v>0</v>
          </cell>
          <cell r="AJ455">
            <v>665456.02</v>
          </cell>
          <cell r="AK455">
            <v>22.000000000000021</v>
          </cell>
          <cell r="AL455">
            <v>9867.0000000000091</v>
          </cell>
          <cell r="AM455">
            <v>0</v>
          </cell>
          <cell r="AN455">
            <v>0</v>
          </cell>
          <cell r="AO455">
            <v>9867.0000000000091</v>
          </cell>
          <cell r="AP455">
            <v>28.133333333333333</v>
          </cell>
          <cell r="AQ455">
            <v>8088.333333333333</v>
          </cell>
          <cell r="AR455">
            <v>0</v>
          </cell>
          <cell r="AS455">
            <v>0</v>
          </cell>
          <cell r="AT455">
            <v>8088.333333333333</v>
          </cell>
          <cell r="AU455">
            <v>173.82380952380956</v>
          </cell>
          <cell r="AV455">
            <v>0</v>
          </cell>
          <cell r="AW455">
            <v>31.147619047619131</v>
          </cell>
          <cell r="AX455">
            <v>7060.5422857143049</v>
          </cell>
          <cell r="AY455">
            <v>2.0095238095238086</v>
          </cell>
          <cell r="AZ455">
            <v>553.96542857142833</v>
          </cell>
          <cell r="BA455">
            <v>1.0047619047619043</v>
          </cell>
          <cell r="BB455">
            <v>378.94595238095218</v>
          </cell>
          <cell r="BC455">
            <v>1.0047619047619043</v>
          </cell>
          <cell r="BD455">
            <v>423.14542857142834</v>
          </cell>
          <cell r="BE455">
            <v>2.0095238095238086</v>
          </cell>
          <cell r="BF455">
            <v>956.25199999999961</v>
          </cell>
          <cell r="BG455">
            <v>0</v>
          </cell>
          <cell r="BH455">
            <v>0</v>
          </cell>
          <cell r="BI455">
            <v>9372.8510952381148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9372.8510952381148</v>
          </cell>
          <cell r="BZ455">
            <v>27328.184428571458</v>
          </cell>
          <cell r="CA455">
            <v>0</v>
          </cell>
          <cell r="CB455">
            <v>27328.184428571458</v>
          </cell>
          <cell r="CC455">
            <v>49.85164835164835</v>
          </cell>
          <cell r="CD455">
            <v>39332.452032967034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39332.452032967034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732116.65646153851</v>
          </cell>
          <cell r="DC455">
            <v>0</v>
          </cell>
          <cell r="DD455">
            <v>732116.65646153851</v>
          </cell>
          <cell r="DE455">
            <v>135933</v>
          </cell>
          <cell r="DF455">
            <v>0</v>
          </cell>
          <cell r="DG455">
            <v>135933</v>
          </cell>
          <cell r="DH455">
            <v>30.142857142857142</v>
          </cell>
          <cell r="DI455">
            <v>0.36018116033333297</v>
          </cell>
          <cell r="DJ455">
            <v>0</v>
          </cell>
          <cell r="DK455">
            <v>0.36018116033333297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4782.1000000000004</v>
          </cell>
          <cell r="EB455">
            <v>4782.1000000000004</v>
          </cell>
          <cell r="EC455">
            <v>0</v>
          </cell>
          <cell r="ED455">
            <v>0</v>
          </cell>
          <cell r="EE455">
            <v>4782.1000000000004</v>
          </cell>
          <cell r="EF455">
            <v>4782.1000000000004</v>
          </cell>
          <cell r="EG455">
            <v>0</v>
          </cell>
          <cell r="EH455"/>
          <cell r="EI455">
            <v>0</v>
          </cell>
          <cell r="EJ455">
            <v>0</v>
          </cell>
          <cell r="EK455">
            <v>0</v>
          </cell>
          <cell r="EL455"/>
          <cell r="EM455">
            <v>0</v>
          </cell>
          <cell r="EN455">
            <v>0</v>
          </cell>
          <cell r="EO455">
            <v>0</v>
          </cell>
          <cell r="EP455">
            <v>140715.1</v>
          </cell>
          <cell r="EQ455">
            <v>0</v>
          </cell>
          <cell r="ER455">
            <v>140715.1</v>
          </cell>
          <cell r="ES455">
            <v>872831.75646153849</v>
          </cell>
          <cell r="ET455">
            <v>0</v>
          </cell>
          <cell r="EU455">
            <v>872831.75646153849</v>
          </cell>
          <cell r="EV455">
            <v>868049.65646153851</v>
          </cell>
          <cell r="EW455">
            <v>4113.9794145096612</v>
          </cell>
          <cell r="EX455">
            <v>4180</v>
          </cell>
          <cell r="EY455">
            <v>66.020585490338817</v>
          </cell>
          <cell r="EZ455">
            <v>881980</v>
          </cell>
          <cell r="FA455">
            <v>13930.343538461486</v>
          </cell>
          <cell r="FB455">
            <v>886762.1</v>
          </cell>
          <cell r="FC455">
            <v>882337.74753214268</v>
          </cell>
          <cell r="FD455">
            <v>0</v>
          </cell>
          <cell r="FE455">
            <v>886762.1</v>
          </cell>
        </row>
        <row r="456">
          <cell r="A456">
            <v>3235</v>
          </cell>
          <cell r="B456">
            <v>8813235</v>
          </cell>
          <cell r="C456">
            <v>4880</v>
          </cell>
          <cell r="D456" t="str">
            <v>RB054880</v>
          </cell>
          <cell r="E456" t="str">
            <v>Woodham Walter Church of England Voluntary Controlled Primary School</v>
          </cell>
          <cell r="F456" t="str">
            <v>P</v>
          </cell>
          <cell r="G456" t="str">
            <v>Y</v>
          </cell>
          <cell r="H456">
            <v>10041451</v>
          </cell>
          <cell r="I456" t="str">
            <v/>
          </cell>
          <cell r="J456"/>
          <cell r="K456">
            <v>3235</v>
          </cell>
          <cell r="L456">
            <v>115123</v>
          </cell>
          <cell r="M456"/>
          <cell r="N456"/>
          <cell r="O456">
            <v>7</v>
          </cell>
          <cell r="P456">
            <v>0</v>
          </cell>
          <cell r="Q456">
            <v>0</v>
          </cell>
          <cell r="R456">
            <v>0</v>
          </cell>
          <cell r="S456">
            <v>14</v>
          </cell>
          <cell r="T456">
            <v>94</v>
          </cell>
          <cell r="U456">
            <v>108</v>
          </cell>
          <cell r="V456">
            <v>108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108</v>
          </cell>
          <cell r="AF456">
            <v>340612.56</v>
          </cell>
          <cell r="AG456">
            <v>0</v>
          </cell>
          <cell r="AH456">
            <v>0</v>
          </cell>
          <cell r="AI456">
            <v>0</v>
          </cell>
          <cell r="AJ456">
            <v>340612.56</v>
          </cell>
          <cell r="AK456">
            <v>27.999999999999975</v>
          </cell>
          <cell r="AL456">
            <v>12557.999999999989</v>
          </cell>
          <cell r="AM456">
            <v>0</v>
          </cell>
          <cell r="AN456">
            <v>0</v>
          </cell>
          <cell r="AO456">
            <v>12557.999999999989</v>
          </cell>
          <cell r="AP456">
            <v>33.882352941176471</v>
          </cell>
          <cell r="AQ456">
            <v>9741.176470588236</v>
          </cell>
          <cell r="AR456">
            <v>0</v>
          </cell>
          <cell r="AS456">
            <v>0</v>
          </cell>
          <cell r="AT456">
            <v>9741.176470588236</v>
          </cell>
          <cell r="AU456">
            <v>81.999999999999972</v>
          </cell>
          <cell r="AV456">
            <v>0</v>
          </cell>
          <cell r="AW456">
            <v>18.000000000000036</v>
          </cell>
          <cell r="AX456">
            <v>4080.240000000008</v>
          </cell>
          <cell r="AY456">
            <v>0</v>
          </cell>
          <cell r="AZ456">
            <v>0</v>
          </cell>
          <cell r="BA456">
            <v>5.0000000000000009</v>
          </cell>
          <cell r="BB456">
            <v>1885.7500000000002</v>
          </cell>
          <cell r="BC456">
            <v>3.0000000000000027</v>
          </cell>
          <cell r="BD456">
            <v>1263.420000000001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7229.4100000000089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7229.4100000000089</v>
          </cell>
          <cell r="BZ456">
            <v>29528.586470588234</v>
          </cell>
          <cell r="CA456">
            <v>0</v>
          </cell>
          <cell r="CB456">
            <v>29528.586470588234</v>
          </cell>
          <cell r="CC456">
            <v>32.651162790697676</v>
          </cell>
          <cell r="CD456">
            <v>25761.440930232558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25761.440930232558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395902.58740082086</v>
          </cell>
          <cell r="DC456">
            <v>0</v>
          </cell>
          <cell r="DD456">
            <v>395902.58740082086</v>
          </cell>
          <cell r="DE456">
            <v>135933</v>
          </cell>
          <cell r="DF456">
            <v>0</v>
          </cell>
          <cell r="DG456">
            <v>135933</v>
          </cell>
          <cell r="DH456">
            <v>15.428571428571429</v>
          </cell>
          <cell r="DI456">
            <v>1.75454151538462</v>
          </cell>
          <cell r="DJ456">
            <v>2.6</v>
          </cell>
          <cell r="DK456">
            <v>2.6</v>
          </cell>
          <cell r="DL456">
            <v>12556.742323097458</v>
          </cell>
          <cell r="DM456">
            <v>0</v>
          </cell>
          <cell r="DN456">
            <v>0</v>
          </cell>
          <cell r="DO456">
            <v>0</v>
          </cell>
          <cell r="DP456">
            <v>0</v>
          </cell>
          <cell r="DQ456">
            <v>12556.742323097458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9329</v>
          </cell>
          <cell r="EB456">
            <v>9481</v>
          </cell>
          <cell r="EC456">
            <v>152</v>
          </cell>
          <cell r="ED456">
            <v>0</v>
          </cell>
          <cell r="EE456">
            <v>9633</v>
          </cell>
          <cell r="EF456">
            <v>9633</v>
          </cell>
          <cell r="EG456">
            <v>0</v>
          </cell>
          <cell r="EH456"/>
          <cell r="EI456">
            <v>0</v>
          </cell>
          <cell r="EJ456">
            <v>0</v>
          </cell>
          <cell r="EK456">
            <v>0</v>
          </cell>
          <cell r="EL456"/>
          <cell r="EM456">
            <v>0</v>
          </cell>
          <cell r="EN456">
            <v>0</v>
          </cell>
          <cell r="EO456">
            <v>0</v>
          </cell>
          <cell r="EP456">
            <v>158122.74232309745</v>
          </cell>
          <cell r="EQ456">
            <v>0</v>
          </cell>
          <cell r="ER456">
            <v>158122.74232309745</v>
          </cell>
          <cell r="ES456">
            <v>554025.32972391834</v>
          </cell>
          <cell r="ET456">
            <v>0</v>
          </cell>
          <cell r="EU456">
            <v>554025.32972391834</v>
          </cell>
          <cell r="EV456">
            <v>544392.32972391823</v>
          </cell>
          <cell r="EW456">
            <v>5040.6697196659097</v>
          </cell>
          <cell r="EX456">
            <v>4180</v>
          </cell>
          <cell r="EY456">
            <v>0</v>
          </cell>
          <cell r="EZ456">
            <v>451440</v>
          </cell>
          <cell r="FA456">
            <v>0</v>
          </cell>
          <cell r="FB456">
            <v>554025.32972391834</v>
          </cell>
          <cell r="FC456">
            <v>540479.40739658207</v>
          </cell>
          <cell r="FD456">
            <v>0</v>
          </cell>
          <cell r="FE456">
            <v>554025.32972391834</v>
          </cell>
        </row>
        <row r="457">
          <cell r="A457">
            <v>5213</v>
          </cell>
          <cell r="B457">
            <v>8815213</v>
          </cell>
          <cell r="C457"/>
          <cell r="D457"/>
          <cell r="E457" t="str">
            <v>Woodville Primary School</v>
          </cell>
          <cell r="F457" t="str">
            <v>P</v>
          </cell>
          <cell r="G457"/>
          <cell r="H457" t="str">
            <v/>
          </cell>
          <cell r="I457" t="str">
            <v>Y</v>
          </cell>
          <cell r="J457"/>
          <cell r="K457">
            <v>5213</v>
          </cell>
          <cell r="L457">
            <v>140447</v>
          </cell>
          <cell r="M457"/>
          <cell r="N457"/>
          <cell r="O457">
            <v>7</v>
          </cell>
          <cell r="P457">
            <v>0</v>
          </cell>
          <cell r="Q457">
            <v>0</v>
          </cell>
          <cell r="R457">
            <v>0</v>
          </cell>
          <cell r="S457">
            <v>58</v>
          </cell>
          <cell r="T457">
            <v>357</v>
          </cell>
          <cell r="U457">
            <v>415</v>
          </cell>
          <cell r="V457">
            <v>415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415</v>
          </cell>
          <cell r="AF457">
            <v>1308835.3</v>
          </cell>
          <cell r="AG457">
            <v>0</v>
          </cell>
          <cell r="AH457">
            <v>0</v>
          </cell>
          <cell r="AI457">
            <v>0</v>
          </cell>
          <cell r="AJ457">
            <v>1308835.3</v>
          </cell>
          <cell r="AK457">
            <v>26.000000000000018</v>
          </cell>
          <cell r="AL457">
            <v>11661.000000000007</v>
          </cell>
          <cell r="AM457">
            <v>0</v>
          </cell>
          <cell r="AN457">
            <v>0</v>
          </cell>
          <cell r="AO457">
            <v>11661.000000000007</v>
          </cell>
          <cell r="AP457">
            <v>33.675417661097853</v>
          </cell>
          <cell r="AQ457">
            <v>9681.6825775656325</v>
          </cell>
          <cell r="AR457">
            <v>0</v>
          </cell>
          <cell r="AS457">
            <v>0</v>
          </cell>
          <cell r="AT457">
            <v>9681.6825775656325</v>
          </cell>
          <cell r="AU457">
            <v>407.96610169491521</v>
          </cell>
          <cell r="AV457">
            <v>0</v>
          </cell>
          <cell r="AW457">
            <v>3.0145278450363211</v>
          </cell>
          <cell r="AX457">
            <v>683.33317191283334</v>
          </cell>
          <cell r="AY457">
            <v>3.0145278450363211</v>
          </cell>
          <cell r="AZ457">
            <v>831.01489104116274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1.004842615012107</v>
          </cell>
          <cell r="BF457">
            <v>478.16440677966125</v>
          </cell>
          <cell r="BG457">
            <v>0</v>
          </cell>
          <cell r="BH457">
            <v>0</v>
          </cell>
          <cell r="BI457">
            <v>1992.5124697336573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1992.5124697336573</v>
          </cell>
          <cell r="BZ457">
            <v>23335.195047299298</v>
          </cell>
          <cell r="CA457">
            <v>0</v>
          </cell>
          <cell r="CB457">
            <v>23335.195047299298</v>
          </cell>
          <cell r="CC457">
            <v>73.096590909090907</v>
          </cell>
          <cell r="CD457">
            <v>57672.479261363638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57672.479261363638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2.3249299719887939</v>
          </cell>
          <cell r="CX457">
            <v>1297.1946778711476</v>
          </cell>
          <cell r="CY457">
            <v>0</v>
          </cell>
          <cell r="CZ457">
            <v>0</v>
          </cell>
          <cell r="DA457">
            <v>1297.1946778711476</v>
          </cell>
          <cell r="DB457">
            <v>1391140.168986534</v>
          </cell>
          <cell r="DC457">
            <v>0</v>
          </cell>
          <cell r="DD457">
            <v>1391140.168986534</v>
          </cell>
          <cell r="DE457">
            <v>135933</v>
          </cell>
          <cell r="DF457">
            <v>0</v>
          </cell>
          <cell r="DG457">
            <v>135933</v>
          </cell>
          <cell r="DH457">
            <v>59.285714285714285</v>
          </cell>
          <cell r="DI457">
            <v>0.53292932275862104</v>
          </cell>
          <cell r="DJ457">
            <v>0</v>
          </cell>
          <cell r="DK457">
            <v>0.53292932275862104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6507.6</v>
          </cell>
          <cell r="EB457">
            <v>6507.6</v>
          </cell>
          <cell r="EC457">
            <v>0</v>
          </cell>
          <cell r="ED457">
            <v>0</v>
          </cell>
          <cell r="EE457">
            <v>6507.6</v>
          </cell>
          <cell r="EF457">
            <v>6507.6</v>
          </cell>
          <cell r="EG457">
            <v>0</v>
          </cell>
          <cell r="EH457"/>
          <cell r="EI457">
            <v>0</v>
          </cell>
          <cell r="EJ457">
            <v>0</v>
          </cell>
          <cell r="EK457">
            <v>0</v>
          </cell>
          <cell r="EL457"/>
          <cell r="EM457">
            <v>0</v>
          </cell>
          <cell r="EN457">
            <v>0</v>
          </cell>
          <cell r="EO457">
            <v>0</v>
          </cell>
          <cell r="EP457">
            <v>142440.6</v>
          </cell>
          <cell r="EQ457">
            <v>0</v>
          </cell>
          <cell r="ER457">
            <v>142440.6</v>
          </cell>
          <cell r="ES457">
            <v>1533580.7689865341</v>
          </cell>
          <cell r="ET457">
            <v>0</v>
          </cell>
          <cell r="EU457">
            <v>1533580.7689865341</v>
          </cell>
          <cell r="EV457">
            <v>1527073.168986534</v>
          </cell>
          <cell r="EW457">
            <v>3679.6943831000817</v>
          </cell>
          <cell r="EX457">
            <v>4180</v>
          </cell>
          <cell r="EY457">
            <v>500.30561689991828</v>
          </cell>
          <cell r="EZ457">
            <v>1734700</v>
          </cell>
          <cell r="FA457">
            <v>207626.831013466</v>
          </cell>
          <cell r="FB457">
            <v>1741207.6</v>
          </cell>
          <cell r="FC457">
            <v>1645863.1096722488</v>
          </cell>
          <cell r="FD457">
            <v>0</v>
          </cell>
          <cell r="FE457">
            <v>1741207.6</v>
          </cell>
        </row>
        <row r="458">
          <cell r="A458">
            <v>2619</v>
          </cell>
          <cell r="B458">
            <v>8812619</v>
          </cell>
          <cell r="C458">
            <v>4898</v>
          </cell>
          <cell r="D458" t="str">
            <v>RB054898</v>
          </cell>
          <cell r="E458" t="str">
            <v>Writtle Infant School</v>
          </cell>
          <cell r="F458" t="str">
            <v>P</v>
          </cell>
          <cell r="G458" t="str">
            <v>Y</v>
          </cell>
          <cell r="H458">
            <v>10028346</v>
          </cell>
          <cell r="I458" t="str">
            <v/>
          </cell>
          <cell r="J458"/>
          <cell r="K458">
            <v>2619</v>
          </cell>
          <cell r="L458">
            <v>114917</v>
          </cell>
          <cell r="M458"/>
          <cell r="N458"/>
          <cell r="O458">
            <v>3</v>
          </cell>
          <cell r="P458">
            <v>0</v>
          </cell>
          <cell r="Q458">
            <v>0</v>
          </cell>
          <cell r="R458">
            <v>0</v>
          </cell>
          <cell r="S458">
            <v>60</v>
          </cell>
          <cell r="T458">
            <v>118</v>
          </cell>
          <cell r="U458">
            <v>178</v>
          </cell>
          <cell r="V458">
            <v>178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178</v>
          </cell>
          <cell r="AF458">
            <v>561379.96000000008</v>
          </cell>
          <cell r="AG458">
            <v>0</v>
          </cell>
          <cell r="AH458">
            <v>0</v>
          </cell>
          <cell r="AI458">
            <v>0</v>
          </cell>
          <cell r="AJ458">
            <v>561379.96000000008</v>
          </cell>
          <cell r="AK458">
            <v>20.000000000000043</v>
          </cell>
          <cell r="AL458">
            <v>8970.00000000002</v>
          </cell>
          <cell r="AM458">
            <v>0</v>
          </cell>
          <cell r="AN458">
            <v>0</v>
          </cell>
          <cell r="AO458">
            <v>8970.00000000002</v>
          </cell>
          <cell r="AP458">
            <v>20.000000000000043</v>
          </cell>
          <cell r="AQ458">
            <v>5750.0000000000118</v>
          </cell>
          <cell r="AR458">
            <v>0</v>
          </cell>
          <cell r="AS458">
            <v>0</v>
          </cell>
          <cell r="AT458">
            <v>5750.0000000000118</v>
          </cell>
          <cell r="AU458">
            <v>152.00000000000003</v>
          </cell>
          <cell r="AV458">
            <v>0</v>
          </cell>
          <cell r="AW458">
            <v>5.9999999999999947</v>
          </cell>
          <cell r="AX458">
            <v>1360.0799999999988</v>
          </cell>
          <cell r="AY458">
            <v>18.000000000000004</v>
          </cell>
          <cell r="AZ458">
            <v>4962.0600000000013</v>
          </cell>
          <cell r="BA458">
            <v>2.0000000000000044</v>
          </cell>
          <cell r="BB458">
            <v>754.30000000000166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7076.4400000000023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7076.4400000000023</v>
          </cell>
          <cell r="BZ458">
            <v>21796.440000000035</v>
          </cell>
          <cell r="CA458">
            <v>0</v>
          </cell>
          <cell r="CB458">
            <v>21796.440000000035</v>
          </cell>
          <cell r="CC458">
            <v>42.237288135593218</v>
          </cell>
          <cell r="CD458">
            <v>33324.797966101694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33324.797966101694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11.431192660550453</v>
          </cell>
          <cell r="CX458">
            <v>6378.0339449541252</v>
          </cell>
          <cell r="CY458">
            <v>0</v>
          </cell>
          <cell r="CZ458">
            <v>0</v>
          </cell>
          <cell r="DA458">
            <v>6378.0339449541252</v>
          </cell>
          <cell r="DB458">
            <v>622879.23191105598</v>
          </cell>
          <cell r="DC458">
            <v>0</v>
          </cell>
          <cell r="DD458">
            <v>622879.23191105598</v>
          </cell>
          <cell r="DE458">
            <v>135933</v>
          </cell>
          <cell r="DF458">
            <v>0</v>
          </cell>
          <cell r="DG458">
            <v>135933</v>
          </cell>
          <cell r="DH458">
            <v>59.333333333333336</v>
          </cell>
          <cell r="DI458">
            <v>1.3677865852112701</v>
          </cell>
          <cell r="DJ458">
            <v>0</v>
          </cell>
          <cell r="DK458">
            <v>1.3677865852112701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10274.709999999999</v>
          </cell>
          <cell r="EB458">
            <v>10274.709999999999</v>
          </cell>
          <cell r="EC458">
            <v>0</v>
          </cell>
          <cell r="ED458">
            <v>2515.0400000000009</v>
          </cell>
          <cell r="EE458">
            <v>12789.75</v>
          </cell>
          <cell r="EF458">
            <v>12789.75</v>
          </cell>
          <cell r="EG458">
            <v>0</v>
          </cell>
          <cell r="EH458"/>
          <cell r="EI458">
            <v>0</v>
          </cell>
          <cell r="EJ458">
            <v>0</v>
          </cell>
          <cell r="EK458">
            <v>0</v>
          </cell>
          <cell r="EL458"/>
          <cell r="EM458">
            <v>0</v>
          </cell>
          <cell r="EN458">
            <v>0</v>
          </cell>
          <cell r="EO458">
            <v>0</v>
          </cell>
          <cell r="EP458">
            <v>148722.75</v>
          </cell>
          <cell r="EQ458">
            <v>0</v>
          </cell>
          <cell r="ER458">
            <v>148722.75</v>
          </cell>
          <cell r="ES458">
            <v>771601.98191105598</v>
          </cell>
          <cell r="ET458">
            <v>0</v>
          </cell>
          <cell r="EU458">
            <v>771601.98191105598</v>
          </cell>
          <cell r="EV458">
            <v>758812.23191105598</v>
          </cell>
          <cell r="EW458">
            <v>4262.9900669160452</v>
          </cell>
          <cell r="EX458">
            <v>4180</v>
          </cell>
          <cell r="EY458">
            <v>0</v>
          </cell>
          <cell r="EZ458">
            <v>744040</v>
          </cell>
          <cell r="FA458">
            <v>0</v>
          </cell>
          <cell r="FB458">
            <v>771601.98191105598</v>
          </cell>
          <cell r="FC458">
            <v>785684.2792513005</v>
          </cell>
          <cell r="FD458">
            <v>14082.29734024452</v>
          </cell>
          <cell r="FE458">
            <v>785684.2792513005</v>
          </cell>
        </row>
        <row r="459">
          <cell r="A459">
            <v>2950</v>
          </cell>
          <cell r="B459">
            <v>8812950</v>
          </cell>
          <cell r="C459">
            <v>4896</v>
          </cell>
          <cell r="D459" t="str">
            <v>RB054896</v>
          </cell>
          <cell r="E459" t="str">
            <v>Writtle Junior School</v>
          </cell>
          <cell r="F459" t="str">
            <v>P</v>
          </cell>
          <cell r="G459" t="str">
            <v>Y</v>
          </cell>
          <cell r="H459">
            <v>10025145</v>
          </cell>
          <cell r="I459" t="str">
            <v/>
          </cell>
          <cell r="J459"/>
          <cell r="K459">
            <v>2950</v>
          </cell>
          <cell r="L459">
            <v>115047</v>
          </cell>
          <cell r="M459"/>
          <cell r="N459"/>
          <cell r="O459">
            <v>4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240</v>
          </cell>
          <cell r="U459">
            <v>240</v>
          </cell>
          <cell r="V459">
            <v>240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240</v>
          </cell>
          <cell r="AF459">
            <v>756916.8</v>
          </cell>
          <cell r="AG459">
            <v>0</v>
          </cell>
          <cell r="AH459">
            <v>0</v>
          </cell>
          <cell r="AI459">
            <v>0</v>
          </cell>
          <cell r="AJ459">
            <v>756916.8</v>
          </cell>
          <cell r="AK459">
            <v>28.999999999999922</v>
          </cell>
          <cell r="AL459">
            <v>13006.499999999965</v>
          </cell>
          <cell r="AM459">
            <v>0</v>
          </cell>
          <cell r="AN459">
            <v>0</v>
          </cell>
          <cell r="AO459">
            <v>13006.499999999965</v>
          </cell>
          <cell r="AP459">
            <v>35.702479338842977</v>
          </cell>
          <cell r="AQ459">
            <v>10264.462809917355</v>
          </cell>
          <cell r="AR459">
            <v>0</v>
          </cell>
          <cell r="AS459">
            <v>0</v>
          </cell>
          <cell r="AT459">
            <v>10264.462809917355</v>
          </cell>
          <cell r="AU459">
            <v>216.90376569037656</v>
          </cell>
          <cell r="AV459">
            <v>0</v>
          </cell>
          <cell r="AW459">
            <v>4.016736401673648</v>
          </cell>
          <cell r="AX459">
            <v>910.51380753138255</v>
          </cell>
          <cell r="AY459">
            <v>11.046025104602519</v>
          </cell>
          <cell r="AZ459">
            <v>3045.0577405857766</v>
          </cell>
          <cell r="BA459">
            <v>4.016736401673648</v>
          </cell>
          <cell r="BB459">
            <v>1514.9121338912162</v>
          </cell>
          <cell r="BC459">
            <v>4.016736401673648</v>
          </cell>
          <cell r="BD459">
            <v>1691.60836820084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7162.0920502092158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7162.0920502092158</v>
          </cell>
          <cell r="BZ459">
            <v>30433.054860126536</v>
          </cell>
          <cell r="CA459">
            <v>0</v>
          </cell>
          <cell r="CB459">
            <v>30433.054860126536</v>
          </cell>
          <cell r="CC459">
            <v>71.186440677966104</v>
          </cell>
          <cell r="CD459">
            <v>56165.38983050848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56165.38983050848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843515.24469063513</v>
          </cell>
          <cell r="DC459">
            <v>0</v>
          </cell>
          <cell r="DD459">
            <v>843515.24469063513</v>
          </cell>
          <cell r="DE459">
            <v>135933</v>
          </cell>
          <cell r="DF459">
            <v>0</v>
          </cell>
          <cell r="DG459">
            <v>135933</v>
          </cell>
          <cell r="DH459">
            <v>60</v>
          </cell>
          <cell r="DI459">
            <v>1.3478851922680399</v>
          </cell>
          <cell r="DJ459">
            <v>0</v>
          </cell>
          <cell r="DK459">
            <v>1.3478851922680399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15471.46</v>
          </cell>
          <cell r="EB459">
            <v>17964</v>
          </cell>
          <cell r="EC459">
            <v>2492.5400000000009</v>
          </cell>
          <cell r="ED459">
            <v>0</v>
          </cell>
          <cell r="EE459">
            <v>20456.54</v>
          </cell>
          <cell r="EF459">
            <v>20456.54</v>
          </cell>
          <cell r="EG459">
            <v>0</v>
          </cell>
          <cell r="EH459"/>
          <cell r="EI459">
            <v>0</v>
          </cell>
          <cell r="EJ459">
            <v>0</v>
          </cell>
          <cell r="EK459">
            <v>0</v>
          </cell>
          <cell r="EL459"/>
          <cell r="EM459">
            <v>0</v>
          </cell>
          <cell r="EN459">
            <v>0</v>
          </cell>
          <cell r="EO459">
            <v>0</v>
          </cell>
          <cell r="EP459">
            <v>156389.54</v>
          </cell>
          <cell r="EQ459">
            <v>0</v>
          </cell>
          <cell r="ER459">
            <v>156389.54</v>
          </cell>
          <cell r="ES459">
            <v>999904.78469063516</v>
          </cell>
          <cell r="ET459">
            <v>0</v>
          </cell>
          <cell r="EU459">
            <v>999904.78469063516</v>
          </cell>
          <cell r="EV459">
            <v>979448.24469063513</v>
          </cell>
          <cell r="EW459">
            <v>4081.0343528776461</v>
          </cell>
          <cell r="EX459">
            <v>4180</v>
          </cell>
          <cell r="EY459">
            <v>98.965647122353857</v>
          </cell>
          <cell r="EZ459">
            <v>1003200</v>
          </cell>
          <cell r="FA459">
            <v>23751.755309364875</v>
          </cell>
          <cell r="FB459">
            <v>1023656.54</v>
          </cell>
          <cell r="FC459">
            <v>1013174.0704553191</v>
          </cell>
          <cell r="FD459">
            <v>0</v>
          </cell>
          <cell r="FE459">
            <v>1023656.54</v>
          </cell>
        </row>
        <row r="460">
          <cell r="A460">
            <v>5262</v>
          </cell>
          <cell r="B460">
            <v>8815262</v>
          </cell>
          <cell r="C460"/>
          <cell r="D460"/>
          <cell r="E460" t="str">
            <v>Wyburns Primary School</v>
          </cell>
          <cell r="F460" t="str">
            <v>P</v>
          </cell>
          <cell r="G460"/>
          <cell r="H460" t="str">
            <v/>
          </cell>
          <cell r="I460" t="str">
            <v>Y</v>
          </cell>
          <cell r="J460"/>
          <cell r="K460">
            <v>5262</v>
          </cell>
          <cell r="L460">
            <v>145349</v>
          </cell>
          <cell r="M460"/>
          <cell r="N460"/>
          <cell r="O460">
            <v>7</v>
          </cell>
          <cell r="P460">
            <v>0</v>
          </cell>
          <cell r="Q460">
            <v>0</v>
          </cell>
          <cell r="R460">
            <v>0</v>
          </cell>
          <cell r="S460">
            <v>20</v>
          </cell>
          <cell r="T460">
            <v>190</v>
          </cell>
          <cell r="U460">
            <v>210</v>
          </cell>
          <cell r="V460">
            <v>210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210</v>
          </cell>
          <cell r="AF460">
            <v>662302.20000000007</v>
          </cell>
          <cell r="AG460">
            <v>0</v>
          </cell>
          <cell r="AH460">
            <v>0</v>
          </cell>
          <cell r="AI460">
            <v>0</v>
          </cell>
          <cell r="AJ460">
            <v>662302.20000000007</v>
          </cell>
          <cell r="AK460">
            <v>35.999999999999915</v>
          </cell>
          <cell r="AL460">
            <v>16145.999999999962</v>
          </cell>
          <cell r="AM460">
            <v>0</v>
          </cell>
          <cell r="AN460">
            <v>0</v>
          </cell>
          <cell r="AO460">
            <v>16145.999999999962</v>
          </cell>
          <cell r="AP460">
            <v>35.999999999999915</v>
          </cell>
          <cell r="AQ460">
            <v>10349.999999999976</v>
          </cell>
          <cell r="AR460">
            <v>0</v>
          </cell>
          <cell r="AS460">
            <v>0</v>
          </cell>
          <cell r="AT460">
            <v>10349.999999999976</v>
          </cell>
          <cell r="AU460">
            <v>199.99999999999991</v>
          </cell>
          <cell r="AV460">
            <v>0</v>
          </cell>
          <cell r="AW460">
            <v>0</v>
          </cell>
          <cell r="AX460">
            <v>0</v>
          </cell>
          <cell r="AY460">
            <v>8</v>
          </cell>
          <cell r="AZ460">
            <v>2205.36</v>
          </cell>
          <cell r="BA460">
            <v>0.99999999999999956</v>
          </cell>
          <cell r="BB460">
            <v>377.14999999999981</v>
          </cell>
          <cell r="BC460">
            <v>0.99999999999999956</v>
          </cell>
          <cell r="BD460">
            <v>421.13999999999982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3003.6499999999996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3003.6499999999996</v>
          </cell>
          <cell r="BZ460">
            <v>29499.649999999936</v>
          </cell>
          <cell r="CA460">
            <v>0</v>
          </cell>
          <cell r="CB460">
            <v>29499.649999999936</v>
          </cell>
          <cell r="CC460">
            <v>53.617021276595743</v>
          </cell>
          <cell r="CD460">
            <v>42303.293617021278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42303.293617021278</v>
          </cell>
          <cell r="CR460">
            <v>12.39999999999999</v>
          </cell>
          <cell r="CS460">
            <v>5579.9999999999955</v>
          </cell>
          <cell r="CT460">
            <v>0</v>
          </cell>
          <cell r="CU460">
            <v>0</v>
          </cell>
          <cell r="CV460">
            <v>5579.9999999999955</v>
          </cell>
          <cell r="CW460">
            <v>1.1052631578947365</v>
          </cell>
          <cell r="CX460">
            <v>616.68157894736828</v>
          </cell>
          <cell r="CY460">
            <v>0</v>
          </cell>
          <cell r="CZ460">
            <v>0</v>
          </cell>
          <cell r="DA460">
            <v>616.68157894736828</v>
          </cell>
          <cell r="DB460">
            <v>740301.82519596873</v>
          </cell>
          <cell r="DC460">
            <v>0</v>
          </cell>
          <cell r="DD460">
            <v>740301.82519596873</v>
          </cell>
          <cell r="DE460">
            <v>135933</v>
          </cell>
          <cell r="DF460">
            <v>0</v>
          </cell>
          <cell r="DG460">
            <v>135933</v>
          </cell>
          <cell r="DH460">
            <v>30</v>
          </cell>
          <cell r="DI460">
            <v>0.530749534433962</v>
          </cell>
          <cell r="DJ460">
            <v>0</v>
          </cell>
          <cell r="DK460">
            <v>0.530749534433962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3908.8580000000002</v>
          </cell>
          <cell r="EB460">
            <v>3908.8580000000002</v>
          </cell>
          <cell r="EC460">
            <v>0</v>
          </cell>
          <cell r="ED460">
            <v>0</v>
          </cell>
          <cell r="EE460">
            <v>3908.8580000000002</v>
          </cell>
          <cell r="EF460">
            <v>3908.8580000000002</v>
          </cell>
          <cell r="EG460">
            <v>0</v>
          </cell>
          <cell r="EH460"/>
          <cell r="EI460">
            <v>0</v>
          </cell>
          <cell r="EJ460">
            <v>0</v>
          </cell>
          <cell r="EK460">
            <v>0</v>
          </cell>
          <cell r="EL460"/>
          <cell r="EM460">
            <v>0</v>
          </cell>
          <cell r="EN460">
            <v>0</v>
          </cell>
          <cell r="EO460">
            <v>0</v>
          </cell>
          <cell r="EP460">
            <v>139841.85800000001</v>
          </cell>
          <cell r="EQ460">
            <v>0</v>
          </cell>
          <cell r="ER460">
            <v>139841.85800000001</v>
          </cell>
          <cell r="ES460">
            <v>880143.68319596874</v>
          </cell>
          <cell r="ET460">
            <v>0</v>
          </cell>
          <cell r="EU460">
            <v>880143.68319596874</v>
          </cell>
          <cell r="EV460">
            <v>876234.82519596873</v>
          </cell>
          <cell r="EW460">
            <v>4172.5467866474701</v>
          </cell>
          <cell r="EX460">
            <v>4180</v>
          </cell>
          <cell r="EY460">
            <v>7.4532133525299287</v>
          </cell>
          <cell r="EZ460">
            <v>877800</v>
          </cell>
          <cell r="FA460">
            <v>1565.1748040312668</v>
          </cell>
          <cell r="FB460">
            <v>881708.85800000001</v>
          </cell>
          <cell r="FC460">
            <v>887035.85966348334</v>
          </cell>
          <cell r="FD460">
            <v>5327.00166348333</v>
          </cell>
          <cell r="FE460">
            <v>887035.85966348334</v>
          </cell>
        </row>
        <row r="461">
          <cell r="A461">
            <v>4029</v>
          </cell>
          <cell r="B461">
            <v>8814029</v>
          </cell>
          <cell r="C461"/>
          <cell r="D461"/>
          <cell r="E461" t="str">
            <v>The Beaulieu Park School</v>
          </cell>
          <cell r="F461" t="str">
            <v>All</v>
          </cell>
          <cell r="G461"/>
          <cell r="H461" t="str">
            <v/>
          </cell>
          <cell r="I461" t="str">
            <v>Y</v>
          </cell>
          <cell r="K461">
            <v>4029</v>
          </cell>
          <cell r="L461">
            <v>145916</v>
          </cell>
          <cell r="M461">
            <v>50</v>
          </cell>
          <cell r="N461">
            <v>180</v>
          </cell>
          <cell r="O461">
            <v>4</v>
          </cell>
          <cell r="P461">
            <v>3</v>
          </cell>
          <cell r="Q461">
            <v>0</v>
          </cell>
          <cell r="R461">
            <v>0</v>
          </cell>
          <cell r="S461">
            <v>86.166666666666671</v>
          </cell>
          <cell r="T461">
            <v>122</v>
          </cell>
          <cell r="U461">
            <v>208.16666666666666</v>
          </cell>
          <cell r="V461">
            <v>208.16666666666666</v>
          </cell>
          <cell r="W461">
            <v>286</v>
          </cell>
          <cell r="X461">
            <v>183</v>
          </cell>
          <cell r="Y461">
            <v>0</v>
          </cell>
          <cell r="Z461">
            <v>0</v>
          </cell>
          <cell r="AA461">
            <v>0</v>
          </cell>
          <cell r="AB461">
            <v>469</v>
          </cell>
          <cell r="AC461">
            <v>0</v>
          </cell>
          <cell r="AD461">
            <v>469</v>
          </cell>
          <cell r="AE461">
            <v>677.16666666666663</v>
          </cell>
          <cell r="AF461">
            <v>656520.19666666666</v>
          </cell>
          <cell r="AG461">
            <v>2106837.11</v>
          </cell>
          <cell r="AH461">
            <v>0</v>
          </cell>
          <cell r="AI461">
            <v>2106837.11</v>
          </cell>
          <cell r="AJ461">
            <v>2763357.3066666666</v>
          </cell>
          <cell r="AK461">
            <v>19.770018621973918</v>
          </cell>
          <cell r="AL461">
            <v>8866.8533519553021</v>
          </cell>
          <cell r="AM461">
            <v>46.38461538461538</v>
          </cell>
          <cell r="AN461">
            <v>20803.499999999996</v>
          </cell>
          <cell r="AO461">
            <v>29670.353351955298</v>
          </cell>
          <cell r="AP461">
            <v>19.770018621973918</v>
          </cell>
          <cell r="AQ461">
            <v>5683.8803538175016</v>
          </cell>
          <cell r="AR461">
            <v>62.187845303867398</v>
          </cell>
          <cell r="AS461">
            <v>26118.895027624309</v>
          </cell>
          <cell r="AT461">
            <v>31802.77538144181</v>
          </cell>
          <cell r="AU461">
            <v>203.51489757914334</v>
          </cell>
          <cell r="AV461">
            <v>0</v>
          </cell>
          <cell r="AW461">
            <v>2.3258845437616387</v>
          </cell>
          <cell r="AX461">
            <v>527.23150837988828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2.3258845437616387</v>
          </cell>
          <cell r="BD461">
            <v>979.52301675977651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1506.7545251396648</v>
          </cell>
          <cell r="BJ461">
            <v>418.75000000000006</v>
          </cell>
          <cell r="BK461">
            <v>0</v>
          </cell>
          <cell r="BL461">
            <v>30.923076923076906</v>
          </cell>
          <cell r="BM461">
            <v>9463.389230769224</v>
          </cell>
          <cell r="BN461">
            <v>2.5769230769230749</v>
          </cell>
          <cell r="BO461">
            <v>1010.4115384615377</v>
          </cell>
          <cell r="BP461">
            <v>6.4423076923076747</v>
          </cell>
          <cell r="BQ461">
            <v>3274.689423076914</v>
          </cell>
          <cell r="BR461">
            <v>10.307692307692319</v>
          </cell>
          <cell r="BS461">
            <v>5841.5753846153912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19590.065576923065</v>
          </cell>
          <cell r="BY461">
            <v>21096.820102062731</v>
          </cell>
          <cell r="BZ461">
            <v>16057.488230912468</v>
          </cell>
          <cell r="CA461">
            <v>66512.460604547377</v>
          </cell>
          <cell r="CB461">
            <v>82569.948835459843</v>
          </cell>
          <cell r="CC461">
            <v>45.102777777777774</v>
          </cell>
          <cell r="CD461">
            <v>35585.640638888886</v>
          </cell>
          <cell r="CE461">
            <v>83.550561797752763</v>
          </cell>
          <cell r="CF461">
            <v>53.912782968988729</v>
          </cell>
          <cell r="CG461">
            <v>53.460674157303337</v>
          </cell>
          <cell r="CH461">
            <v>34.496640850786491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M461">
            <v>0</v>
          </cell>
          <cell r="CN461">
            <v>0</v>
          </cell>
          <cell r="CO461">
            <v>88.409423819775213</v>
          </cell>
          <cell r="CP461">
            <v>117211.44591178159</v>
          </cell>
          <cell r="CQ461">
            <v>152797.08655067047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29.006830601092904</v>
          </cell>
          <cell r="CX461">
            <v>16184.361133879787</v>
          </cell>
          <cell r="CY461">
            <v>0</v>
          </cell>
          <cell r="CZ461">
            <v>0</v>
          </cell>
          <cell r="DA461">
            <v>16184.361133879787</v>
          </cell>
          <cell r="DB461">
            <v>724347.68667034782</v>
          </cell>
          <cell r="DC461">
            <v>2290561.0165163288</v>
          </cell>
          <cell r="DD461">
            <v>3014908.7031866768</v>
          </cell>
          <cell r="DE461">
            <v>0</v>
          </cell>
          <cell r="DF461">
            <v>128900</v>
          </cell>
          <cell r="DG461">
            <v>128900</v>
          </cell>
          <cell r="DH461">
            <v>96.738095238095227</v>
          </cell>
          <cell r="DI461">
            <v>0</v>
          </cell>
          <cell r="DJ461">
            <v>0</v>
          </cell>
          <cell r="DK461">
            <v>0</v>
          </cell>
          <cell r="DL461">
            <v>0</v>
          </cell>
          <cell r="DM461">
            <v>0.87354872730061395</v>
          </cell>
          <cell r="DN461">
            <v>0</v>
          </cell>
          <cell r="DO461">
            <v>0.87354872730061395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0</v>
          </cell>
          <cell r="EB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/>
          <cell r="EI461">
            <v>0</v>
          </cell>
          <cell r="EJ461">
            <v>0</v>
          </cell>
          <cell r="EK461">
            <v>0</v>
          </cell>
          <cell r="EL461"/>
          <cell r="EM461">
            <v>0</v>
          </cell>
          <cell r="EN461">
            <v>0</v>
          </cell>
          <cell r="EO461">
            <v>0</v>
          </cell>
          <cell r="EP461">
            <v>0</v>
          </cell>
          <cell r="EQ461">
            <v>128900</v>
          </cell>
          <cell r="ER461">
            <v>128900</v>
          </cell>
          <cell r="ES461">
            <v>724347.68667034782</v>
          </cell>
          <cell r="ET461">
            <v>2419461.0165163288</v>
          </cell>
          <cell r="EU461">
            <v>3143808.7031866768</v>
          </cell>
          <cell r="EV461">
            <v>3143808.7031866768</v>
          </cell>
          <cell r="EW461">
            <v>4642.5922272015905</v>
          </cell>
          <cell r="EX461">
            <v>4623.5714285714284</v>
          </cell>
          <cell r="EY461">
            <v>0</v>
          </cell>
          <cell r="EZ461">
            <v>3130928.452380952</v>
          </cell>
          <cell r="FA461">
            <v>0</v>
          </cell>
          <cell r="FB461">
            <v>3143808.7031866768</v>
          </cell>
          <cell r="FC461">
            <v>3062385.7351770764</v>
          </cell>
          <cell r="FD461">
            <v>0</v>
          </cell>
          <cell r="FE461">
            <v>3143808.7031866768</v>
          </cell>
        </row>
        <row r="462">
          <cell r="A462">
            <v>5457</v>
          </cell>
          <cell r="B462">
            <v>8815457</v>
          </cell>
          <cell r="C462"/>
          <cell r="D462"/>
          <cell r="E462" t="str">
            <v>Helena Romanes School and Sixth Form Centre</v>
          </cell>
          <cell r="F462" t="str">
            <v>All</v>
          </cell>
          <cell r="G462"/>
          <cell r="H462" t="str">
            <v/>
          </cell>
          <cell r="I462" t="str">
            <v>Y</v>
          </cell>
          <cell r="J462" t="str">
            <v>VI</v>
          </cell>
          <cell r="K462">
            <v>5457</v>
          </cell>
          <cell r="L462">
            <v>137975</v>
          </cell>
          <cell r="M462">
            <v>60</v>
          </cell>
          <cell r="N462">
            <v>25</v>
          </cell>
          <cell r="O462">
            <v>3</v>
          </cell>
          <cell r="P462">
            <v>3</v>
          </cell>
          <cell r="Q462">
            <v>2</v>
          </cell>
          <cell r="R462">
            <v>0</v>
          </cell>
          <cell r="S462">
            <v>17.5</v>
          </cell>
          <cell r="T462">
            <v>17.5</v>
          </cell>
          <cell r="U462">
            <v>35</v>
          </cell>
          <cell r="V462">
            <v>35</v>
          </cell>
          <cell r="W462">
            <v>239.58333333333334</v>
          </cell>
          <cell r="X462">
            <v>185</v>
          </cell>
          <cell r="Y462">
            <v>236</v>
          </cell>
          <cell r="Z462">
            <v>227</v>
          </cell>
          <cell r="AA462">
            <v>208</v>
          </cell>
          <cell r="AB462">
            <v>660.58333333333337</v>
          </cell>
          <cell r="AC462">
            <v>435</v>
          </cell>
          <cell r="AD462">
            <v>1095.5833333333335</v>
          </cell>
          <cell r="AE462">
            <v>1130.5833333333335</v>
          </cell>
          <cell r="AF462">
            <v>110383.70000000001</v>
          </cell>
          <cell r="AG462">
            <v>2967465.8441666667</v>
          </cell>
          <cell r="AH462">
            <v>2379767.5499999998</v>
          </cell>
          <cell r="AI462">
            <v>5347233.394166667</v>
          </cell>
          <cell r="AJ462">
            <v>5457617.0941666672</v>
          </cell>
          <cell r="AK462">
            <v>0</v>
          </cell>
          <cell r="AL462">
            <v>0</v>
          </cell>
          <cell r="AM462">
            <v>93.24113475177306</v>
          </cell>
          <cell r="AN462">
            <v>41818.648936170219</v>
          </cell>
          <cell r="AO462">
            <v>41818.648936170219</v>
          </cell>
          <cell r="AP462">
            <v>0</v>
          </cell>
          <cell r="AQ462">
            <v>0</v>
          </cell>
          <cell r="AR462">
            <v>144.58441759603474</v>
          </cell>
          <cell r="AS462">
            <v>60725.455390334588</v>
          </cell>
          <cell r="AT462">
            <v>60725.455390334588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1081.3681649675632</v>
          </cell>
          <cell r="BK462">
            <v>0</v>
          </cell>
          <cell r="BL462">
            <v>6.0922150139017628</v>
          </cell>
          <cell r="BM462">
            <v>1864.4005607043564</v>
          </cell>
          <cell r="BN462">
            <v>4.0614766759345091</v>
          </cell>
          <cell r="BO462">
            <v>1592.5050046339211</v>
          </cell>
          <cell r="BP462">
            <v>4.0614766759345091</v>
          </cell>
          <cell r="BQ462">
            <v>2064.4892091442703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5521.3947744825473</v>
          </cell>
          <cell r="BY462">
            <v>5521.3947744825473</v>
          </cell>
          <cell r="BZ462">
            <v>0</v>
          </cell>
          <cell r="CA462">
            <v>108065.49910098735</v>
          </cell>
          <cell r="CB462">
            <v>108065.49910098735</v>
          </cell>
          <cell r="CC462">
            <v>0</v>
          </cell>
          <cell r="CD462">
            <v>0</v>
          </cell>
          <cell r="CE462">
            <v>71.477900552486162</v>
          </cell>
          <cell r="CF462">
            <v>46.122640669889485</v>
          </cell>
          <cell r="CG462">
            <v>55.19337016574584</v>
          </cell>
          <cell r="CH462">
            <v>35.614699925966839</v>
          </cell>
          <cell r="CI462">
            <v>65.103448275862021</v>
          </cell>
          <cell r="CJ462">
            <v>41.396368077241348</v>
          </cell>
          <cell r="CK462">
            <v>78.776255707762644</v>
          </cell>
          <cell r="CL462">
            <v>45.725996669406449</v>
          </cell>
          <cell r="CM462">
            <v>96.792079207920722</v>
          </cell>
          <cell r="CN462">
            <v>46.478817912079172</v>
          </cell>
          <cell r="CO462">
            <v>215.33852325458329</v>
          </cell>
          <cell r="CP462">
            <v>285491.50736046146</v>
          </cell>
          <cell r="CQ462">
            <v>285491.50736046146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1.0144290123456792</v>
          </cell>
          <cell r="CZ462">
            <v>849.76689506172852</v>
          </cell>
          <cell r="DA462">
            <v>849.76689506172852</v>
          </cell>
          <cell r="DB462">
            <v>110383.70000000001</v>
          </cell>
          <cell r="DC462">
            <v>5741640.1675231764</v>
          </cell>
          <cell r="DD462">
            <v>5852023.8675231766</v>
          </cell>
          <cell r="DE462">
            <v>0</v>
          </cell>
          <cell r="DF462">
            <v>128900</v>
          </cell>
          <cell r="DG462">
            <v>128900</v>
          </cell>
          <cell r="DH462">
            <v>141.32291666666669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5.8548563624262302</v>
          </cell>
          <cell r="DN462">
            <v>0</v>
          </cell>
          <cell r="DO462">
            <v>5.8548563624262302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31798.5</v>
          </cell>
          <cell r="EB462">
            <v>31798.5</v>
          </cell>
          <cell r="EC462">
            <v>0</v>
          </cell>
          <cell r="ED462">
            <v>0</v>
          </cell>
          <cell r="EE462">
            <v>31798.5</v>
          </cell>
          <cell r="EF462">
            <v>984.40112036559287</v>
          </cell>
          <cell r="EG462">
            <v>30814.09887963441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/>
          <cell r="EM462">
            <v>52125</v>
          </cell>
          <cell r="EN462">
            <v>0.86691180490131081</v>
          </cell>
          <cell r="EO462">
            <v>0</v>
          </cell>
          <cell r="EP462">
            <v>984.40112036559287</v>
          </cell>
          <cell r="EQ462">
            <v>159714.0988796344</v>
          </cell>
          <cell r="ER462">
            <v>160698.5</v>
          </cell>
          <cell r="ES462">
            <v>111368.10112036561</v>
          </cell>
          <cell r="ET462">
            <v>5901354.2664028108</v>
          </cell>
          <cell r="EU462">
            <v>6012722.3675231766</v>
          </cell>
          <cell r="EV462">
            <v>5980923.8675231766</v>
          </cell>
          <cell r="EW462">
            <v>5290.1220911239116</v>
          </cell>
          <cell r="EX462">
            <v>4951.875</v>
          </cell>
          <cell r="EY462">
            <v>0</v>
          </cell>
          <cell r="EZ462">
            <v>5598507.3437500009</v>
          </cell>
          <cell r="FA462">
            <v>0</v>
          </cell>
          <cell r="FB462">
            <v>6012722.3675231766</v>
          </cell>
          <cell r="FC462">
            <v>6004413.484412685</v>
          </cell>
          <cell r="FD462">
            <v>0</v>
          </cell>
          <cell r="FE462">
            <v>6012722.3675231766</v>
          </cell>
        </row>
        <row r="463">
          <cell r="A463">
            <v>4010</v>
          </cell>
          <cell r="B463">
            <v>8814010</v>
          </cell>
          <cell r="C463"/>
          <cell r="D463"/>
          <cell r="E463" t="str">
            <v>Alec Hunter Academy</v>
          </cell>
          <cell r="F463" t="str">
            <v>S</v>
          </cell>
          <cell r="G463"/>
          <cell r="H463" t="str">
            <v/>
          </cell>
          <cell r="I463" t="str">
            <v>Y</v>
          </cell>
          <cell r="J463"/>
          <cell r="K463">
            <v>4010</v>
          </cell>
          <cell r="L463">
            <v>139402</v>
          </cell>
          <cell r="O463">
            <v>0</v>
          </cell>
          <cell r="P463">
            <v>3</v>
          </cell>
          <cell r="Q463">
            <v>2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215</v>
          </cell>
          <cell r="X463">
            <v>195</v>
          </cell>
          <cell r="Y463">
            <v>191</v>
          </cell>
          <cell r="Z463">
            <v>156</v>
          </cell>
          <cell r="AA463">
            <v>152</v>
          </cell>
          <cell r="AB463">
            <v>601</v>
          </cell>
          <cell r="AC463">
            <v>308</v>
          </cell>
          <cell r="AD463">
            <v>909</v>
          </cell>
          <cell r="AE463">
            <v>909</v>
          </cell>
          <cell r="AF463">
            <v>0</v>
          </cell>
          <cell r="AG463">
            <v>2699806.19</v>
          </cell>
          <cell r="AH463">
            <v>1684984.8399999999</v>
          </cell>
          <cell r="AI463">
            <v>4384791.0299999993</v>
          </cell>
          <cell r="AJ463">
            <v>4384791.0299999993</v>
          </cell>
          <cell r="AK463">
            <v>0</v>
          </cell>
          <cell r="AL463">
            <v>0</v>
          </cell>
          <cell r="AM463">
            <v>139.00000000000009</v>
          </cell>
          <cell r="AN463">
            <v>62341.500000000036</v>
          </cell>
          <cell r="AO463">
            <v>62341.500000000036</v>
          </cell>
          <cell r="AP463">
            <v>0</v>
          </cell>
          <cell r="AQ463">
            <v>0</v>
          </cell>
          <cell r="AR463">
            <v>211.17099056603772</v>
          </cell>
          <cell r="AS463">
            <v>88691.816037735844</v>
          </cell>
          <cell r="AT463">
            <v>88691.816037735844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608.00000000000011</v>
          </cell>
          <cell r="BK463">
            <v>0</v>
          </cell>
          <cell r="BL463">
            <v>198.00000000000014</v>
          </cell>
          <cell r="BM463">
            <v>60593.940000000039</v>
          </cell>
          <cell r="BN463">
            <v>87</v>
          </cell>
          <cell r="BO463">
            <v>34112.700000000004</v>
          </cell>
          <cell r="BP463">
            <v>13.999999999999998</v>
          </cell>
          <cell r="BQ463">
            <v>7116.3399999999992</v>
          </cell>
          <cell r="BR463">
            <v>2</v>
          </cell>
          <cell r="BS463">
            <v>1133.44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102956.42000000004</v>
          </cell>
          <cell r="BY463">
            <v>102956.42000000004</v>
          </cell>
          <cell r="BZ463">
            <v>0</v>
          </cell>
          <cell r="CA463">
            <v>253989.73603773591</v>
          </cell>
          <cell r="CB463">
            <v>253989.73603773591</v>
          </cell>
          <cell r="CC463">
            <v>0</v>
          </cell>
          <cell r="CD463">
            <v>0</v>
          </cell>
          <cell r="CE463">
            <v>66.067708333333414</v>
          </cell>
          <cell r="CF463">
            <v>42.631598686979217</v>
          </cell>
          <cell r="CG463">
            <v>59.921875000000071</v>
          </cell>
          <cell r="CH463">
            <v>38.665868576562545</v>
          </cell>
          <cell r="CI463">
            <v>66.480662983425333</v>
          </cell>
          <cell r="CJ463">
            <v>42.2720772518784</v>
          </cell>
          <cell r="CK463">
            <v>50.622516556291373</v>
          </cell>
          <cell r="CL463">
            <v>29.384044756291384</v>
          </cell>
          <cell r="CM463">
            <v>64.993103448275903</v>
          </cell>
          <cell r="CN463">
            <v>31.209192378482776</v>
          </cell>
          <cell r="CO463">
            <v>184.16278165019432</v>
          </cell>
          <cell r="CP463">
            <v>244159.33265619463</v>
          </cell>
          <cell r="CQ463">
            <v>244159.33265619463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11</v>
          </cell>
          <cell r="CZ463">
            <v>9214.48</v>
          </cell>
          <cell r="DA463">
            <v>9214.48</v>
          </cell>
          <cell r="DB463">
            <v>0</v>
          </cell>
          <cell r="DC463">
            <v>4892154.5786939301</v>
          </cell>
          <cell r="DD463">
            <v>4892154.5786939301</v>
          </cell>
          <cell r="DE463">
            <v>0</v>
          </cell>
          <cell r="DF463">
            <v>128900</v>
          </cell>
          <cell r="DG463">
            <v>128900</v>
          </cell>
          <cell r="DH463">
            <v>181.8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1.4646914531791899</v>
          </cell>
          <cell r="DN463">
            <v>0</v>
          </cell>
          <cell r="DO463">
            <v>1.4646914531791899</v>
          </cell>
          <cell r="DP463">
            <v>0</v>
          </cell>
          <cell r="DQ463">
            <v>0</v>
          </cell>
          <cell r="DR463">
            <v>1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22086.400000000001</v>
          </cell>
          <cell r="EB463">
            <v>22086.400000000001</v>
          </cell>
          <cell r="EC463">
            <v>0</v>
          </cell>
          <cell r="ED463">
            <v>0</v>
          </cell>
          <cell r="EE463">
            <v>22086.400000000001</v>
          </cell>
          <cell r="EF463">
            <v>0</v>
          </cell>
          <cell r="EG463">
            <v>22086.400000000001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/>
          <cell r="EM463">
            <v>0</v>
          </cell>
          <cell r="EN463">
            <v>0</v>
          </cell>
          <cell r="EO463">
            <v>0</v>
          </cell>
          <cell r="EP463">
            <v>0</v>
          </cell>
          <cell r="EQ463">
            <v>150986.4</v>
          </cell>
          <cell r="ER463">
            <v>150986.4</v>
          </cell>
          <cell r="ES463">
            <v>0</v>
          </cell>
          <cell r="ET463">
            <v>5043140.9786939304</v>
          </cell>
          <cell r="EU463">
            <v>5043140.9786939304</v>
          </cell>
          <cell r="EV463">
            <v>5021054.5786939301</v>
          </cell>
          <cell r="EW463">
            <v>5523.7124078041033</v>
          </cell>
          <cell r="EX463">
            <v>5415</v>
          </cell>
          <cell r="EY463">
            <v>0</v>
          </cell>
          <cell r="EZ463">
            <v>4922235</v>
          </cell>
          <cell r="FA463">
            <v>0</v>
          </cell>
          <cell r="FB463">
            <v>5043140.9786939304</v>
          </cell>
          <cell r="FC463">
            <v>4997474.3390898416</v>
          </cell>
          <cell r="FD463">
            <v>0</v>
          </cell>
          <cell r="FE463">
            <v>5043140.9786939304</v>
          </cell>
        </row>
        <row r="464">
          <cell r="A464">
            <v>5442</v>
          </cell>
          <cell r="B464">
            <v>8815442</v>
          </cell>
          <cell r="C464"/>
          <cell r="D464"/>
          <cell r="E464" t="str">
            <v>Anglo European School</v>
          </cell>
          <cell r="F464" t="str">
            <v>S</v>
          </cell>
          <cell r="G464"/>
          <cell r="H464" t="str">
            <v/>
          </cell>
          <cell r="I464" t="str">
            <v>Y</v>
          </cell>
          <cell r="J464" t="str">
            <v>VI</v>
          </cell>
          <cell r="K464">
            <v>5442</v>
          </cell>
          <cell r="L464">
            <v>137727</v>
          </cell>
          <cell r="O464">
            <v>0</v>
          </cell>
          <cell r="P464">
            <v>3</v>
          </cell>
          <cell r="Q464">
            <v>2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233</v>
          </cell>
          <cell r="X464">
            <v>234</v>
          </cell>
          <cell r="Y464">
            <v>230</v>
          </cell>
          <cell r="Z464">
            <v>229</v>
          </cell>
          <cell r="AA464">
            <v>234</v>
          </cell>
          <cell r="AB464">
            <v>697</v>
          </cell>
          <cell r="AC464">
            <v>463</v>
          </cell>
          <cell r="AD464">
            <v>1160</v>
          </cell>
          <cell r="AE464">
            <v>1160</v>
          </cell>
          <cell r="AF464">
            <v>0</v>
          </cell>
          <cell r="AG464">
            <v>3131056.4299999997</v>
          </cell>
          <cell r="AH464">
            <v>2532947.9899999998</v>
          </cell>
          <cell r="AI464">
            <v>5664004.4199999999</v>
          </cell>
          <cell r="AJ464">
            <v>5664004.4199999999</v>
          </cell>
          <cell r="AK464">
            <v>0</v>
          </cell>
          <cell r="AL464">
            <v>0</v>
          </cell>
          <cell r="AM464">
            <v>67.000000000000028</v>
          </cell>
          <cell r="AN464">
            <v>30049.500000000015</v>
          </cell>
          <cell r="AO464">
            <v>30049.500000000015</v>
          </cell>
          <cell r="AP464">
            <v>0</v>
          </cell>
          <cell r="AQ464">
            <v>0</v>
          </cell>
          <cell r="AR464">
            <v>124.14035087719299</v>
          </cell>
          <cell r="AS464">
            <v>52138.947368421053</v>
          </cell>
          <cell r="AT464">
            <v>52138.947368421053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815.00000000000034</v>
          </cell>
          <cell r="BK464">
            <v>0</v>
          </cell>
          <cell r="BL464">
            <v>136.0000000000002</v>
          </cell>
          <cell r="BM464">
            <v>41620.08000000006</v>
          </cell>
          <cell r="BN464">
            <v>116</v>
          </cell>
          <cell r="BO464">
            <v>45483.600000000006</v>
          </cell>
          <cell r="BP464">
            <v>40.000000000000057</v>
          </cell>
          <cell r="BQ464">
            <v>20332.400000000031</v>
          </cell>
          <cell r="BR464">
            <v>31.000000000000021</v>
          </cell>
          <cell r="BS464">
            <v>17568.320000000014</v>
          </cell>
          <cell r="BT464">
            <v>16.000000000000043</v>
          </cell>
          <cell r="BU464">
            <v>10272.960000000026</v>
          </cell>
          <cell r="BV464">
            <v>6.0000000000000018</v>
          </cell>
          <cell r="BW464">
            <v>5615.6400000000021</v>
          </cell>
          <cell r="BX464">
            <v>140893.00000000015</v>
          </cell>
          <cell r="BY464">
            <v>140893.00000000015</v>
          </cell>
          <cell r="BZ464">
            <v>0</v>
          </cell>
          <cell r="CA464">
            <v>223081.44736842121</v>
          </cell>
          <cell r="CB464">
            <v>223081.44736842121</v>
          </cell>
          <cell r="CC464">
            <v>0</v>
          </cell>
          <cell r="CD464">
            <v>0</v>
          </cell>
          <cell r="CE464">
            <v>33.285714285714313</v>
          </cell>
          <cell r="CF464">
            <v>21.478317460000017</v>
          </cell>
          <cell r="CG464">
            <v>33.428571428571459</v>
          </cell>
          <cell r="CH464">
            <v>21.570499080000019</v>
          </cell>
          <cell r="CI464">
            <v>39.1</v>
          </cell>
          <cell r="CJ464">
            <v>24.861939493000001</v>
          </cell>
          <cell r="CK464">
            <v>47.759358288769974</v>
          </cell>
          <cell r="CL464">
            <v>27.722112944117605</v>
          </cell>
          <cell r="CM464">
            <v>71.655502392344516</v>
          </cell>
          <cell r="CN464">
            <v>34.40842551732058</v>
          </cell>
          <cell r="CO464">
            <v>130.04129449443823</v>
          </cell>
          <cell r="CP464">
            <v>172406.1474148363</v>
          </cell>
          <cell r="CQ464">
            <v>172406.1474148363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45.589519650654999</v>
          </cell>
          <cell r="CZ464">
            <v>38189.428820960675</v>
          </cell>
          <cell r="DA464">
            <v>38189.428820960675</v>
          </cell>
          <cell r="DB464">
            <v>0</v>
          </cell>
          <cell r="DC464">
            <v>6097681.4436042169</v>
          </cell>
          <cell r="DD464">
            <v>6097681.4436042169</v>
          </cell>
          <cell r="DE464">
            <v>0</v>
          </cell>
          <cell r="DF464">
            <v>128900</v>
          </cell>
          <cell r="DG464">
            <v>128900</v>
          </cell>
          <cell r="DH464">
            <v>232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2.9038521717086798</v>
          </cell>
          <cell r="DN464">
            <v>0</v>
          </cell>
          <cell r="DO464">
            <v>2.9038521717086798</v>
          </cell>
          <cell r="DP464">
            <v>0</v>
          </cell>
          <cell r="DQ464">
            <v>0</v>
          </cell>
          <cell r="DR464">
            <v>1.0156360164</v>
          </cell>
          <cell r="DS464">
            <v>0</v>
          </cell>
          <cell r="DT464">
            <v>97358.929568131265</v>
          </cell>
          <cell r="DU464">
            <v>97358.929568131265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33031</v>
          </cell>
          <cell r="EB464">
            <v>33031</v>
          </cell>
          <cell r="EC464">
            <v>0</v>
          </cell>
          <cell r="ED464">
            <v>0</v>
          </cell>
          <cell r="EE464">
            <v>33031</v>
          </cell>
          <cell r="EF464">
            <v>0</v>
          </cell>
          <cell r="EG464">
            <v>33031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/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259289.92956813128</v>
          </cell>
          <cell r="ER464">
            <v>259289.92956813128</v>
          </cell>
          <cell r="ES464">
            <v>0</v>
          </cell>
          <cell r="ET464">
            <v>6356971.3731723484</v>
          </cell>
          <cell r="EU464">
            <v>6356971.3731723484</v>
          </cell>
          <cell r="EV464">
            <v>6323940.3731723484</v>
          </cell>
          <cell r="EW464">
            <v>5451.6727354934037</v>
          </cell>
          <cell r="EX464">
            <v>5415</v>
          </cell>
          <cell r="EY464">
            <v>0</v>
          </cell>
          <cell r="EZ464">
            <v>6281400</v>
          </cell>
          <cell r="FA464">
            <v>0</v>
          </cell>
          <cell r="FB464">
            <v>6356971.3731723484</v>
          </cell>
          <cell r="FC464">
            <v>6323925.3191484716</v>
          </cell>
          <cell r="FD464">
            <v>0</v>
          </cell>
          <cell r="FE464">
            <v>6356971.3731723484</v>
          </cell>
        </row>
        <row r="465">
          <cell r="A465">
            <v>5418</v>
          </cell>
          <cell r="B465">
            <v>8815418</v>
          </cell>
          <cell r="C465"/>
          <cell r="D465"/>
          <cell r="E465" t="str">
            <v>The Appleton School</v>
          </cell>
          <cell r="F465" t="str">
            <v>S</v>
          </cell>
          <cell r="G465"/>
          <cell r="H465" t="str">
            <v/>
          </cell>
          <cell r="I465" t="str">
            <v>Y</v>
          </cell>
          <cell r="J465"/>
          <cell r="K465">
            <v>5418</v>
          </cell>
          <cell r="L465">
            <v>136579</v>
          </cell>
          <cell r="O465">
            <v>0</v>
          </cell>
          <cell r="P465">
            <v>3</v>
          </cell>
          <cell r="Q465">
            <v>2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292</v>
          </cell>
          <cell r="X465">
            <v>272</v>
          </cell>
          <cell r="Y465">
            <v>271</v>
          </cell>
          <cell r="Z465">
            <v>299</v>
          </cell>
          <cell r="AA465">
            <v>263</v>
          </cell>
          <cell r="AB465">
            <v>835</v>
          </cell>
          <cell r="AC465">
            <v>562</v>
          </cell>
          <cell r="AD465">
            <v>1397</v>
          </cell>
          <cell r="AE465">
            <v>1397</v>
          </cell>
          <cell r="AF465">
            <v>0</v>
          </cell>
          <cell r="AG465">
            <v>3750978.6499999994</v>
          </cell>
          <cell r="AH465">
            <v>3074550.26</v>
          </cell>
          <cell r="AI465">
            <v>6825528.9099999992</v>
          </cell>
          <cell r="AJ465">
            <v>6825528.9099999992</v>
          </cell>
          <cell r="AK465">
            <v>0</v>
          </cell>
          <cell r="AL465">
            <v>0</v>
          </cell>
          <cell r="AM465">
            <v>144.0000000000002</v>
          </cell>
          <cell r="AN465">
            <v>64584.000000000087</v>
          </cell>
          <cell r="AO465">
            <v>64584.000000000087</v>
          </cell>
          <cell r="AP465">
            <v>0</v>
          </cell>
          <cell r="AQ465">
            <v>0</v>
          </cell>
          <cell r="AR465">
            <v>230.34047109207708</v>
          </cell>
          <cell r="AS465">
            <v>96742.997858672374</v>
          </cell>
          <cell r="AT465">
            <v>96742.997858672374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905.99999999999966</v>
          </cell>
          <cell r="BK465">
            <v>0</v>
          </cell>
          <cell r="BL465">
            <v>168.99999999999989</v>
          </cell>
          <cell r="BM465">
            <v>51719.069999999963</v>
          </cell>
          <cell r="BN465">
            <v>130.99999999999994</v>
          </cell>
          <cell r="BO465">
            <v>51365.099999999984</v>
          </cell>
          <cell r="BP465">
            <v>31.000000000000043</v>
          </cell>
          <cell r="BQ465">
            <v>15757.610000000022</v>
          </cell>
          <cell r="BR465">
            <v>101.00000000000001</v>
          </cell>
          <cell r="BS465">
            <v>57238.720000000008</v>
          </cell>
          <cell r="BT465">
            <v>49.999999999999943</v>
          </cell>
          <cell r="BU465">
            <v>32102.99999999996</v>
          </cell>
          <cell r="BV465">
            <v>9.0000000000000018</v>
          </cell>
          <cell r="BW465">
            <v>8423.4600000000028</v>
          </cell>
          <cell r="BX465">
            <v>216606.95999999993</v>
          </cell>
          <cell r="BY465">
            <v>216606.95999999993</v>
          </cell>
          <cell r="BZ465">
            <v>0</v>
          </cell>
          <cell r="CA465">
            <v>377933.95785867237</v>
          </cell>
          <cell r="CB465">
            <v>377933.95785867237</v>
          </cell>
          <cell r="CC465">
            <v>0</v>
          </cell>
          <cell r="CD465">
            <v>0</v>
          </cell>
          <cell r="CE465">
            <v>71.643122676579893</v>
          </cell>
          <cell r="CF465">
            <v>46.229253771301089</v>
          </cell>
          <cell r="CG465">
            <v>66.736059479553873</v>
          </cell>
          <cell r="CH465">
            <v>43.06286652669143</v>
          </cell>
          <cell r="CI465">
            <v>60.898876404494246</v>
          </cell>
          <cell r="CJ465">
            <v>38.722869062921262</v>
          </cell>
          <cell r="CK465">
            <v>76.770270270270345</v>
          </cell>
          <cell r="CL465">
            <v>44.561614297973023</v>
          </cell>
          <cell r="CM465">
            <v>92.351145038167957</v>
          </cell>
          <cell r="CN465">
            <v>44.34631520809161</v>
          </cell>
          <cell r="CO465">
            <v>216.92291886697842</v>
          </cell>
          <cell r="CP465">
            <v>287592.06737546262</v>
          </cell>
          <cell r="CQ465">
            <v>287592.06737546262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2.0231716147719099</v>
          </cell>
          <cell r="CZ465">
            <v>1694.7703982621333</v>
          </cell>
          <cell r="DA465">
            <v>1694.7703982621333</v>
          </cell>
          <cell r="DB465">
            <v>0</v>
          </cell>
          <cell r="DC465">
            <v>7492749.705632396</v>
          </cell>
          <cell r="DD465">
            <v>7492749.705632396</v>
          </cell>
          <cell r="DE465">
            <v>0</v>
          </cell>
          <cell r="DF465">
            <v>128900</v>
          </cell>
          <cell r="DG465">
            <v>128900</v>
          </cell>
          <cell r="DH465">
            <v>279.39999999999998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1.6708518285807299</v>
          </cell>
          <cell r="DN465">
            <v>0</v>
          </cell>
          <cell r="DO465">
            <v>1.6708518285807299</v>
          </cell>
          <cell r="DP465">
            <v>0</v>
          </cell>
          <cell r="DQ465">
            <v>0</v>
          </cell>
          <cell r="DR465">
            <v>1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30566</v>
          </cell>
          <cell r="EB465">
            <v>30566</v>
          </cell>
          <cell r="EC465">
            <v>0</v>
          </cell>
          <cell r="ED465">
            <v>0</v>
          </cell>
          <cell r="EE465">
            <v>30566</v>
          </cell>
          <cell r="EF465">
            <v>0</v>
          </cell>
          <cell r="EG465">
            <v>30566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/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159466</v>
          </cell>
          <cell r="ER465">
            <v>159466</v>
          </cell>
          <cell r="ES465">
            <v>0</v>
          </cell>
          <cell r="ET465">
            <v>7652215.705632396</v>
          </cell>
          <cell r="EU465">
            <v>7652215.705632396</v>
          </cell>
          <cell r="EV465">
            <v>7621649.705632396</v>
          </cell>
          <cell r="EW465">
            <v>5455.7263461935545</v>
          </cell>
          <cell r="EX465">
            <v>5415</v>
          </cell>
          <cell r="EY465">
            <v>0</v>
          </cell>
          <cell r="EZ465">
            <v>7564755</v>
          </cell>
          <cell r="FA465">
            <v>0</v>
          </cell>
          <cell r="FB465">
            <v>7652215.705632396</v>
          </cell>
          <cell r="FC465">
            <v>7560747.4492800562</v>
          </cell>
          <cell r="FD465">
            <v>0</v>
          </cell>
          <cell r="FE465">
            <v>7652215.705632396</v>
          </cell>
        </row>
        <row r="466">
          <cell r="A466">
            <v>6908</v>
          </cell>
          <cell r="B466">
            <v>8816908</v>
          </cell>
          <cell r="C466"/>
          <cell r="D466"/>
          <cell r="E466" t="str">
            <v>The Basildon Lower Academy</v>
          </cell>
          <cell r="F466" t="str">
            <v>S</v>
          </cell>
          <cell r="G466"/>
          <cell r="H466" t="str">
            <v/>
          </cell>
          <cell r="I466" t="str">
            <v>Y</v>
          </cell>
          <cell r="J466"/>
          <cell r="K466">
            <v>6908</v>
          </cell>
          <cell r="L466">
            <v>135895</v>
          </cell>
          <cell r="O466">
            <v>0</v>
          </cell>
          <cell r="P466">
            <v>3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270</v>
          </cell>
          <cell r="X466">
            <v>313</v>
          </cell>
          <cell r="Y466">
            <v>245</v>
          </cell>
          <cell r="Z466">
            <v>0</v>
          </cell>
          <cell r="AA466">
            <v>0</v>
          </cell>
          <cell r="AB466">
            <v>828</v>
          </cell>
          <cell r="AC466">
            <v>0</v>
          </cell>
          <cell r="AD466">
            <v>828</v>
          </cell>
          <cell r="AE466">
            <v>828</v>
          </cell>
          <cell r="AF466">
            <v>0</v>
          </cell>
          <cell r="AG466">
            <v>3719533.32</v>
          </cell>
          <cell r="AH466">
            <v>0</v>
          </cell>
          <cell r="AI466">
            <v>3719533.32</v>
          </cell>
          <cell r="AJ466">
            <v>3719533.32</v>
          </cell>
          <cell r="AK466">
            <v>0</v>
          </cell>
          <cell r="AL466">
            <v>0</v>
          </cell>
          <cell r="AM466">
            <v>315.00000000000028</v>
          </cell>
          <cell r="AN466">
            <v>141277.50000000012</v>
          </cell>
          <cell r="AO466">
            <v>141277.50000000012</v>
          </cell>
          <cell r="AP466">
            <v>0</v>
          </cell>
          <cell r="AQ466">
            <v>0</v>
          </cell>
          <cell r="AR466">
            <v>461.28426395939084</v>
          </cell>
          <cell r="AS466">
            <v>193739.39086294416</v>
          </cell>
          <cell r="AT466">
            <v>193739.39086294416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44.999999999999979</v>
          </cell>
          <cell r="BK466">
            <v>0</v>
          </cell>
          <cell r="BL466">
            <v>85.000000000000099</v>
          </cell>
          <cell r="BM466">
            <v>26012.550000000028</v>
          </cell>
          <cell r="BN466">
            <v>212.99999999999983</v>
          </cell>
          <cell r="BO466">
            <v>83517.299999999945</v>
          </cell>
          <cell r="BP466">
            <v>98.999999999999716</v>
          </cell>
          <cell r="BQ466">
            <v>50322.689999999857</v>
          </cell>
          <cell r="BR466">
            <v>144.00000000000011</v>
          </cell>
          <cell r="BS466">
            <v>81607.680000000066</v>
          </cell>
          <cell r="BT466">
            <v>172.00000000000014</v>
          </cell>
          <cell r="BU466">
            <v>110434.32000000008</v>
          </cell>
          <cell r="BV466">
            <v>70.000000000000028</v>
          </cell>
          <cell r="BW466">
            <v>65515.800000000032</v>
          </cell>
          <cell r="BX466">
            <v>417410.34</v>
          </cell>
          <cell r="BY466">
            <v>417410.34</v>
          </cell>
          <cell r="BZ466">
            <v>0</v>
          </cell>
          <cell r="CA466">
            <v>752427.23086294439</v>
          </cell>
          <cell r="CB466">
            <v>752427.23086294439</v>
          </cell>
          <cell r="CC466">
            <v>0</v>
          </cell>
          <cell r="CD466">
            <v>0</v>
          </cell>
          <cell r="CE466">
            <v>130.49999999999991</v>
          </cell>
          <cell r="CF466">
            <v>84.207909869999938</v>
          </cell>
          <cell r="CG466">
            <v>151.28333333333322</v>
          </cell>
          <cell r="CH466">
            <v>97.618799219666585</v>
          </cell>
          <cell r="CI466">
            <v>104.04109589041087</v>
          </cell>
          <cell r="CJ466">
            <v>66.155074956849262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247.98178404651577</v>
          </cell>
          <cell r="CP466">
            <v>328769.28965318965</v>
          </cell>
          <cell r="CQ466">
            <v>328769.28965318965</v>
          </cell>
          <cell r="CR466">
            <v>0</v>
          </cell>
          <cell r="CS466">
            <v>0</v>
          </cell>
          <cell r="CT466">
            <v>3.4483292978208056</v>
          </cell>
          <cell r="CU466">
            <v>2224.1723970944195</v>
          </cell>
          <cell r="CV466">
            <v>2224.1723970944195</v>
          </cell>
          <cell r="CW466">
            <v>0</v>
          </cell>
          <cell r="CX466">
            <v>0</v>
          </cell>
          <cell r="CY466">
            <v>26.031438935912913</v>
          </cell>
          <cell r="CZ466">
            <v>21806.015767835528</v>
          </cell>
          <cell r="DA466">
            <v>21806.015767835528</v>
          </cell>
          <cell r="DB466">
            <v>0</v>
          </cell>
          <cell r="DC466">
            <v>4824760.0286810631</v>
          </cell>
          <cell r="DD466">
            <v>4824760.0286810631</v>
          </cell>
          <cell r="DE466">
            <v>0</v>
          </cell>
          <cell r="DF466">
            <v>128900</v>
          </cell>
          <cell r="DG466">
            <v>128900</v>
          </cell>
          <cell r="DH466">
            <v>276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1.3939284719424501</v>
          </cell>
          <cell r="DN466">
            <v>0</v>
          </cell>
          <cell r="DO466">
            <v>1.3939284719424501</v>
          </cell>
          <cell r="DP466">
            <v>0</v>
          </cell>
          <cell r="DQ466">
            <v>0</v>
          </cell>
          <cell r="DR466">
            <v>1.0156360164</v>
          </cell>
          <cell r="DS466">
            <v>0</v>
          </cell>
          <cell r="DT466">
            <v>77455.509448481607</v>
          </cell>
          <cell r="DU466">
            <v>77455.509448481607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50726.36</v>
          </cell>
          <cell r="EB466">
            <v>50726.36</v>
          </cell>
          <cell r="EC466">
            <v>0</v>
          </cell>
          <cell r="ED466">
            <v>0</v>
          </cell>
          <cell r="EE466">
            <v>50726.36</v>
          </cell>
          <cell r="EF466">
            <v>0</v>
          </cell>
          <cell r="EG466">
            <v>50726.36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/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257081.86944848159</v>
          </cell>
          <cell r="ER466">
            <v>257081.86944848159</v>
          </cell>
          <cell r="ES466">
            <v>0</v>
          </cell>
          <cell r="ET466">
            <v>5081841.8981295452</v>
          </cell>
          <cell r="EU466">
            <v>5081841.8981295452</v>
          </cell>
          <cell r="EV466">
            <v>5031115.5381295448</v>
          </cell>
          <cell r="EW466">
            <v>6076.2264953255371</v>
          </cell>
          <cell r="EX466">
            <v>5215</v>
          </cell>
          <cell r="EY466">
            <v>0</v>
          </cell>
          <cell r="EZ466">
            <v>4318020</v>
          </cell>
          <cell r="FA466">
            <v>0</v>
          </cell>
          <cell r="FB466">
            <v>5081841.8981295452</v>
          </cell>
          <cell r="FC466">
            <v>4846862.679306116</v>
          </cell>
          <cell r="FD466">
            <v>0</v>
          </cell>
          <cell r="FE466">
            <v>5081841.8981295452</v>
          </cell>
        </row>
        <row r="467">
          <cell r="A467">
            <v>6909</v>
          </cell>
          <cell r="B467">
            <v>8816909</v>
          </cell>
          <cell r="C467"/>
          <cell r="D467"/>
          <cell r="E467" t="str">
            <v>The Basildon Upper Academy</v>
          </cell>
          <cell r="F467" t="str">
            <v>S</v>
          </cell>
          <cell r="G467"/>
          <cell r="H467" t="str">
            <v/>
          </cell>
          <cell r="I467" t="str">
            <v>Y</v>
          </cell>
          <cell r="J467" t="str">
            <v>VI</v>
          </cell>
          <cell r="K467">
            <v>6909</v>
          </cell>
          <cell r="L467">
            <v>135897</v>
          </cell>
          <cell r="O467">
            <v>0</v>
          </cell>
          <cell r="P467">
            <v>0</v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256</v>
          </cell>
          <cell r="AA467">
            <v>167</v>
          </cell>
          <cell r="AB467">
            <v>0</v>
          </cell>
          <cell r="AC467">
            <v>423</v>
          </cell>
          <cell r="AD467">
            <v>423</v>
          </cell>
          <cell r="AE467">
            <v>423</v>
          </cell>
          <cell r="AF467">
            <v>0</v>
          </cell>
          <cell r="AG467">
            <v>0</v>
          </cell>
          <cell r="AH467">
            <v>2314118.79</v>
          </cell>
          <cell r="AI467">
            <v>2314118.79</v>
          </cell>
          <cell r="AJ467">
            <v>2314118.79</v>
          </cell>
          <cell r="AK467">
            <v>0</v>
          </cell>
          <cell r="AL467">
            <v>0</v>
          </cell>
          <cell r="AM467">
            <v>154.00000000000003</v>
          </cell>
          <cell r="AN467">
            <v>69069.000000000015</v>
          </cell>
          <cell r="AO467">
            <v>69069.000000000015</v>
          </cell>
          <cell r="AP467">
            <v>0</v>
          </cell>
          <cell r="AQ467">
            <v>0</v>
          </cell>
          <cell r="AR467">
            <v>201.07826086956521</v>
          </cell>
          <cell r="AS467">
            <v>84452.869565217392</v>
          </cell>
          <cell r="AT467">
            <v>84452.869565217392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31.073459715639796</v>
          </cell>
          <cell r="BK467">
            <v>0</v>
          </cell>
          <cell r="BL467">
            <v>50.11848341232232</v>
          </cell>
          <cell r="BM467">
            <v>15337.759478672999</v>
          </cell>
          <cell r="BN467">
            <v>80.189573459715717</v>
          </cell>
          <cell r="BO467">
            <v>31442.331753554536</v>
          </cell>
          <cell r="BP467">
            <v>62.146919431279684</v>
          </cell>
          <cell r="BQ467">
            <v>31589.900616113777</v>
          </cell>
          <cell r="BR467">
            <v>76.180094786729924</v>
          </cell>
          <cell r="BS467">
            <v>43172.783317535585</v>
          </cell>
          <cell r="BT467">
            <v>86.2037914691944</v>
          </cell>
          <cell r="BU467">
            <v>55348.006350710952</v>
          </cell>
          <cell r="BV467">
            <v>37.087677725118482</v>
          </cell>
          <cell r="BW467">
            <v>34711.841090047397</v>
          </cell>
          <cell r="BX467">
            <v>211602.62260663527</v>
          </cell>
          <cell r="BY467">
            <v>211602.62260663527</v>
          </cell>
          <cell r="BZ467">
            <v>0</v>
          </cell>
          <cell r="CA467">
            <v>365124.49217185267</v>
          </cell>
          <cell r="CB467">
            <v>365124.49217185267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145.35593220338995</v>
          </cell>
          <cell r="CL467">
            <v>84.37243953898313</v>
          </cell>
          <cell r="CM467">
            <v>111.33333333333339</v>
          </cell>
          <cell r="CN467">
            <v>53.461417193333354</v>
          </cell>
          <cell r="CO467">
            <v>137.83385673231649</v>
          </cell>
          <cell r="CP467">
            <v>182737.37057857055</v>
          </cell>
          <cell r="CQ467">
            <v>182737.37057857055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14.066508313539192</v>
          </cell>
          <cell r="CZ467">
            <v>11783.232684085509</v>
          </cell>
          <cell r="DA467">
            <v>11783.232684085509</v>
          </cell>
          <cell r="DB467">
            <v>0</v>
          </cell>
          <cell r="DC467">
            <v>2873763.8854345088</v>
          </cell>
          <cell r="DD467">
            <v>2873763.8854345088</v>
          </cell>
          <cell r="DE467">
            <v>0</v>
          </cell>
          <cell r="DF467">
            <v>128900</v>
          </cell>
          <cell r="DG467">
            <v>128900</v>
          </cell>
          <cell r="DH467">
            <v>211.5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1.5169928852261301</v>
          </cell>
          <cell r="DN467">
            <v>0</v>
          </cell>
          <cell r="DO467">
            <v>1.5169928852261301</v>
          </cell>
          <cell r="DP467">
            <v>0</v>
          </cell>
          <cell r="DQ467">
            <v>0</v>
          </cell>
          <cell r="DR467">
            <v>1.0156360164</v>
          </cell>
          <cell r="DS467">
            <v>0</v>
          </cell>
          <cell r="DT467">
            <v>46949.701756341725</v>
          </cell>
          <cell r="DU467">
            <v>46949.701756341725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46275.942000000003</v>
          </cell>
          <cell r="EB467">
            <v>46275.942000000003</v>
          </cell>
          <cell r="EC467">
            <v>0</v>
          </cell>
          <cell r="ED467">
            <v>0</v>
          </cell>
          <cell r="EE467">
            <v>46275.942000000003</v>
          </cell>
          <cell r="EF467">
            <v>0</v>
          </cell>
          <cell r="EG467">
            <v>46275.942000000003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/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222125.64375634174</v>
          </cell>
          <cell r="ER467">
            <v>222125.64375634174</v>
          </cell>
          <cell r="ES467">
            <v>0</v>
          </cell>
          <cell r="ET467">
            <v>3095889.5291908504</v>
          </cell>
          <cell r="EU467">
            <v>3095889.5291908504</v>
          </cell>
          <cell r="EV467">
            <v>3049613.5871908506</v>
          </cell>
          <cell r="EW467">
            <v>7209.4883857939731</v>
          </cell>
          <cell r="EX467">
            <v>5715</v>
          </cell>
          <cell r="EY467">
            <v>0</v>
          </cell>
          <cell r="EZ467">
            <v>2417445</v>
          </cell>
          <cell r="FA467">
            <v>0</v>
          </cell>
          <cell r="FB467">
            <v>3095889.5291908504</v>
          </cell>
          <cell r="FC467">
            <v>2990998.2435334981</v>
          </cell>
          <cell r="FD467">
            <v>0</v>
          </cell>
          <cell r="FE467">
            <v>3095889.5291908504</v>
          </cell>
        </row>
        <row r="468">
          <cell r="A468">
            <v>5406</v>
          </cell>
          <cell r="B468">
            <v>8815406</v>
          </cell>
          <cell r="C468">
            <v>7880</v>
          </cell>
          <cell r="D468" t="str">
            <v>GMSS7880</v>
          </cell>
          <cell r="E468" t="str">
            <v>Beauchamps High School</v>
          </cell>
          <cell r="F468" t="str">
            <v>S</v>
          </cell>
          <cell r="G468" t="str">
            <v>Y</v>
          </cell>
          <cell r="H468">
            <v>10005222</v>
          </cell>
          <cell r="I468" t="str">
            <v/>
          </cell>
          <cell r="J468" t="str">
            <v>VI</v>
          </cell>
          <cell r="K468">
            <v>5406</v>
          </cell>
          <cell r="L468">
            <v>115322</v>
          </cell>
          <cell r="O468">
            <v>0</v>
          </cell>
          <cell r="P468">
            <v>3</v>
          </cell>
          <cell r="Q468">
            <v>2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246</v>
          </cell>
          <cell r="X468">
            <v>248</v>
          </cell>
          <cell r="Y468">
            <v>247</v>
          </cell>
          <cell r="Z468">
            <v>249</v>
          </cell>
          <cell r="AA468">
            <v>234</v>
          </cell>
          <cell r="AB468">
            <v>741</v>
          </cell>
          <cell r="AC468">
            <v>483</v>
          </cell>
          <cell r="AD468">
            <v>1224</v>
          </cell>
          <cell r="AE468">
            <v>1224</v>
          </cell>
          <cell r="AF468">
            <v>0</v>
          </cell>
          <cell r="AG468">
            <v>3328712.7899999996</v>
          </cell>
          <cell r="AH468">
            <v>2642362.59</v>
          </cell>
          <cell r="AI468">
            <v>5971075.379999999</v>
          </cell>
          <cell r="AJ468">
            <v>5971075.379999999</v>
          </cell>
          <cell r="AK468">
            <v>0</v>
          </cell>
          <cell r="AL468">
            <v>0</v>
          </cell>
          <cell r="AM468">
            <v>127.00000000000058</v>
          </cell>
          <cell r="AN468">
            <v>56959.500000000262</v>
          </cell>
          <cell r="AO468">
            <v>56959.500000000262</v>
          </cell>
          <cell r="AP468">
            <v>0</v>
          </cell>
          <cell r="AQ468">
            <v>0</v>
          </cell>
          <cell r="AR468">
            <v>190.46683046683049</v>
          </cell>
          <cell r="AS468">
            <v>79996.068796068808</v>
          </cell>
          <cell r="AT468">
            <v>79996.068796068808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998</v>
          </cell>
          <cell r="BK468">
            <v>0</v>
          </cell>
          <cell r="BL468">
            <v>90.000000000000014</v>
          </cell>
          <cell r="BM468">
            <v>27542.7</v>
          </cell>
          <cell r="BN468">
            <v>60.000000000000057</v>
          </cell>
          <cell r="BO468">
            <v>23526.000000000025</v>
          </cell>
          <cell r="BP468">
            <v>19.000000000000046</v>
          </cell>
          <cell r="BQ468">
            <v>9657.8900000000231</v>
          </cell>
          <cell r="BR468">
            <v>19.000000000000046</v>
          </cell>
          <cell r="BS468">
            <v>10767.680000000028</v>
          </cell>
          <cell r="BT468">
            <v>15.999999999999998</v>
          </cell>
          <cell r="BU468">
            <v>10272.959999999997</v>
          </cell>
          <cell r="BV468">
            <v>21.999999999999968</v>
          </cell>
          <cell r="BW468">
            <v>20590.679999999971</v>
          </cell>
          <cell r="BX468">
            <v>102357.91000000003</v>
          </cell>
          <cell r="BY468">
            <v>102357.91000000003</v>
          </cell>
          <cell r="BZ468">
            <v>0</v>
          </cell>
          <cell r="CA468">
            <v>239313.4787960691</v>
          </cell>
          <cell r="CB468">
            <v>239313.4787960691</v>
          </cell>
          <cell r="CC468">
            <v>0</v>
          </cell>
          <cell r="CD468">
            <v>0</v>
          </cell>
          <cell r="CE468">
            <v>85.696721311475443</v>
          </cell>
          <cell r="CF468">
            <v>55.297638194262312</v>
          </cell>
          <cell r="CG468">
            <v>86.393442622950843</v>
          </cell>
          <cell r="CH468">
            <v>55.747212488524603</v>
          </cell>
          <cell r="CI468">
            <v>91.000000000000014</v>
          </cell>
          <cell r="CJ468">
            <v>57.862825930000007</v>
          </cell>
          <cell r="CK468">
            <v>92.744939271254964</v>
          </cell>
          <cell r="CL468">
            <v>53.834175617004</v>
          </cell>
          <cell r="CM468">
            <v>98.5263157894736</v>
          </cell>
          <cell r="CN468">
            <v>47.311585086315745</v>
          </cell>
          <cell r="CO468">
            <v>270.05343731610668</v>
          </cell>
          <cell r="CP468">
            <v>358031.44612494792</v>
          </cell>
          <cell r="CQ468">
            <v>358031.44612494792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2.0198019801980194</v>
          </cell>
          <cell r="CZ468">
            <v>1691.9477227722768</v>
          </cell>
          <cell r="DA468">
            <v>1691.9477227722768</v>
          </cell>
          <cell r="DB468">
            <v>0</v>
          </cell>
          <cell r="DC468">
            <v>6570112.2526437873</v>
          </cell>
          <cell r="DD468">
            <v>6570112.2526437873</v>
          </cell>
          <cell r="DE468">
            <v>0</v>
          </cell>
          <cell r="DF468">
            <v>128900</v>
          </cell>
          <cell r="DG468">
            <v>128900</v>
          </cell>
          <cell r="DH468">
            <v>244.8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1.4213120730130999</v>
          </cell>
          <cell r="DN468">
            <v>0</v>
          </cell>
          <cell r="DO468">
            <v>1.4213120730130999</v>
          </cell>
          <cell r="DP468">
            <v>0</v>
          </cell>
          <cell r="DQ468">
            <v>0</v>
          </cell>
          <cell r="DR468">
            <v>1.0156360164</v>
          </cell>
          <cell r="DS468">
            <v>0</v>
          </cell>
          <cell r="DT468">
            <v>104745.86544613926</v>
          </cell>
          <cell r="DU468">
            <v>104745.86544613926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30744</v>
          </cell>
          <cell r="EB468">
            <v>31232</v>
          </cell>
          <cell r="EC468">
            <v>488</v>
          </cell>
          <cell r="ED468">
            <v>0</v>
          </cell>
          <cell r="EE468">
            <v>31720</v>
          </cell>
          <cell r="EF468">
            <v>0</v>
          </cell>
          <cell r="EG468">
            <v>31720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/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265365.86544613924</v>
          </cell>
          <cell r="ER468">
            <v>265365.86544613924</v>
          </cell>
          <cell r="ES468">
            <v>0</v>
          </cell>
          <cell r="ET468">
            <v>6835478.1180899264</v>
          </cell>
          <cell r="EU468">
            <v>6835478.1180899264</v>
          </cell>
          <cell r="EV468">
            <v>6803758.1180899264</v>
          </cell>
          <cell r="EW468">
            <v>5558.6259134721622</v>
          </cell>
          <cell r="EX468">
            <v>5415</v>
          </cell>
          <cell r="EY468">
            <v>0</v>
          </cell>
          <cell r="EZ468">
            <v>6627960</v>
          </cell>
          <cell r="FA468">
            <v>0</v>
          </cell>
          <cell r="FB468">
            <v>6835478.1180899264</v>
          </cell>
          <cell r="FC468">
            <v>6718909.6300506555</v>
          </cell>
          <cell r="FD468">
            <v>0</v>
          </cell>
          <cell r="FE468">
            <v>6835478.1180899264</v>
          </cell>
        </row>
        <row r="469">
          <cell r="A469">
            <v>4005</v>
          </cell>
          <cell r="B469">
            <v>8814005</v>
          </cell>
          <cell r="C469"/>
          <cell r="D469"/>
          <cell r="E469" t="str">
            <v>Becket Keys Church of England Free School</v>
          </cell>
          <cell r="F469" t="str">
            <v>S</v>
          </cell>
          <cell r="G469"/>
          <cell r="H469" t="str">
            <v/>
          </cell>
          <cell r="I469" t="str">
            <v>Y</v>
          </cell>
          <cell r="K469">
            <v>4005</v>
          </cell>
          <cell r="L469">
            <v>138239</v>
          </cell>
          <cell r="O469">
            <v>0</v>
          </cell>
          <cell r="P469">
            <v>3</v>
          </cell>
          <cell r="Q469">
            <v>2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171</v>
          </cell>
          <cell r="X469">
            <v>176</v>
          </cell>
          <cell r="Y469">
            <v>169</v>
          </cell>
          <cell r="Z469">
            <v>164</v>
          </cell>
          <cell r="AA469">
            <v>150</v>
          </cell>
          <cell r="AB469">
            <v>516</v>
          </cell>
          <cell r="AC469">
            <v>314</v>
          </cell>
          <cell r="AD469">
            <v>830</v>
          </cell>
          <cell r="AE469">
            <v>830</v>
          </cell>
          <cell r="AF469">
            <v>0</v>
          </cell>
          <cell r="AG469">
            <v>2317970.0399999996</v>
          </cell>
          <cell r="AH469">
            <v>1717809.22</v>
          </cell>
          <cell r="AI469">
            <v>4035779.26</v>
          </cell>
          <cell r="AJ469">
            <v>4035779.26</v>
          </cell>
          <cell r="AK469">
            <v>0</v>
          </cell>
          <cell r="AL469">
            <v>0</v>
          </cell>
          <cell r="AM469">
            <v>68</v>
          </cell>
          <cell r="AN469">
            <v>30498</v>
          </cell>
          <cell r="AO469">
            <v>30498</v>
          </cell>
          <cell r="AP469">
            <v>0</v>
          </cell>
          <cell r="AQ469">
            <v>0</v>
          </cell>
          <cell r="AR469">
            <v>92.788697788697789</v>
          </cell>
          <cell r="AS469">
            <v>38971.253071253072</v>
          </cell>
          <cell r="AT469">
            <v>38971.253071253072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689.00000000000011</v>
          </cell>
          <cell r="BK469">
            <v>0</v>
          </cell>
          <cell r="BL469">
            <v>108.99999999999977</v>
          </cell>
          <cell r="BM469">
            <v>33357.269999999924</v>
          </cell>
          <cell r="BN469">
            <v>27.999999999999964</v>
          </cell>
          <cell r="BO469">
            <v>10978.799999999987</v>
          </cell>
          <cell r="BP469">
            <v>0.99999999999999689</v>
          </cell>
          <cell r="BQ469">
            <v>508.30999999999841</v>
          </cell>
          <cell r="BR469">
            <v>0</v>
          </cell>
          <cell r="BS469">
            <v>0</v>
          </cell>
          <cell r="BT469">
            <v>0.99999999999999689</v>
          </cell>
          <cell r="BU469">
            <v>642.0599999999979</v>
          </cell>
          <cell r="BV469">
            <v>2.0000000000000018</v>
          </cell>
          <cell r="BW469">
            <v>1871.8800000000017</v>
          </cell>
          <cell r="BX469">
            <v>47358.319999999912</v>
          </cell>
          <cell r="BY469">
            <v>47358.319999999912</v>
          </cell>
          <cell r="BZ469">
            <v>0</v>
          </cell>
          <cell r="CA469">
            <v>116827.57307125299</v>
          </cell>
          <cell r="CB469">
            <v>116827.57307125299</v>
          </cell>
          <cell r="CC469">
            <v>0</v>
          </cell>
          <cell r="CD469">
            <v>0</v>
          </cell>
          <cell r="CE469">
            <v>40.999999999999993</v>
          </cell>
          <cell r="CF469">
            <v>26.456124939999995</v>
          </cell>
          <cell r="CG469">
            <v>42.198830409356717</v>
          </cell>
          <cell r="CH469">
            <v>27.229695844678357</v>
          </cell>
          <cell r="CI469">
            <v>39.398773006134931</v>
          </cell>
          <cell r="CJ469">
            <v>25.051915871533719</v>
          </cell>
          <cell r="CK469">
            <v>53.59477124183006</v>
          </cell>
          <cell r="CL469">
            <v>31.109302026143791</v>
          </cell>
          <cell r="CM469">
            <v>49.647887323943706</v>
          </cell>
          <cell r="CN469">
            <v>23.840536679577486</v>
          </cell>
          <cell r="CO469">
            <v>133.68757536193337</v>
          </cell>
          <cell r="CP469">
            <v>177240.31366334402</v>
          </cell>
          <cell r="CQ469">
            <v>177240.31366334402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4329847.1467345972</v>
          </cell>
          <cell r="DD469">
            <v>4329847.1467345972</v>
          </cell>
          <cell r="DE469">
            <v>0</v>
          </cell>
          <cell r="DF469">
            <v>128900</v>
          </cell>
          <cell r="DG469">
            <v>128900</v>
          </cell>
          <cell r="DH469">
            <v>166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1.4241842321212099</v>
          </cell>
          <cell r="DN469">
            <v>0</v>
          </cell>
          <cell r="DO469">
            <v>1.4241842321212099</v>
          </cell>
          <cell r="DP469">
            <v>0</v>
          </cell>
          <cell r="DQ469">
            <v>0</v>
          </cell>
          <cell r="DR469">
            <v>1.0156360164</v>
          </cell>
          <cell r="DS469">
            <v>0</v>
          </cell>
          <cell r="DT469">
            <v>69717.043509795403</v>
          </cell>
          <cell r="DU469">
            <v>69717.043509795403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24807.759999999998</v>
          </cell>
          <cell r="EB469">
            <v>24807.759999999998</v>
          </cell>
          <cell r="EC469">
            <v>0</v>
          </cell>
          <cell r="ED469">
            <v>0</v>
          </cell>
          <cell r="EE469">
            <v>24807.759999999998</v>
          </cell>
          <cell r="EF469">
            <v>0</v>
          </cell>
          <cell r="EG469">
            <v>24807.759999999995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/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223424.8035097954</v>
          </cell>
          <cell r="ER469">
            <v>223424.8035097954</v>
          </cell>
          <cell r="ES469">
            <v>0</v>
          </cell>
          <cell r="ET469">
            <v>4553271.9502443923</v>
          </cell>
          <cell r="EU469">
            <v>4553271.9502443923</v>
          </cell>
          <cell r="EV469">
            <v>4528464.1902443925</v>
          </cell>
          <cell r="EW469">
            <v>5455.9809521016778</v>
          </cell>
          <cell r="EX469">
            <v>5415</v>
          </cell>
          <cell r="EY469">
            <v>0</v>
          </cell>
          <cell r="EZ469">
            <v>4494450</v>
          </cell>
          <cell r="FA469">
            <v>0</v>
          </cell>
          <cell r="FB469">
            <v>4553271.9502443923</v>
          </cell>
          <cell r="FC469">
            <v>4510319.2020426178</v>
          </cell>
          <cell r="FD469">
            <v>0</v>
          </cell>
          <cell r="FE469">
            <v>4553271.9502443923</v>
          </cell>
        </row>
        <row r="470">
          <cell r="A470">
            <v>5468</v>
          </cell>
          <cell r="B470">
            <v>8815468</v>
          </cell>
          <cell r="C470"/>
          <cell r="D470"/>
          <cell r="E470" t="str">
            <v>The Billericay School</v>
          </cell>
          <cell r="F470" t="str">
            <v>S</v>
          </cell>
          <cell r="G470"/>
          <cell r="H470" t="str">
            <v/>
          </cell>
          <cell r="I470" t="str">
            <v>Y</v>
          </cell>
          <cell r="J470" t="str">
            <v>VI</v>
          </cell>
          <cell r="K470">
            <v>5468</v>
          </cell>
          <cell r="L470">
            <v>136861</v>
          </cell>
          <cell r="O470">
            <v>0</v>
          </cell>
          <cell r="P470">
            <v>3</v>
          </cell>
          <cell r="Q470">
            <v>2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278</v>
          </cell>
          <cell r="X470">
            <v>281</v>
          </cell>
          <cell r="Y470">
            <v>279</v>
          </cell>
          <cell r="Z470">
            <v>280</v>
          </cell>
          <cell r="AA470">
            <v>278</v>
          </cell>
          <cell r="AB470">
            <v>838</v>
          </cell>
          <cell r="AC470">
            <v>558</v>
          </cell>
          <cell r="AD470">
            <v>1396</v>
          </cell>
          <cell r="AE470">
            <v>1396</v>
          </cell>
          <cell r="AF470">
            <v>0</v>
          </cell>
          <cell r="AG470">
            <v>3764455.2199999997</v>
          </cell>
          <cell r="AH470">
            <v>3052667.34</v>
          </cell>
          <cell r="AI470">
            <v>6817122.5599999996</v>
          </cell>
          <cell r="AJ470">
            <v>6817122.5599999996</v>
          </cell>
          <cell r="AK470">
            <v>0</v>
          </cell>
          <cell r="AL470">
            <v>0</v>
          </cell>
          <cell r="AM470">
            <v>109.99999999999996</v>
          </cell>
          <cell r="AN470">
            <v>49334.999999999978</v>
          </cell>
          <cell r="AO470">
            <v>49334.999999999978</v>
          </cell>
          <cell r="AP470">
            <v>0</v>
          </cell>
          <cell r="AQ470">
            <v>0</v>
          </cell>
          <cell r="AR470">
            <v>199.00213827512474</v>
          </cell>
          <cell r="AS470">
            <v>83580.898075552395</v>
          </cell>
          <cell r="AT470">
            <v>83580.898075552395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1052.5078909612625</v>
          </cell>
          <cell r="BK470">
            <v>0</v>
          </cell>
          <cell r="BL470">
            <v>51.073170731707265</v>
          </cell>
          <cell r="BM470">
            <v>15629.922439024373</v>
          </cell>
          <cell r="BN470">
            <v>122.17503586800569</v>
          </cell>
          <cell r="BO470">
            <v>47904.831563845037</v>
          </cell>
          <cell r="BP470">
            <v>70.100430416068889</v>
          </cell>
          <cell r="BQ470">
            <v>35632.74978479198</v>
          </cell>
          <cell r="BR470">
            <v>16.022955523672891</v>
          </cell>
          <cell r="BS470">
            <v>9080.5293543759017</v>
          </cell>
          <cell r="BT470">
            <v>26.03730272596847</v>
          </cell>
          <cell r="BU470">
            <v>16717.510588235313</v>
          </cell>
          <cell r="BV470">
            <v>58.083213773314256</v>
          </cell>
          <cell r="BW470">
            <v>54362.403098995746</v>
          </cell>
          <cell r="BX470">
            <v>179327.94682926833</v>
          </cell>
          <cell r="BY470">
            <v>179327.94682926833</v>
          </cell>
          <cell r="BZ470">
            <v>0</v>
          </cell>
          <cell r="CA470">
            <v>312243.84490482067</v>
          </cell>
          <cell r="CB470">
            <v>312243.84490482067</v>
          </cell>
          <cell r="CC470">
            <v>0</v>
          </cell>
          <cell r="CD470">
            <v>0</v>
          </cell>
          <cell r="CE470">
            <v>72.785454545454598</v>
          </cell>
          <cell r="CF470">
            <v>46.96636778705458</v>
          </cell>
          <cell r="CG470">
            <v>73.57090909090914</v>
          </cell>
          <cell r="CH470">
            <v>47.47319909410912</v>
          </cell>
          <cell r="CI470">
            <v>61.0948905109489</v>
          </cell>
          <cell r="CJ470">
            <v>38.847505657664229</v>
          </cell>
          <cell r="CK470">
            <v>59.487179487179361</v>
          </cell>
          <cell r="CL470">
            <v>34.529574256410186</v>
          </cell>
          <cell r="CM470">
            <v>89.543071161048815</v>
          </cell>
          <cell r="CN470">
            <v>42.997899557902677</v>
          </cell>
          <cell r="CO470">
            <v>210.8145463531408</v>
          </cell>
          <cell r="CP470">
            <v>279493.709264067</v>
          </cell>
          <cell r="CQ470">
            <v>279493.709264067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6.0043010752688115</v>
          </cell>
          <cell r="CZ470">
            <v>5029.682924731178</v>
          </cell>
          <cell r="DA470">
            <v>5029.682924731178</v>
          </cell>
          <cell r="DB470">
            <v>0</v>
          </cell>
          <cell r="DC470">
            <v>7413889.7970936196</v>
          </cell>
          <cell r="DD470">
            <v>7413889.7970936196</v>
          </cell>
          <cell r="DE470">
            <v>0</v>
          </cell>
          <cell r="DF470">
            <v>128900</v>
          </cell>
          <cell r="DG470">
            <v>128900</v>
          </cell>
          <cell r="DH470">
            <v>279.2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1.4213983995024899</v>
          </cell>
          <cell r="DN470">
            <v>0</v>
          </cell>
          <cell r="DO470">
            <v>1.4213983995024899</v>
          </cell>
          <cell r="DP470">
            <v>0</v>
          </cell>
          <cell r="DQ470">
            <v>0</v>
          </cell>
          <cell r="DR470">
            <v>1.0156360164</v>
          </cell>
          <cell r="DS470">
            <v>0</v>
          </cell>
          <cell r="DT470">
            <v>117939.18496910857</v>
          </cell>
          <cell r="DU470">
            <v>117939.18496910857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38454</v>
          </cell>
          <cell r="EB470">
            <v>38454</v>
          </cell>
          <cell r="EC470">
            <v>0</v>
          </cell>
          <cell r="ED470">
            <v>0</v>
          </cell>
          <cell r="EE470">
            <v>38454</v>
          </cell>
          <cell r="EF470">
            <v>0</v>
          </cell>
          <cell r="EG470">
            <v>38454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/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285293.18496910855</v>
          </cell>
          <cell r="ER470">
            <v>285293.18496910855</v>
          </cell>
          <cell r="ES470">
            <v>0</v>
          </cell>
          <cell r="ET470">
            <v>7699182.9820627281</v>
          </cell>
          <cell r="EU470">
            <v>7699182.9820627281</v>
          </cell>
          <cell r="EV470">
            <v>7660728.9820627281</v>
          </cell>
          <cell r="EW470">
            <v>5487.6282106466533</v>
          </cell>
          <cell r="EX470">
            <v>5415</v>
          </cell>
          <cell r="EY470">
            <v>0</v>
          </cell>
          <cell r="EZ470">
            <v>7559340</v>
          </cell>
          <cell r="FA470">
            <v>0</v>
          </cell>
          <cell r="FB470">
            <v>7699182.9820627281</v>
          </cell>
          <cell r="FC470">
            <v>7609341.1318490934</v>
          </cell>
          <cell r="FD470">
            <v>0</v>
          </cell>
          <cell r="FE470">
            <v>7699182.9820627281</v>
          </cell>
        </row>
        <row r="471">
          <cell r="A471">
            <v>5416</v>
          </cell>
          <cell r="B471">
            <v>8815416</v>
          </cell>
          <cell r="C471"/>
          <cell r="D471"/>
          <cell r="E471" t="str">
            <v>The Boswells School</v>
          </cell>
          <cell r="F471" t="str">
            <v>S</v>
          </cell>
          <cell r="G471"/>
          <cell r="H471" t="str">
            <v/>
          </cell>
          <cell r="I471" t="str">
            <v>Y</v>
          </cell>
          <cell r="J471" t="str">
            <v>VI</v>
          </cell>
          <cell r="K471">
            <v>5416</v>
          </cell>
          <cell r="L471">
            <v>137874</v>
          </cell>
          <cell r="O471">
            <v>0</v>
          </cell>
          <cell r="P471">
            <v>3</v>
          </cell>
          <cell r="Q471">
            <v>2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239</v>
          </cell>
          <cell r="X471">
            <v>248</v>
          </cell>
          <cell r="Y471">
            <v>247</v>
          </cell>
          <cell r="Z471">
            <v>252</v>
          </cell>
          <cell r="AA471">
            <v>245</v>
          </cell>
          <cell r="AB471">
            <v>734</v>
          </cell>
          <cell r="AC471">
            <v>497</v>
          </cell>
          <cell r="AD471">
            <v>1231</v>
          </cell>
          <cell r="AE471">
            <v>1231</v>
          </cell>
          <cell r="AF471">
            <v>0</v>
          </cell>
          <cell r="AG471">
            <v>3297267.4599999995</v>
          </cell>
          <cell r="AH471">
            <v>2718952.8099999996</v>
          </cell>
          <cell r="AI471">
            <v>6016220.2699999996</v>
          </cell>
          <cell r="AJ471">
            <v>6016220.2699999996</v>
          </cell>
          <cell r="AK471">
            <v>0</v>
          </cell>
          <cell r="AL471">
            <v>0</v>
          </cell>
          <cell r="AM471">
            <v>120.00000000000001</v>
          </cell>
          <cell r="AN471">
            <v>53820.000000000007</v>
          </cell>
          <cell r="AO471">
            <v>53820.000000000007</v>
          </cell>
          <cell r="AP471">
            <v>0</v>
          </cell>
          <cell r="AQ471">
            <v>0</v>
          </cell>
          <cell r="AR471">
            <v>206.48394863563402</v>
          </cell>
          <cell r="AS471">
            <v>86723.258426966291</v>
          </cell>
          <cell r="AT471">
            <v>86723.258426966291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1086.7656631407651</v>
          </cell>
          <cell r="BK471">
            <v>0</v>
          </cell>
          <cell r="BL471">
            <v>74.12042310821802</v>
          </cell>
          <cell r="BM471">
            <v>22683.073083807958</v>
          </cell>
          <cell r="BN471">
            <v>10.016273393002436</v>
          </cell>
          <cell r="BO471">
            <v>3927.3807973962553</v>
          </cell>
          <cell r="BP471">
            <v>25.04068348250615</v>
          </cell>
          <cell r="BQ471">
            <v>12728.429820992702</v>
          </cell>
          <cell r="BR471">
            <v>35.056956875508583</v>
          </cell>
          <cell r="BS471">
            <v>19867.478600488226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59206.362302685142</v>
          </cell>
          <cell r="BY471">
            <v>59206.362302685142</v>
          </cell>
          <cell r="BZ471">
            <v>0</v>
          </cell>
          <cell r="CA471">
            <v>199749.62072965142</v>
          </cell>
          <cell r="CB471">
            <v>199749.62072965142</v>
          </cell>
          <cell r="CC471">
            <v>0</v>
          </cell>
          <cell r="CD471">
            <v>0</v>
          </cell>
          <cell r="CE471">
            <v>79.666666666666586</v>
          </cell>
          <cell r="CF471">
            <v>51.406616753333282</v>
          </cell>
          <cell r="CG471">
            <v>82.666666666666586</v>
          </cell>
          <cell r="CH471">
            <v>53.342430773333277</v>
          </cell>
          <cell r="CI471">
            <v>100.81632653061214</v>
          </cell>
          <cell r="CJ471">
            <v>64.104588493877486</v>
          </cell>
          <cell r="CK471">
            <v>68.356275303643741</v>
          </cell>
          <cell r="CL471">
            <v>39.677676842914991</v>
          </cell>
          <cell r="CM471">
            <v>90.103305785123879</v>
          </cell>
          <cell r="CN471">
            <v>43.266919949793348</v>
          </cell>
          <cell r="CO471">
            <v>251.79823281325241</v>
          </cell>
          <cell r="CP471">
            <v>333829.06109915377</v>
          </cell>
          <cell r="CQ471">
            <v>333829.06109915377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10.065412919051507</v>
          </cell>
          <cell r="CZ471">
            <v>8431.5950940310668</v>
          </cell>
          <cell r="DA471">
            <v>8431.5950940310668</v>
          </cell>
          <cell r="DB471">
            <v>0</v>
          </cell>
          <cell r="DC471">
            <v>6558230.5469228355</v>
          </cell>
          <cell r="DD471">
            <v>6558230.5469228355</v>
          </cell>
          <cell r="DE471">
            <v>0</v>
          </cell>
          <cell r="DF471">
            <v>128900</v>
          </cell>
          <cell r="DG471">
            <v>128900</v>
          </cell>
          <cell r="DH471">
            <v>246.2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1.52521591642819</v>
          </cell>
          <cell r="DN471">
            <v>0</v>
          </cell>
          <cell r="DO471">
            <v>1.52521591642819</v>
          </cell>
          <cell r="DP471">
            <v>0</v>
          </cell>
          <cell r="DQ471">
            <v>0</v>
          </cell>
          <cell r="DR471">
            <v>1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30319.5</v>
          </cell>
          <cell r="EB471">
            <v>30319.5</v>
          </cell>
          <cell r="EC471">
            <v>0</v>
          </cell>
          <cell r="ED471">
            <v>0</v>
          </cell>
          <cell r="EE471">
            <v>30319.5</v>
          </cell>
          <cell r="EF471">
            <v>0</v>
          </cell>
          <cell r="EG471">
            <v>30319.5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/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159219.5</v>
          </cell>
          <cell r="ER471">
            <v>159219.5</v>
          </cell>
          <cell r="ES471">
            <v>0</v>
          </cell>
          <cell r="ET471">
            <v>6717450.0469228355</v>
          </cell>
          <cell r="EU471">
            <v>6717450.0469228355</v>
          </cell>
          <cell r="EV471">
            <v>6687130.5469228355</v>
          </cell>
          <cell r="EW471">
            <v>5432.2750178089645</v>
          </cell>
          <cell r="EX471">
            <v>5415</v>
          </cell>
          <cell r="EY471">
            <v>0</v>
          </cell>
          <cell r="EZ471">
            <v>6665865</v>
          </cell>
          <cell r="FA471">
            <v>0</v>
          </cell>
          <cell r="FB471">
            <v>6717450.0469228355</v>
          </cell>
          <cell r="FC471">
            <v>6586269.6332422532</v>
          </cell>
          <cell r="FD471">
            <v>0</v>
          </cell>
          <cell r="FE471">
            <v>6717450.0469228355</v>
          </cell>
        </row>
        <row r="472">
          <cell r="A472">
            <v>4027</v>
          </cell>
          <cell r="B472">
            <v>8814027</v>
          </cell>
          <cell r="C472"/>
          <cell r="D472"/>
          <cell r="E472" t="str">
            <v>Brentwood County High School</v>
          </cell>
          <cell r="F472" t="str">
            <v>S</v>
          </cell>
          <cell r="G472"/>
          <cell r="H472" t="str">
            <v/>
          </cell>
          <cell r="I472" t="str">
            <v>Y</v>
          </cell>
          <cell r="J472" t="str">
            <v>VI</v>
          </cell>
          <cell r="K472">
            <v>4027</v>
          </cell>
          <cell r="L472">
            <v>145474</v>
          </cell>
          <cell r="O472">
            <v>0</v>
          </cell>
          <cell r="P472">
            <v>3</v>
          </cell>
          <cell r="Q472">
            <v>2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121</v>
          </cell>
          <cell r="X472">
            <v>152</v>
          </cell>
          <cell r="Y472">
            <v>88</v>
          </cell>
          <cell r="Z472">
            <v>138</v>
          </cell>
          <cell r="AA472">
            <v>163</v>
          </cell>
          <cell r="AB472">
            <v>361</v>
          </cell>
          <cell r="AC472">
            <v>301</v>
          </cell>
          <cell r="AD472">
            <v>662</v>
          </cell>
          <cell r="AE472">
            <v>662</v>
          </cell>
          <cell r="AF472">
            <v>0</v>
          </cell>
          <cell r="AG472">
            <v>1621680.5899999999</v>
          </cell>
          <cell r="AH472">
            <v>1646689.73</v>
          </cell>
          <cell r="AI472">
            <v>3268370.32</v>
          </cell>
          <cell r="AJ472">
            <v>3268370.32</v>
          </cell>
          <cell r="AK472">
            <v>0</v>
          </cell>
          <cell r="AL472">
            <v>0</v>
          </cell>
          <cell r="AM472">
            <v>95.999999999999829</v>
          </cell>
          <cell r="AN472">
            <v>43055.99999999992</v>
          </cell>
          <cell r="AO472">
            <v>43055.99999999992</v>
          </cell>
          <cell r="AP472">
            <v>0</v>
          </cell>
          <cell r="AQ472">
            <v>0</v>
          </cell>
          <cell r="AR472">
            <v>159.43943661971832</v>
          </cell>
          <cell r="AS472">
            <v>66964.563380281688</v>
          </cell>
          <cell r="AT472">
            <v>66964.563380281688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489.99999999999983</v>
          </cell>
          <cell r="BK472">
            <v>0</v>
          </cell>
          <cell r="BL472">
            <v>73.000000000000114</v>
          </cell>
          <cell r="BM472">
            <v>22340.190000000031</v>
          </cell>
          <cell r="BN472">
            <v>54.000000000000028</v>
          </cell>
          <cell r="BO472">
            <v>21173.400000000012</v>
          </cell>
          <cell r="BP472">
            <v>12.99999999999997</v>
          </cell>
          <cell r="BQ472">
            <v>6608.0299999999843</v>
          </cell>
          <cell r="BR472">
            <v>9.0000000000000036</v>
          </cell>
          <cell r="BS472">
            <v>5100.4800000000023</v>
          </cell>
          <cell r="BT472">
            <v>20.000000000000025</v>
          </cell>
          <cell r="BU472">
            <v>12841.200000000015</v>
          </cell>
          <cell r="BV472">
            <v>3.0000000000000036</v>
          </cell>
          <cell r="BW472">
            <v>2807.8200000000033</v>
          </cell>
          <cell r="BX472">
            <v>70871.120000000054</v>
          </cell>
          <cell r="BY472">
            <v>70871.120000000054</v>
          </cell>
          <cell r="BZ472">
            <v>0</v>
          </cell>
          <cell r="CA472">
            <v>180891.68338028167</v>
          </cell>
          <cell r="CB472">
            <v>180891.68338028167</v>
          </cell>
          <cell r="CC472">
            <v>0</v>
          </cell>
          <cell r="CD472">
            <v>0</v>
          </cell>
          <cell r="CE472">
            <v>36.217687074829875</v>
          </cell>
          <cell r="CF472">
            <v>23.370235470476153</v>
          </cell>
          <cell r="CG472">
            <v>45.496598639455712</v>
          </cell>
          <cell r="CH472">
            <v>29.357651169523763</v>
          </cell>
          <cell r="CI472">
            <v>36.487804878048742</v>
          </cell>
          <cell r="CJ472">
            <v>23.200961562926803</v>
          </cell>
          <cell r="CK472">
            <v>56.0625</v>
          </cell>
          <cell r="CL472">
            <v>32.541705178125</v>
          </cell>
          <cell r="CM472">
            <v>69.406451612903183</v>
          </cell>
          <cell r="CN472">
            <v>33.328448493290303</v>
          </cell>
          <cell r="CO472">
            <v>141.79900187434203</v>
          </cell>
          <cell r="CP472">
            <v>187994.28070496517</v>
          </cell>
          <cell r="CQ472">
            <v>187994.28070496517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10.137825421133206</v>
          </cell>
          <cell r="CZ472">
            <v>8492.2535987748633</v>
          </cell>
          <cell r="DA472">
            <v>8492.2535987748633</v>
          </cell>
          <cell r="DB472">
            <v>0</v>
          </cell>
          <cell r="DC472">
            <v>3645748.537684022</v>
          </cell>
          <cell r="DD472">
            <v>3645748.537684022</v>
          </cell>
          <cell r="DE472">
            <v>0</v>
          </cell>
          <cell r="DF472">
            <v>128900</v>
          </cell>
          <cell r="DG472">
            <v>128900</v>
          </cell>
          <cell r="DH472">
            <v>132.4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1.0856454914565801</v>
          </cell>
          <cell r="DN472">
            <v>0</v>
          </cell>
          <cell r="DO472">
            <v>1.0856454914565801</v>
          </cell>
          <cell r="DP472">
            <v>0</v>
          </cell>
          <cell r="DQ472">
            <v>0</v>
          </cell>
          <cell r="DR472">
            <v>1.0156360164</v>
          </cell>
          <cell r="DS472">
            <v>0</v>
          </cell>
          <cell r="DT472">
            <v>59020.466439463416</v>
          </cell>
          <cell r="DU472">
            <v>59020.466439463416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31404.1</v>
          </cell>
          <cell r="EB472">
            <v>31404.1</v>
          </cell>
          <cell r="EC472">
            <v>0</v>
          </cell>
          <cell r="ED472">
            <v>0</v>
          </cell>
          <cell r="EE472">
            <v>31404.1</v>
          </cell>
          <cell r="EF472">
            <v>0</v>
          </cell>
          <cell r="EG472">
            <v>31404.1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/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219324.56643946344</v>
          </cell>
          <cell r="ER472">
            <v>219324.56643946344</v>
          </cell>
          <cell r="ES472">
            <v>0</v>
          </cell>
          <cell r="ET472">
            <v>3865073.1041234853</v>
          </cell>
          <cell r="EU472">
            <v>3865073.1041234853</v>
          </cell>
          <cell r="EV472">
            <v>3833669.0041234852</v>
          </cell>
          <cell r="EW472">
            <v>5791.0407917273187</v>
          </cell>
          <cell r="EX472">
            <v>5415</v>
          </cell>
          <cell r="EY472">
            <v>0</v>
          </cell>
          <cell r="EZ472">
            <v>3584730</v>
          </cell>
          <cell r="FA472">
            <v>0</v>
          </cell>
          <cell r="FB472">
            <v>3865073.1041234853</v>
          </cell>
          <cell r="FC472">
            <v>3814301.5062392247</v>
          </cell>
          <cell r="FD472">
            <v>0</v>
          </cell>
          <cell r="FE472">
            <v>3865073.1041234853</v>
          </cell>
        </row>
        <row r="473">
          <cell r="A473">
            <v>5461</v>
          </cell>
          <cell r="B473">
            <v>8815461</v>
          </cell>
          <cell r="C473"/>
          <cell r="D473"/>
          <cell r="E473" t="str">
            <v>Brentwood Ursuline Convent High School</v>
          </cell>
          <cell r="F473" t="str">
            <v>S</v>
          </cell>
          <cell r="G473"/>
          <cell r="H473" t="str">
            <v/>
          </cell>
          <cell r="I473" t="str">
            <v>Y</v>
          </cell>
          <cell r="J473" t="str">
            <v>VI</v>
          </cell>
          <cell r="K473">
            <v>5461</v>
          </cell>
          <cell r="L473">
            <v>138834</v>
          </cell>
          <cell r="O473">
            <v>0</v>
          </cell>
          <cell r="P473">
            <v>3</v>
          </cell>
          <cell r="Q473">
            <v>2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175</v>
          </cell>
          <cell r="X473">
            <v>169</v>
          </cell>
          <cell r="Y473">
            <v>171</v>
          </cell>
          <cell r="Z473">
            <v>175</v>
          </cell>
          <cell r="AA473">
            <v>169</v>
          </cell>
          <cell r="AB473">
            <v>515</v>
          </cell>
          <cell r="AC473">
            <v>344</v>
          </cell>
          <cell r="AD473">
            <v>859</v>
          </cell>
          <cell r="AE473">
            <v>859</v>
          </cell>
          <cell r="AF473">
            <v>0</v>
          </cell>
          <cell r="AG473">
            <v>2313477.8499999996</v>
          </cell>
          <cell r="AH473">
            <v>1881931.1199999999</v>
          </cell>
          <cell r="AI473">
            <v>4195408.97</v>
          </cell>
          <cell r="AJ473">
            <v>4195408.97</v>
          </cell>
          <cell r="AK473">
            <v>0</v>
          </cell>
          <cell r="AL473">
            <v>0</v>
          </cell>
          <cell r="AM473">
            <v>52.999999999999972</v>
          </cell>
          <cell r="AN473">
            <v>23770.499999999985</v>
          </cell>
          <cell r="AO473">
            <v>23770.499999999985</v>
          </cell>
          <cell r="AP473">
            <v>0</v>
          </cell>
          <cell r="AQ473">
            <v>0</v>
          </cell>
          <cell r="AR473">
            <v>104.65977011494253</v>
          </cell>
          <cell r="AS473">
            <v>43957.103448275862</v>
          </cell>
          <cell r="AT473">
            <v>43957.103448275862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511.00000000000045</v>
          </cell>
          <cell r="BK473">
            <v>0</v>
          </cell>
          <cell r="BL473">
            <v>124.00000000000037</v>
          </cell>
          <cell r="BM473">
            <v>37947.72000000011</v>
          </cell>
          <cell r="BN473">
            <v>109.99999999999984</v>
          </cell>
          <cell r="BO473">
            <v>43130.999999999942</v>
          </cell>
          <cell r="BP473">
            <v>45.999999999999964</v>
          </cell>
          <cell r="BQ473">
            <v>23382.259999999984</v>
          </cell>
          <cell r="BR473">
            <v>28.999999999999979</v>
          </cell>
          <cell r="BS473">
            <v>16434.87999999999</v>
          </cell>
          <cell r="BT473">
            <v>21.000000000000036</v>
          </cell>
          <cell r="BU473">
            <v>13483.260000000022</v>
          </cell>
          <cell r="BV473">
            <v>17.999999999999996</v>
          </cell>
          <cell r="BW473">
            <v>16846.919999999998</v>
          </cell>
          <cell r="BX473">
            <v>151226.04000000004</v>
          </cell>
          <cell r="BY473">
            <v>151226.04000000004</v>
          </cell>
          <cell r="BZ473">
            <v>0</v>
          </cell>
          <cell r="CA473">
            <v>218953.64344827589</v>
          </cell>
          <cell r="CB473">
            <v>218953.64344827589</v>
          </cell>
          <cell r="CC473">
            <v>0</v>
          </cell>
          <cell r="CD473">
            <v>0</v>
          </cell>
          <cell r="CE473">
            <v>20.398773006134952</v>
          </cell>
          <cell r="CF473">
            <v>13.162743592024528</v>
          </cell>
          <cell r="CG473">
            <v>19.699386503067466</v>
          </cell>
          <cell r="CH473">
            <v>12.711449526012258</v>
          </cell>
          <cell r="CI473">
            <v>27.580645161290292</v>
          </cell>
          <cell r="CJ473">
            <v>17.537297472580626</v>
          </cell>
          <cell r="CK473">
            <v>29.518072289156674</v>
          </cell>
          <cell r="CL473">
            <v>17.133884608433764</v>
          </cell>
          <cell r="CM473">
            <v>40.937888198757854</v>
          </cell>
          <cell r="CN473">
            <v>19.658061556956564</v>
          </cell>
          <cell r="CO473">
            <v>80.203436756007747</v>
          </cell>
          <cell r="CP473">
            <v>106332.11238237994</v>
          </cell>
          <cell r="CQ473">
            <v>106332.11238237994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0.999999999999997</v>
          </cell>
          <cell r="CZ473">
            <v>837.67999999999745</v>
          </cell>
          <cell r="DA473">
            <v>837.67999999999745</v>
          </cell>
          <cell r="DB473">
            <v>0</v>
          </cell>
          <cell r="DC473">
            <v>4521532.4058306552</v>
          </cell>
          <cell r="DD473">
            <v>4521532.4058306552</v>
          </cell>
          <cell r="DE473">
            <v>0</v>
          </cell>
          <cell r="DF473">
            <v>128900</v>
          </cell>
          <cell r="DG473">
            <v>128900</v>
          </cell>
          <cell r="DH473">
            <v>171.8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0.82758587665369598</v>
          </cell>
          <cell r="DN473">
            <v>0</v>
          </cell>
          <cell r="DO473">
            <v>0.82758587665369598</v>
          </cell>
          <cell r="DP473">
            <v>0</v>
          </cell>
          <cell r="DQ473">
            <v>0</v>
          </cell>
          <cell r="DR473">
            <v>1.0156360164</v>
          </cell>
          <cell r="DS473">
            <v>0</v>
          </cell>
          <cell r="DT473">
            <v>72714.237364659624</v>
          </cell>
          <cell r="DU473">
            <v>72714.237364659624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24058.400000000001</v>
          </cell>
          <cell r="EB473">
            <v>24058.400000000001</v>
          </cell>
          <cell r="EC473">
            <v>0</v>
          </cell>
          <cell r="ED473">
            <v>0</v>
          </cell>
          <cell r="EE473">
            <v>24058.400000000001</v>
          </cell>
          <cell r="EF473">
            <v>0</v>
          </cell>
          <cell r="EG473">
            <v>24058.400000000001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L473"/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225672.6373646596</v>
          </cell>
          <cell r="ER473">
            <v>225672.6373646596</v>
          </cell>
          <cell r="ES473">
            <v>0</v>
          </cell>
          <cell r="ET473">
            <v>4747205.0431953147</v>
          </cell>
          <cell r="EU473">
            <v>4747205.0431953147</v>
          </cell>
          <cell r="EV473">
            <v>4723146.6431953153</v>
          </cell>
          <cell r="EW473">
            <v>5498.4244973170144</v>
          </cell>
          <cell r="EX473">
            <v>5415</v>
          </cell>
          <cell r="EY473">
            <v>0</v>
          </cell>
          <cell r="EZ473">
            <v>4651485</v>
          </cell>
          <cell r="FA473">
            <v>0</v>
          </cell>
          <cell r="FB473">
            <v>4747205.0431953147</v>
          </cell>
          <cell r="FC473">
            <v>4741460.9179120446</v>
          </cell>
          <cell r="FD473">
            <v>0</v>
          </cell>
          <cell r="FE473">
            <v>4747205.0431953147</v>
          </cell>
        </row>
        <row r="474">
          <cell r="A474">
            <v>5407</v>
          </cell>
          <cell r="B474">
            <v>8815407</v>
          </cell>
          <cell r="C474"/>
          <cell r="D474"/>
          <cell r="E474" t="str">
            <v>The Bromfords School and Sixth Form College</v>
          </cell>
          <cell r="F474" t="str">
            <v>S</v>
          </cell>
          <cell r="G474"/>
          <cell r="H474">
            <v>10004648</v>
          </cell>
          <cell r="I474" t="str">
            <v>Y</v>
          </cell>
          <cell r="J474" t="str">
            <v>VI</v>
          </cell>
          <cell r="K474">
            <v>5407</v>
          </cell>
          <cell r="L474">
            <v>139181</v>
          </cell>
          <cell r="O474">
            <v>0</v>
          </cell>
          <cell r="P474">
            <v>3</v>
          </cell>
          <cell r="Q474">
            <v>2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224</v>
          </cell>
          <cell r="X474">
            <v>219</v>
          </cell>
          <cell r="Y474">
            <v>233</v>
          </cell>
          <cell r="Z474">
            <v>187</v>
          </cell>
          <cell r="AA474">
            <v>149</v>
          </cell>
          <cell r="AB474">
            <v>676</v>
          </cell>
          <cell r="AC474">
            <v>336</v>
          </cell>
          <cell r="AD474">
            <v>1012</v>
          </cell>
          <cell r="AE474">
            <v>1012</v>
          </cell>
          <cell r="AF474">
            <v>0</v>
          </cell>
          <cell r="AG474">
            <v>3036720.44</v>
          </cell>
          <cell r="AH474">
            <v>1838165.2799999998</v>
          </cell>
          <cell r="AI474">
            <v>4874885.72</v>
          </cell>
          <cell r="AJ474">
            <v>4874885.72</v>
          </cell>
          <cell r="AK474">
            <v>0</v>
          </cell>
          <cell r="AL474">
            <v>0</v>
          </cell>
          <cell r="AM474">
            <v>154.9999999999996</v>
          </cell>
          <cell r="AN474">
            <v>69517.499999999825</v>
          </cell>
          <cell r="AO474">
            <v>69517.499999999825</v>
          </cell>
          <cell r="AP474">
            <v>0</v>
          </cell>
          <cell r="AQ474">
            <v>0</v>
          </cell>
          <cell r="AR474">
            <v>251.18358974358975</v>
          </cell>
          <cell r="AS474">
            <v>105497.10769230769</v>
          </cell>
          <cell r="AT474">
            <v>105497.10769230769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573.56676557863511</v>
          </cell>
          <cell r="BK474">
            <v>0</v>
          </cell>
          <cell r="BL474">
            <v>98.09693372898117</v>
          </cell>
          <cell r="BM474">
            <v>30020.604629080106</v>
          </cell>
          <cell r="BN474">
            <v>149.14737883283829</v>
          </cell>
          <cell r="BO474">
            <v>58480.687240355895</v>
          </cell>
          <cell r="BP474">
            <v>45.044510385756723</v>
          </cell>
          <cell r="BQ474">
            <v>22896.575074183998</v>
          </cell>
          <cell r="BR474">
            <v>57.05637982195848</v>
          </cell>
          <cell r="BS474">
            <v>32334.99157270031</v>
          </cell>
          <cell r="BT474">
            <v>63.062314540059369</v>
          </cell>
          <cell r="BU474">
            <v>40489.789673590516</v>
          </cell>
          <cell r="BV474">
            <v>26.02571711177049</v>
          </cell>
          <cell r="BW474">
            <v>24358.509673590474</v>
          </cell>
          <cell r="BX474">
            <v>208581.15786350128</v>
          </cell>
          <cell r="BY474">
            <v>208581.15786350128</v>
          </cell>
          <cell r="BZ474">
            <v>0</v>
          </cell>
          <cell r="CA474">
            <v>383595.76555580879</v>
          </cell>
          <cell r="CB474">
            <v>383595.76555580879</v>
          </cell>
          <cell r="CC474">
            <v>0</v>
          </cell>
          <cell r="CD474">
            <v>0</v>
          </cell>
          <cell r="CE474">
            <v>99.096774193548313</v>
          </cell>
          <cell r="CF474">
            <v>63.944308273548337</v>
          </cell>
          <cell r="CG474">
            <v>96.884792626728043</v>
          </cell>
          <cell r="CH474">
            <v>62.516979963870924</v>
          </cell>
          <cell r="CI474">
            <v>113.48706896551715</v>
          </cell>
          <cell r="CJ474">
            <v>72.161346339094777</v>
          </cell>
          <cell r="CK474">
            <v>91.398876404494331</v>
          </cell>
          <cell r="CL474">
            <v>53.05284797443818</v>
          </cell>
          <cell r="CM474">
            <v>80.151724137931097</v>
          </cell>
          <cell r="CN474">
            <v>38.48824637337934</v>
          </cell>
          <cell r="CO474">
            <v>290.16372892433156</v>
          </cell>
          <cell r="CP474">
            <v>384693.26853330032</v>
          </cell>
          <cell r="CQ474">
            <v>384693.26853330032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5643174.7540891096</v>
          </cell>
          <cell r="DD474">
            <v>5643174.7540891096</v>
          </cell>
          <cell r="DE474">
            <v>0</v>
          </cell>
          <cell r="DF474">
            <v>128900</v>
          </cell>
          <cell r="DG474">
            <v>128900</v>
          </cell>
          <cell r="DH474">
            <v>202.4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1.3456321461684</v>
          </cell>
          <cell r="DN474">
            <v>0</v>
          </cell>
          <cell r="DO474">
            <v>1.3456321461684</v>
          </cell>
          <cell r="DP474">
            <v>0</v>
          </cell>
          <cell r="DQ474">
            <v>0</v>
          </cell>
          <cell r="DR474">
            <v>1.0156360164</v>
          </cell>
          <cell r="DS474">
            <v>0</v>
          </cell>
          <cell r="DT474">
            <v>90252.255516963327</v>
          </cell>
          <cell r="DU474">
            <v>90252.255516963327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31798.5</v>
          </cell>
          <cell r="EB474">
            <v>31798.5</v>
          </cell>
          <cell r="EC474">
            <v>0</v>
          </cell>
          <cell r="ED474">
            <v>0</v>
          </cell>
          <cell r="EE474">
            <v>31798.5</v>
          </cell>
          <cell r="EF474">
            <v>0</v>
          </cell>
          <cell r="EG474">
            <v>31798.5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/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250950.75551696331</v>
          </cell>
          <cell r="ER474">
            <v>250950.75551696331</v>
          </cell>
          <cell r="ES474">
            <v>0</v>
          </cell>
          <cell r="ET474">
            <v>5894125.5096060727</v>
          </cell>
          <cell r="EU474">
            <v>5894125.5096060727</v>
          </cell>
          <cell r="EV474">
            <v>5862327.0096060727</v>
          </cell>
          <cell r="EW474">
            <v>5792.813250598886</v>
          </cell>
          <cell r="EX474">
            <v>5415</v>
          </cell>
          <cell r="EY474">
            <v>0</v>
          </cell>
          <cell r="EZ474">
            <v>5479980</v>
          </cell>
          <cell r="FA474">
            <v>0</v>
          </cell>
          <cell r="FB474">
            <v>5894125.5096060727</v>
          </cell>
          <cell r="FC474">
            <v>5729472.0661391541</v>
          </cell>
          <cell r="FD474">
            <v>0</v>
          </cell>
          <cell r="FE474">
            <v>5894125.5096060727</v>
          </cell>
        </row>
        <row r="475">
          <cell r="A475">
            <v>4333</v>
          </cell>
          <cell r="B475">
            <v>8814333</v>
          </cell>
          <cell r="C475"/>
          <cell r="D475"/>
          <cell r="E475" t="str">
            <v>Burnt Mill Academy</v>
          </cell>
          <cell r="F475" t="str">
            <v>S</v>
          </cell>
          <cell r="G475"/>
          <cell r="H475" t="str">
            <v/>
          </cell>
          <cell r="I475" t="str">
            <v>Y</v>
          </cell>
          <cell r="K475">
            <v>4333</v>
          </cell>
          <cell r="L475">
            <v>137694</v>
          </cell>
          <cell r="O475">
            <v>0</v>
          </cell>
          <cell r="P475">
            <v>3</v>
          </cell>
          <cell r="Q475">
            <v>2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240</v>
          </cell>
          <cell r="X475">
            <v>236</v>
          </cell>
          <cell r="Y475">
            <v>258</v>
          </cell>
          <cell r="Z475">
            <v>219</v>
          </cell>
          <cell r="AA475">
            <v>199</v>
          </cell>
          <cell r="AB475">
            <v>734</v>
          </cell>
          <cell r="AC475">
            <v>418</v>
          </cell>
          <cell r="AD475">
            <v>1152</v>
          </cell>
          <cell r="AE475">
            <v>1152</v>
          </cell>
          <cell r="AF475">
            <v>0</v>
          </cell>
          <cell r="AG475">
            <v>3297267.4599999995</v>
          </cell>
          <cell r="AH475">
            <v>2286765.1399999997</v>
          </cell>
          <cell r="AI475">
            <v>5584032.5999999996</v>
          </cell>
          <cell r="AJ475">
            <v>5584032.5999999996</v>
          </cell>
          <cell r="AK475">
            <v>0</v>
          </cell>
          <cell r="AL475">
            <v>0</v>
          </cell>
          <cell r="AM475">
            <v>232.00000000000014</v>
          </cell>
          <cell r="AN475">
            <v>104052.00000000006</v>
          </cell>
          <cell r="AO475">
            <v>104052.00000000006</v>
          </cell>
          <cell r="AP475">
            <v>0</v>
          </cell>
          <cell r="AQ475">
            <v>0</v>
          </cell>
          <cell r="AR475">
            <v>347.46140035906643</v>
          </cell>
          <cell r="AS475">
            <v>145933.7881508079</v>
          </cell>
          <cell r="AT475">
            <v>145933.7881508079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342.5947826086956</v>
          </cell>
          <cell r="BK475">
            <v>0</v>
          </cell>
          <cell r="BL475">
            <v>360.62608695652222</v>
          </cell>
          <cell r="BM475">
            <v>110362.40139130448</v>
          </cell>
          <cell r="BN475">
            <v>357.62086956521779</v>
          </cell>
          <cell r="BO475">
            <v>140223.14295652192</v>
          </cell>
          <cell r="BP475">
            <v>59.102608695652222</v>
          </cell>
          <cell r="BQ475">
            <v>30042.447026086982</v>
          </cell>
          <cell r="BR475">
            <v>32.055652173912996</v>
          </cell>
          <cell r="BS475">
            <v>18166.579199999975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298794.57057391334</v>
          </cell>
          <cell r="BY475">
            <v>298794.57057391334</v>
          </cell>
          <cell r="BZ475">
            <v>0</v>
          </cell>
          <cell r="CA475">
            <v>548780.35872472124</v>
          </cell>
          <cell r="CB475">
            <v>548780.35872472124</v>
          </cell>
          <cell r="CC475">
            <v>0</v>
          </cell>
          <cell r="CD475">
            <v>0</v>
          </cell>
          <cell r="CE475">
            <v>84.827586206896555</v>
          </cell>
          <cell r="CF475">
            <v>54.736810220689655</v>
          </cell>
          <cell r="CG475">
            <v>83.413793103448285</v>
          </cell>
          <cell r="CH475">
            <v>53.824530050344833</v>
          </cell>
          <cell r="CI475">
            <v>71.102362204724315</v>
          </cell>
          <cell r="CJ475">
            <v>45.210808873228288</v>
          </cell>
          <cell r="CK475">
            <v>51.895734597156448</v>
          </cell>
          <cell r="CL475">
            <v>30.123089324644582</v>
          </cell>
          <cell r="CM475">
            <v>90.268041237113323</v>
          </cell>
          <cell r="CN475">
            <v>43.346024656907176</v>
          </cell>
          <cell r="CO475">
            <v>227.2412631258145</v>
          </cell>
          <cell r="CP475">
            <v>301271.92182694236</v>
          </cell>
          <cell r="CQ475">
            <v>301271.92182694236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12.105078809106816</v>
          </cell>
          <cell r="CZ475">
            <v>10140.182416812597</v>
          </cell>
          <cell r="DA475">
            <v>10140.182416812597</v>
          </cell>
          <cell r="DB475">
            <v>0</v>
          </cell>
          <cell r="DC475">
            <v>6444225.0629684748</v>
          </cell>
          <cell r="DD475">
            <v>6444225.0629684748</v>
          </cell>
          <cell r="DE475">
            <v>0</v>
          </cell>
          <cell r="DF475">
            <v>128900</v>
          </cell>
          <cell r="DG475">
            <v>128900</v>
          </cell>
          <cell r="DH475">
            <v>230.4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0.89413775321701205</v>
          </cell>
          <cell r="DN475">
            <v>0</v>
          </cell>
          <cell r="DO475">
            <v>0.89413775321701205</v>
          </cell>
          <cell r="DP475">
            <v>0</v>
          </cell>
          <cell r="DQ475">
            <v>0</v>
          </cell>
          <cell r="DR475">
            <v>1.0156360164</v>
          </cell>
          <cell r="DS475">
            <v>0</v>
          </cell>
          <cell r="DT475">
            <v>102777.49128382615</v>
          </cell>
          <cell r="DU475">
            <v>102777.49128382615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24650</v>
          </cell>
          <cell r="EB475">
            <v>24650</v>
          </cell>
          <cell r="EC475">
            <v>0</v>
          </cell>
          <cell r="ED475">
            <v>0</v>
          </cell>
          <cell r="EE475">
            <v>24650</v>
          </cell>
          <cell r="EF475">
            <v>0</v>
          </cell>
          <cell r="EG475">
            <v>24650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L475"/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256327.49128382615</v>
          </cell>
          <cell r="ER475">
            <v>256327.49128382615</v>
          </cell>
          <cell r="ES475">
            <v>0</v>
          </cell>
          <cell r="ET475">
            <v>6700552.5542523013</v>
          </cell>
          <cell r="EU475">
            <v>6700552.5542523013</v>
          </cell>
          <cell r="EV475">
            <v>6675902.5542523013</v>
          </cell>
          <cell r="EW475">
            <v>5795.0543005662339</v>
          </cell>
          <cell r="EX475">
            <v>5415</v>
          </cell>
          <cell r="EY475">
            <v>0</v>
          </cell>
          <cell r="EZ475">
            <v>6238080</v>
          </cell>
          <cell r="FA475">
            <v>0</v>
          </cell>
          <cell r="FB475">
            <v>6700552.5542523013</v>
          </cell>
          <cell r="FC475">
            <v>6544327.2202007882</v>
          </cell>
          <cell r="FD475">
            <v>0</v>
          </cell>
          <cell r="FE475">
            <v>6700552.5542523013</v>
          </cell>
        </row>
        <row r="476">
          <cell r="A476">
            <v>4033</v>
          </cell>
          <cell r="B476">
            <v>8814033</v>
          </cell>
          <cell r="C476"/>
          <cell r="D476"/>
          <cell r="E476" t="str">
            <v>Castle View School</v>
          </cell>
          <cell r="F476" t="str">
            <v>S</v>
          </cell>
          <cell r="G476"/>
          <cell r="H476" t="str">
            <v/>
          </cell>
          <cell r="I476" t="str">
            <v>Y</v>
          </cell>
          <cell r="K476">
            <v>4033</v>
          </cell>
          <cell r="L476">
            <v>147031</v>
          </cell>
          <cell r="O476">
            <v>0</v>
          </cell>
          <cell r="P476">
            <v>3</v>
          </cell>
          <cell r="Q476">
            <v>2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172</v>
          </cell>
          <cell r="X476">
            <v>210</v>
          </cell>
          <cell r="Y476">
            <v>153</v>
          </cell>
          <cell r="Z476">
            <v>189</v>
          </cell>
          <cell r="AA476">
            <v>153</v>
          </cell>
          <cell r="AB476">
            <v>535</v>
          </cell>
          <cell r="AC476">
            <v>342</v>
          </cell>
          <cell r="AD476">
            <v>877</v>
          </cell>
          <cell r="AE476">
            <v>877</v>
          </cell>
          <cell r="AF476">
            <v>0</v>
          </cell>
          <cell r="AG476">
            <v>2403321.65</v>
          </cell>
          <cell r="AH476">
            <v>1870989.66</v>
          </cell>
          <cell r="AI476">
            <v>4274311.3099999996</v>
          </cell>
          <cell r="AJ476">
            <v>4274311.3099999996</v>
          </cell>
          <cell r="AK476">
            <v>0</v>
          </cell>
          <cell r="AL476">
            <v>0</v>
          </cell>
          <cell r="AM476">
            <v>185.99999999999974</v>
          </cell>
          <cell r="AN476">
            <v>83420.999999999884</v>
          </cell>
          <cell r="AO476">
            <v>83420.999999999884</v>
          </cell>
          <cell r="AP476">
            <v>0</v>
          </cell>
          <cell r="AQ476">
            <v>0</v>
          </cell>
          <cell r="AR476">
            <v>291.00454545454545</v>
          </cell>
          <cell r="AS476">
            <v>122221.90909090909</v>
          </cell>
          <cell r="AT476">
            <v>122221.90909090909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405.46232876712361</v>
          </cell>
          <cell r="BK476">
            <v>0</v>
          </cell>
          <cell r="BL476">
            <v>124.14155251141543</v>
          </cell>
          <cell r="BM476">
            <v>37991.039315068461</v>
          </cell>
          <cell r="BN476">
            <v>176.20091324200877</v>
          </cell>
          <cell r="BO476">
            <v>69088.378082191644</v>
          </cell>
          <cell r="BP476">
            <v>42.047945205479493</v>
          </cell>
          <cell r="BQ476">
            <v>21373.39102739728</v>
          </cell>
          <cell r="BR476">
            <v>2.0022831050228311</v>
          </cell>
          <cell r="BS476">
            <v>1134.733881278539</v>
          </cell>
          <cell r="BT476">
            <v>46.052511415525153</v>
          </cell>
          <cell r="BU476">
            <v>29568.475479452078</v>
          </cell>
          <cell r="BV476">
            <v>81.092465753424634</v>
          </cell>
          <cell r="BW476">
            <v>75897.682397260258</v>
          </cell>
          <cell r="BX476">
            <v>235053.70018264826</v>
          </cell>
          <cell r="BY476">
            <v>235053.70018264826</v>
          </cell>
          <cell r="BZ476">
            <v>0</v>
          </cell>
          <cell r="CA476">
            <v>440696.6092735572</v>
          </cell>
          <cell r="CB476">
            <v>440696.6092735572</v>
          </cell>
          <cell r="CC476">
            <v>0</v>
          </cell>
          <cell r="CD476">
            <v>0</v>
          </cell>
          <cell r="CE476">
            <v>72.769230769230759</v>
          </cell>
          <cell r="CF476">
            <v>46.955899049230759</v>
          </cell>
          <cell r="CG476">
            <v>88.84615384615384</v>
          </cell>
          <cell r="CH476">
            <v>57.329876746153836</v>
          </cell>
          <cell r="CI476">
            <v>58.285714285714292</v>
          </cell>
          <cell r="CJ476">
            <v>37.061276262857149</v>
          </cell>
          <cell r="CK476">
            <v>93.994652406417075</v>
          </cell>
          <cell r="CL476">
            <v>54.559576667647043</v>
          </cell>
          <cell r="CM476">
            <v>101.32450331125827</v>
          </cell>
          <cell r="CN476">
            <v>48.655253384105954</v>
          </cell>
          <cell r="CO476">
            <v>244.56188210999471</v>
          </cell>
          <cell r="CP476">
            <v>324235.25206378876</v>
          </cell>
          <cell r="CQ476">
            <v>324235.25206378876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2.9999999999999964</v>
          </cell>
          <cell r="CZ476">
            <v>2513.0399999999968</v>
          </cell>
          <cell r="DA476">
            <v>2513.0399999999968</v>
          </cell>
          <cell r="DB476">
            <v>0</v>
          </cell>
          <cell r="DC476">
            <v>5041756.2113373457</v>
          </cell>
          <cell r="DD476">
            <v>5041756.2113373457</v>
          </cell>
          <cell r="DE476">
            <v>0</v>
          </cell>
          <cell r="DF476">
            <v>128900</v>
          </cell>
          <cell r="DG476">
            <v>128900</v>
          </cell>
          <cell r="DH476">
            <v>175.4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1.6104996444349999</v>
          </cell>
          <cell r="DN476">
            <v>0</v>
          </cell>
          <cell r="DO476">
            <v>1.6104996444349999</v>
          </cell>
          <cell r="DP476">
            <v>0</v>
          </cell>
          <cell r="DQ476">
            <v>0</v>
          </cell>
          <cell r="DR476">
            <v>1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51929.972000000002</v>
          </cell>
          <cell r="EB476">
            <v>51929.972000000002</v>
          </cell>
          <cell r="EC476">
            <v>0</v>
          </cell>
          <cell r="ED476">
            <v>0</v>
          </cell>
          <cell r="EE476">
            <v>51929.972000000002</v>
          </cell>
          <cell r="EF476">
            <v>0</v>
          </cell>
          <cell r="EG476">
            <v>51929.972000000002</v>
          </cell>
          <cell r="EH476">
            <v>0</v>
          </cell>
          <cell r="EI476">
            <v>245998</v>
          </cell>
          <cell r="EJ476">
            <v>245998</v>
          </cell>
          <cell r="EK476">
            <v>0</v>
          </cell>
          <cell r="EL476"/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426827.97200000001</v>
          </cell>
          <cell r="ER476">
            <v>426827.97200000001</v>
          </cell>
          <cell r="ES476">
            <v>0</v>
          </cell>
          <cell r="ET476">
            <v>5468584.1833373457</v>
          </cell>
          <cell r="EU476">
            <v>5468584.1833373457</v>
          </cell>
          <cell r="EV476">
            <v>5170656.2113373457</v>
          </cell>
          <cell r="EW476">
            <v>5895.8451668612834</v>
          </cell>
          <cell r="EX476">
            <v>5415</v>
          </cell>
          <cell r="EY476">
            <v>0</v>
          </cell>
          <cell r="EZ476">
            <v>4748955</v>
          </cell>
          <cell r="FA476">
            <v>0</v>
          </cell>
          <cell r="FB476">
            <v>5468584.1833373457</v>
          </cell>
          <cell r="FC476">
            <v>5362550.0162956705</v>
          </cell>
          <cell r="FD476">
            <v>0</v>
          </cell>
          <cell r="FE476">
            <v>5468584.1833373457</v>
          </cell>
        </row>
        <row r="477">
          <cell r="A477">
            <v>5429</v>
          </cell>
          <cell r="B477">
            <v>8815429</v>
          </cell>
          <cell r="C477"/>
          <cell r="D477"/>
          <cell r="E477" t="str">
            <v>Chelmer Valley High School</v>
          </cell>
          <cell r="F477" t="str">
            <v>S</v>
          </cell>
          <cell r="G477"/>
          <cell r="H477" t="str">
            <v/>
          </cell>
          <cell r="I477" t="str">
            <v>Y</v>
          </cell>
          <cell r="J477" t="str">
            <v>VI</v>
          </cell>
          <cell r="K477">
            <v>5429</v>
          </cell>
          <cell r="L477">
            <v>137260</v>
          </cell>
          <cell r="O477">
            <v>0</v>
          </cell>
          <cell r="P477">
            <v>3</v>
          </cell>
          <cell r="Q477">
            <v>2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200</v>
          </cell>
          <cell r="X477">
            <v>195</v>
          </cell>
          <cell r="Y477">
            <v>193</v>
          </cell>
          <cell r="Z477">
            <v>218</v>
          </cell>
          <cell r="AA477">
            <v>195</v>
          </cell>
          <cell r="AB477">
            <v>588</v>
          </cell>
          <cell r="AC477">
            <v>413</v>
          </cell>
          <cell r="AD477">
            <v>1001</v>
          </cell>
          <cell r="AE477">
            <v>1001</v>
          </cell>
          <cell r="AF477">
            <v>0</v>
          </cell>
          <cell r="AG477">
            <v>2641407.7199999997</v>
          </cell>
          <cell r="AH477">
            <v>2259411.4899999998</v>
          </cell>
          <cell r="AI477">
            <v>4900819.209999999</v>
          </cell>
          <cell r="AJ477">
            <v>4900819.209999999</v>
          </cell>
          <cell r="AK477">
            <v>0</v>
          </cell>
          <cell r="AL477">
            <v>0</v>
          </cell>
          <cell r="AM477">
            <v>122.00000000000011</v>
          </cell>
          <cell r="AN477">
            <v>54717.000000000051</v>
          </cell>
          <cell r="AO477">
            <v>54717.000000000051</v>
          </cell>
          <cell r="AP477">
            <v>0</v>
          </cell>
          <cell r="AQ477">
            <v>0</v>
          </cell>
          <cell r="AR477">
            <v>167.8323353293413</v>
          </cell>
          <cell r="AS477">
            <v>70489.580838323353</v>
          </cell>
          <cell r="AT477">
            <v>70489.580838323353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789.78899999999999</v>
          </cell>
          <cell r="BK477">
            <v>0</v>
          </cell>
          <cell r="BL477">
            <v>112.11200000000001</v>
          </cell>
          <cell r="BM477">
            <v>34309.63536</v>
          </cell>
          <cell r="BN477">
            <v>41.041000000000004</v>
          </cell>
          <cell r="BO477">
            <v>16092.176100000002</v>
          </cell>
          <cell r="BP477">
            <v>34.033999999999999</v>
          </cell>
          <cell r="BQ477">
            <v>17299.822540000001</v>
          </cell>
          <cell r="BR477">
            <v>24.024000000000001</v>
          </cell>
          <cell r="BS477">
            <v>13614.881280000001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81316.515280000007</v>
          </cell>
          <cell r="BY477">
            <v>81316.515280000007</v>
          </cell>
          <cell r="BZ477">
            <v>0</v>
          </cell>
          <cell r="CA477">
            <v>206523.09611832339</v>
          </cell>
          <cell r="CB477">
            <v>206523.09611832339</v>
          </cell>
          <cell r="CC477">
            <v>0</v>
          </cell>
          <cell r="CD477">
            <v>0</v>
          </cell>
          <cell r="CE477">
            <v>88.421052631579002</v>
          </cell>
          <cell r="CF477">
            <v>57.055571115789505</v>
          </cell>
          <cell r="CG477">
            <v>86.210526315789522</v>
          </cell>
          <cell r="CH477">
            <v>55.629181837894762</v>
          </cell>
          <cell r="CI477">
            <v>59.617801047120331</v>
          </cell>
          <cell r="CJ477">
            <v>37.908290596910938</v>
          </cell>
          <cell r="CK477">
            <v>83.144186046511564</v>
          </cell>
          <cell r="CL477">
            <v>48.261379524651133</v>
          </cell>
          <cell r="CM477">
            <v>85.438144329896858</v>
          </cell>
          <cell r="CN477">
            <v>41.026745014175233</v>
          </cell>
          <cell r="CO477">
            <v>239.88116808942158</v>
          </cell>
          <cell r="CP477">
            <v>318029.65502959333</v>
          </cell>
          <cell r="CQ477">
            <v>318029.65502959333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5425371.9611479156</v>
          </cell>
          <cell r="DD477">
            <v>5425371.9611479156</v>
          </cell>
          <cell r="DE477">
            <v>0</v>
          </cell>
          <cell r="DF477">
            <v>128900</v>
          </cell>
          <cell r="DG477">
            <v>128900</v>
          </cell>
          <cell r="DH477">
            <v>200.2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2.40379629587426</v>
          </cell>
          <cell r="DN477">
            <v>0</v>
          </cell>
          <cell r="DO477">
            <v>2.40379629587426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33770.5</v>
          </cell>
          <cell r="EB477">
            <v>33770.5</v>
          </cell>
          <cell r="EC477">
            <v>0</v>
          </cell>
          <cell r="ED477">
            <v>0</v>
          </cell>
          <cell r="EE477">
            <v>33770.5</v>
          </cell>
          <cell r="EF477">
            <v>0</v>
          </cell>
          <cell r="EG477">
            <v>33770.5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/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162670.5</v>
          </cell>
          <cell r="ER477">
            <v>162670.5</v>
          </cell>
          <cell r="ES477">
            <v>0</v>
          </cell>
          <cell r="ET477">
            <v>5588042.4611479156</v>
          </cell>
          <cell r="EU477">
            <v>5588042.4611479156</v>
          </cell>
          <cell r="EV477">
            <v>5554271.9611479156</v>
          </cell>
          <cell r="EW477">
            <v>5548.723237910006</v>
          </cell>
          <cell r="EX477">
            <v>5415</v>
          </cell>
          <cell r="EY477">
            <v>0</v>
          </cell>
          <cell r="EZ477">
            <v>5420415</v>
          </cell>
          <cell r="FA477">
            <v>0</v>
          </cell>
          <cell r="FB477">
            <v>5588042.4611479156</v>
          </cell>
          <cell r="FC477">
            <v>5454394.1603008239</v>
          </cell>
          <cell r="FD477">
            <v>0</v>
          </cell>
          <cell r="FE477">
            <v>5588042.4611479156</v>
          </cell>
        </row>
        <row r="478">
          <cell r="A478">
            <v>5410</v>
          </cell>
          <cell r="B478">
            <v>8815410</v>
          </cell>
          <cell r="C478"/>
          <cell r="D478"/>
          <cell r="E478" t="str">
            <v>Chelmsford County High School for Girls</v>
          </cell>
          <cell r="F478" t="str">
            <v>S</v>
          </cell>
          <cell r="G478"/>
          <cell r="H478" t="str">
            <v/>
          </cell>
          <cell r="I478" t="str">
            <v>Y</v>
          </cell>
          <cell r="J478" t="str">
            <v>VI</v>
          </cell>
          <cell r="K478">
            <v>5410</v>
          </cell>
          <cell r="L478">
            <v>136412</v>
          </cell>
          <cell r="O478">
            <v>0</v>
          </cell>
          <cell r="P478">
            <v>3</v>
          </cell>
          <cell r="Q478">
            <v>2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180</v>
          </cell>
          <cell r="X478">
            <v>149</v>
          </cell>
          <cell r="Y478">
            <v>150</v>
          </cell>
          <cell r="Z478">
            <v>150</v>
          </cell>
          <cell r="AA478">
            <v>160</v>
          </cell>
          <cell r="AB478">
            <v>479</v>
          </cell>
          <cell r="AC478">
            <v>310</v>
          </cell>
          <cell r="AD478">
            <v>789</v>
          </cell>
          <cell r="AE478">
            <v>789</v>
          </cell>
          <cell r="AF478">
            <v>0</v>
          </cell>
          <cell r="AG478">
            <v>2151759.0099999998</v>
          </cell>
          <cell r="AH478">
            <v>1695926.2999999998</v>
          </cell>
          <cell r="AI478">
            <v>3847685.3099999996</v>
          </cell>
          <cell r="AJ478">
            <v>3847685.3099999996</v>
          </cell>
          <cell r="AK478">
            <v>0</v>
          </cell>
          <cell r="AL478">
            <v>0</v>
          </cell>
          <cell r="AM478">
            <v>19.999999999999986</v>
          </cell>
          <cell r="AN478">
            <v>8969.9999999999927</v>
          </cell>
          <cell r="AO478">
            <v>8969.9999999999927</v>
          </cell>
          <cell r="AP478">
            <v>0</v>
          </cell>
          <cell r="AQ478">
            <v>0</v>
          </cell>
          <cell r="AR478">
            <v>29.909803921568624</v>
          </cell>
          <cell r="AS478">
            <v>12562.117647058822</v>
          </cell>
          <cell r="AT478">
            <v>12562.117647058822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635.99999999999989</v>
          </cell>
          <cell r="BK478">
            <v>0</v>
          </cell>
          <cell r="BL478">
            <v>81.000000000000085</v>
          </cell>
          <cell r="BM478">
            <v>24788.430000000022</v>
          </cell>
          <cell r="BN478">
            <v>35.999999999999993</v>
          </cell>
          <cell r="BO478">
            <v>14115.599999999999</v>
          </cell>
          <cell r="BP478">
            <v>19.999999999999986</v>
          </cell>
          <cell r="BQ478">
            <v>10166.199999999993</v>
          </cell>
          <cell r="BR478">
            <v>10.999999999999968</v>
          </cell>
          <cell r="BS478">
            <v>6233.9199999999819</v>
          </cell>
          <cell r="BT478">
            <v>2.9999999999999978</v>
          </cell>
          <cell r="BU478">
            <v>1926.1799999999985</v>
          </cell>
          <cell r="BV478">
            <v>1.9999999999999984</v>
          </cell>
          <cell r="BW478">
            <v>1871.8799999999987</v>
          </cell>
          <cell r="BX478">
            <v>59102.209999999992</v>
          </cell>
          <cell r="BY478">
            <v>59102.209999999992</v>
          </cell>
          <cell r="BZ478">
            <v>0</v>
          </cell>
          <cell r="CA478">
            <v>80634.327647058803</v>
          </cell>
          <cell r="CB478">
            <v>80634.327647058803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1.2903225806451615</v>
          </cell>
          <cell r="CN478">
            <v>0.61960305806451621</v>
          </cell>
          <cell r="CO478">
            <v>0.61960305806451621</v>
          </cell>
          <cell r="CP478">
            <v>821.45734232077427</v>
          </cell>
          <cell r="CQ478">
            <v>821.45734232077427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10.141388174807203</v>
          </cell>
          <cell r="CZ478">
            <v>8495.2380462724977</v>
          </cell>
          <cell r="DA478">
            <v>8495.2380462724977</v>
          </cell>
          <cell r="DB478">
            <v>0</v>
          </cell>
          <cell r="DC478">
            <v>3937636.3330356516</v>
          </cell>
          <cell r="DD478">
            <v>3937636.3330356516</v>
          </cell>
          <cell r="DE478">
            <v>0</v>
          </cell>
          <cell r="DF478">
            <v>128900</v>
          </cell>
          <cell r="DG478">
            <v>128900</v>
          </cell>
          <cell r="DH478">
            <v>157.80000000000001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0.53810619758064504</v>
          </cell>
          <cell r="DN478">
            <v>0</v>
          </cell>
          <cell r="DO478">
            <v>0.53810619758064504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32523.21</v>
          </cell>
          <cell r="EB478">
            <v>32523.21</v>
          </cell>
          <cell r="EC478">
            <v>0</v>
          </cell>
          <cell r="ED478">
            <v>0</v>
          </cell>
          <cell r="EE478">
            <v>32523.21</v>
          </cell>
          <cell r="EF478">
            <v>0</v>
          </cell>
          <cell r="EG478">
            <v>32523.209999999995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/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161423.21</v>
          </cell>
          <cell r="ER478">
            <v>161423.21</v>
          </cell>
          <cell r="ES478">
            <v>0</v>
          </cell>
          <cell r="ET478">
            <v>4099059.5430356516</v>
          </cell>
          <cell r="EU478">
            <v>4099059.5430356516</v>
          </cell>
          <cell r="EV478">
            <v>4066536.3330356516</v>
          </cell>
          <cell r="EW478">
            <v>5154.0384449121057</v>
          </cell>
          <cell r="EX478">
            <v>5415</v>
          </cell>
          <cell r="EY478">
            <v>260.96155508789434</v>
          </cell>
          <cell r="EZ478">
            <v>4272435</v>
          </cell>
          <cell r="FA478">
            <v>205898.66696434841</v>
          </cell>
          <cell r="FB478">
            <v>4304958.21</v>
          </cell>
          <cell r="FC478">
            <v>4202495.5459235301</v>
          </cell>
          <cell r="FD478">
            <v>0</v>
          </cell>
          <cell r="FE478">
            <v>4304958.21</v>
          </cell>
        </row>
        <row r="479">
          <cell r="A479">
            <v>5444</v>
          </cell>
          <cell r="B479">
            <v>8815444</v>
          </cell>
          <cell r="C479"/>
          <cell r="D479"/>
          <cell r="E479" t="str">
            <v>Clacton County High School</v>
          </cell>
          <cell r="F479" t="str">
            <v>S</v>
          </cell>
          <cell r="G479"/>
          <cell r="H479" t="str">
            <v/>
          </cell>
          <cell r="I479" t="str">
            <v>Y</v>
          </cell>
          <cell r="J479" t="str">
            <v>VI</v>
          </cell>
          <cell r="K479">
            <v>5444</v>
          </cell>
          <cell r="L479">
            <v>138084</v>
          </cell>
          <cell r="N479">
            <v>25</v>
          </cell>
          <cell r="O479">
            <v>0</v>
          </cell>
          <cell r="P479">
            <v>3</v>
          </cell>
          <cell r="Q479">
            <v>2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316.58333333333331</v>
          </cell>
          <cell r="X479">
            <v>280</v>
          </cell>
          <cell r="Y479">
            <v>299</v>
          </cell>
          <cell r="Z479">
            <v>296</v>
          </cell>
          <cell r="AA479">
            <v>264</v>
          </cell>
          <cell r="AB479">
            <v>895.58333333333337</v>
          </cell>
          <cell r="AC479">
            <v>560</v>
          </cell>
          <cell r="AD479">
            <v>1455.5833333333335</v>
          </cell>
          <cell r="AE479">
            <v>1455.5833333333335</v>
          </cell>
          <cell r="AF479">
            <v>0</v>
          </cell>
          <cell r="AG479">
            <v>4023130.4941666666</v>
          </cell>
          <cell r="AH479">
            <v>3063608.8</v>
          </cell>
          <cell r="AI479">
            <v>7086739.2941666665</v>
          </cell>
          <cell r="AJ479">
            <v>7086739.2941666665</v>
          </cell>
          <cell r="AK479">
            <v>0</v>
          </cell>
          <cell r="AL479">
            <v>0</v>
          </cell>
          <cell r="AM479">
            <v>257.58067314365076</v>
          </cell>
          <cell r="AN479">
            <v>115524.93190492736</v>
          </cell>
          <cell r="AO479">
            <v>115524.93190492736</v>
          </cell>
          <cell r="AP479">
            <v>0</v>
          </cell>
          <cell r="AQ479">
            <v>0</v>
          </cell>
          <cell r="AR479">
            <v>453.2782248658736</v>
          </cell>
          <cell r="AS479">
            <v>190376.8544436669</v>
          </cell>
          <cell r="AT479">
            <v>190376.8544436669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153.64490740740806</v>
          </cell>
          <cell r="BK479">
            <v>0</v>
          </cell>
          <cell r="BL479">
            <v>319.41967592592533</v>
          </cell>
          <cell r="BM479">
            <v>97752.00342361092</v>
          </cell>
          <cell r="BN479">
            <v>0</v>
          </cell>
          <cell r="BO479">
            <v>0</v>
          </cell>
          <cell r="BP479">
            <v>269.88940972222275</v>
          </cell>
          <cell r="BQ479">
            <v>137187.48585590304</v>
          </cell>
          <cell r="BR479">
            <v>297.18159722222271</v>
          </cell>
          <cell r="BS479">
            <v>168418.75477777806</v>
          </cell>
          <cell r="BT479">
            <v>143.53668981481479</v>
          </cell>
          <cell r="BU479">
            <v>92159.167062499982</v>
          </cell>
          <cell r="BV479">
            <v>271.91105324074141</v>
          </cell>
          <cell r="BW479">
            <v>254492.43117013952</v>
          </cell>
          <cell r="BX479">
            <v>750009.84228993149</v>
          </cell>
          <cell r="BY479">
            <v>750009.84228993149</v>
          </cell>
          <cell r="BZ479">
            <v>0</v>
          </cell>
          <cell r="CA479">
            <v>1055911.6286385257</v>
          </cell>
          <cell r="CB479">
            <v>1055911.6286385257</v>
          </cell>
          <cell r="CC479">
            <v>0</v>
          </cell>
          <cell r="CD479">
            <v>0</v>
          </cell>
          <cell r="CE479">
            <v>145.67421497584544</v>
          </cell>
          <cell r="CF479">
            <v>93.99939590091185</v>
          </cell>
          <cell r="CG479">
            <v>128.84057971014497</v>
          </cell>
          <cell r="CH479">
            <v>83.137133515942054</v>
          </cell>
          <cell r="CI479">
            <v>141.89830508474586</v>
          </cell>
          <cell r="CJ479">
            <v>90.226779416271242</v>
          </cell>
          <cell r="CK479">
            <v>145.47440273037546</v>
          </cell>
          <cell r="CL479">
            <v>84.441206236177507</v>
          </cell>
          <cell r="CM479">
            <v>146.77992277992277</v>
          </cell>
          <cell r="CN479">
            <v>70.482598988108094</v>
          </cell>
          <cell r="CO479">
            <v>422.2871140574108</v>
          </cell>
          <cell r="CP479">
            <v>559859.81007503404</v>
          </cell>
          <cell r="CQ479">
            <v>559859.81007503404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1.0108217592592588</v>
          </cell>
          <cell r="CZ479">
            <v>846.74517129629578</v>
          </cell>
          <cell r="DA479">
            <v>846.74517129629578</v>
          </cell>
          <cell r="DB479">
            <v>0</v>
          </cell>
          <cell r="DC479">
            <v>8703357.4780515209</v>
          </cell>
          <cell r="DD479">
            <v>8703357.4780515209</v>
          </cell>
          <cell r="DE479">
            <v>0</v>
          </cell>
          <cell r="DF479">
            <v>128900</v>
          </cell>
          <cell r="DG479">
            <v>128900</v>
          </cell>
          <cell r="DH479">
            <v>291.11666666666667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1.14879125468904</v>
          </cell>
          <cell r="DN479">
            <v>0</v>
          </cell>
          <cell r="DO479">
            <v>1.14879125468904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37961</v>
          </cell>
          <cell r="EB479">
            <v>37961</v>
          </cell>
          <cell r="EC479">
            <v>0</v>
          </cell>
          <cell r="ED479">
            <v>0</v>
          </cell>
          <cell r="EE479">
            <v>37961</v>
          </cell>
          <cell r="EF479">
            <v>0</v>
          </cell>
          <cell r="EG479">
            <v>37961</v>
          </cell>
          <cell r="EH479">
            <v>0</v>
          </cell>
          <cell r="EI479">
            <v>667925</v>
          </cell>
          <cell r="EJ479">
            <v>667925</v>
          </cell>
          <cell r="EK479">
            <v>0</v>
          </cell>
          <cell r="EL479"/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834786</v>
          </cell>
          <cell r="ER479">
            <v>834786</v>
          </cell>
          <cell r="ES479">
            <v>0</v>
          </cell>
          <cell r="ET479">
            <v>9538143.4780515209</v>
          </cell>
          <cell r="EU479">
            <v>9538143.4780515209</v>
          </cell>
          <cell r="EV479">
            <v>8832257.4780515209</v>
          </cell>
          <cell r="EW479">
            <v>6067.8473542461925</v>
          </cell>
          <cell r="EX479">
            <v>5415</v>
          </cell>
          <cell r="EY479">
            <v>0</v>
          </cell>
          <cell r="EZ479">
            <v>7881983.7500000009</v>
          </cell>
          <cell r="FA479">
            <v>0</v>
          </cell>
          <cell r="FB479">
            <v>9538143.4780515209</v>
          </cell>
          <cell r="FC479">
            <v>9092901.3477248419</v>
          </cell>
          <cell r="FD479">
            <v>0</v>
          </cell>
          <cell r="FE479">
            <v>9538143.4780515209</v>
          </cell>
        </row>
        <row r="480">
          <cell r="A480">
            <v>6910</v>
          </cell>
          <cell r="B480">
            <v>8816910</v>
          </cell>
          <cell r="C480"/>
          <cell r="D480"/>
          <cell r="E480" t="str">
            <v>Clacton Coastal Academy</v>
          </cell>
          <cell r="F480" t="str">
            <v>S</v>
          </cell>
          <cell r="G480"/>
          <cell r="H480" t="str">
            <v/>
          </cell>
          <cell r="I480" t="str">
            <v>Y</v>
          </cell>
          <cell r="J480" t="str">
            <v>VI</v>
          </cell>
          <cell r="K480">
            <v>6910</v>
          </cell>
          <cell r="L480">
            <v>135957</v>
          </cell>
          <cell r="O480">
            <v>0</v>
          </cell>
          <cell r="P480">
            <v>3</v>
          </cell>
          <cell r="Q480">
            <v>2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250</v>
          </cell>
          <cell r="X480">
            <v>245</v>
          </cell>
          <cell r="Y480">
            <v>242</v>
          </cell>
          <cell r="Z480">
            <v>224</v>
          </cell>
          <cell r="AA480">
            <v>187</v>
          </cell>
          <cell r="AB480">
            <v>737</v>
          </cell>
          <cell r="AC480">
            <v>411</v>
          </cell>
          <cell r="AD480">
            <v>1148</v>
          </cell>
          <cell r="AE480">
            <v>1148</v>
          </cell>
          <cell r="AF480">
            <v>0</v>
          </cell>
          <cell r="AG480">
            <v>3310744.03</v>
          </cell>
          <cell r="AH480">
            <v>2248470.0299999998</v>
          </cell>
          <cell r="AI480">
            <v>5559214.0599999996</v>
          </cell>
          <cell r="AJ480">
            <v>5559214.0599999996</v>
          </cell>
          <cell r="AK480">
            <v>0</v>
          </cell>
          <cell r="AL480">
            <v>0</v>
          </cell>
          <cell r="AM480">
            <v>493.99999999999977</v>
          </cell>
          <cell r="AN480">
            <v>221558.99999999988</v>
          </cell>
          <cell r="AO480">
            <v>221558.99999999988</v>
          </cell>
          <cell r="AP480">
            <v>0</v>
          </cell>
          <cell r="AQ480">
            <v>0</v>
          </cell>
          <cell r="AR480">
            <v>628.09424083769636</v>
          </cell>
          <cell r="AS480">
            <v>263799.58115183248</v>
          </cell>
          <cell r="AT480">
            <v>263799.58115183248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31.000000000000007</v>
          </cell>
          <cell r="BK480">
            <v>0</v>
          </cell>
          <cell r="BL480">
            <v>156.99999999999989</v>
          </cell>
          <cell r="BM480">
            <v>48046.709999999963</v>
          </cell>
          <cell r="BN480">
            <v>0</v>
          </cell>
          <cell r="BO480">
            <v>0</v>
          </cell>
          <cell r="BP480">
            <v>108.99999999999997</v>
          </cell>
          <cell r="BQ480">
            <v>55405.789999999986</v>
          </cell>
          <cell r="BR480">
            <v>218.99999999999989</v>
          </cell>
          <cell r="BS480">
            <v>124111.67999999993</v>
          </cell>
          <cell r="BT480">
            <v>224.99999999999997</v>
          </cell>
          <cell r="BU480">
            <v>144463.49999999997</v>
          </cell>
          <cell r="BV480">
            <v>407.00000000000034</v>
          </cell>
          <cell r="BW480">
            <v>380927.58000000037</v>
          </cell>
          <cell r="BX480">
            <v>752955.26000000024</v>
          </cell>
          <cell r="BY480">
            <v>752955.26000000024</v>
          </cell>
          <cell r="BZ480">
            <v>0</v>
          </cell>
          <cell r="CA480">
            <v>1238313.8411518326</v>
          </cell>
          <cell r="CB480">
            <v>1238313.8411518326</v>
          </cell>
          <cell r="CC480">
            <v>0</v>
          </cell>
          <cell r="CD480">
            <v>0</v>
          </cell>
          <cell r="CE480">
            <v>150.414937759336</v>
          </cell>
          <cell r="CF480">
            <v>97.058448443983337</v>
          </cell>
          <cell r="CG480">
            <v>147.4066390041493</v>
          </cell>
          <cell r="CH480">
            <v>95.117279475103672</v>
          </cell>
          <cell r="CI480">
            <v>131.72151898734168</v>
          </cell>
          <cell r="CJ480">
            <v>83.755816751645511</v>
          </cell>
          <cell r="CK480">
            <v>135.41818181818192</v>
          </cell>
          <cell r="CL480">
            <v>78.604032080000067</v>
          </cell>
          <cell r="CM480">
            <v>124.32417582417585</v>
          </cell>
          <cell r="CN480">
            <v>59.699520637307707</v>
          </cell>
          <cell r="CO480">
            <v>414.23509738804034</v>
          </cell>
          <cell r="CP480">
            <v>549184.60741511616</v>
          </cell>
          <cell r="CQ480">
            <v>549184.60741511616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3.0000000000000036</v>
          </cell>
          <cell r="CZ480">
            <v>2513.0400000000027</v>
          </cell>
          <cell r="DA480">
            <v>2513.0400000000027</v>
          </cell>
          <cell r="DB480">
            <v>0</v>
          </cell>
          <cell r="DC480">
            <v>7349225.5485669486</v>
          </cell>
          <cell r="DD480">
            <v>7349225.5485669486</v>
          </cell>
          <cell r="DE480">
            <v>0</v>
          </cell>
          <cell r="DF480">
            <v>128900</v>
          </cell>
          <cell r="DG480">
            <v>128900</v>
          </cell>
          <cell r="DH480">
            <v>229.6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1.5660720556557</v>
          </cell>
          <cell r="DN480">
            <v>0</v>
          </cell>
          <cell r="DO480">
            <v>1.5660720556557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 t="str">
            <v>B</v>
          </cell>
          <cell r="DX480">
            <v>0</v>
          </cell>
          <cell r="DY480">
            <v>159572</v>
          </cell>
          <cell r="DZ480">
            <v>159572</v>
          </cell>
          <cell r="EA480">
            <v>41412</v>
          </cell>
          <cell r="EB480">
            <v>41412</v>
          </cell>
          <cell r="EC480">
            <v>0</v>
          </cell>
          <cell r="ED480">
            <v>0</v>
          </cell>
          <cell r="EE480">
            <v>41412</v>
          </cell>
          <cell r="EF480">
            <v>0</v>
          </cell>
          <cell r="EG480">
            <v>41412</v>
          </cell>
          <cell r="EH480">
            <v>0</v>
          </cell>
          <cell r="EI480">
            <v>583636</v>
          </cell>
          <cell r="EJ480">
            <v>583636</v>
          </cell>
          <cell r="EK480">
            <v>0</v>
          </cell>
          <cell r="EL480"/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913520</v>
          </cell>
          <cell r="ER480">
            <v>913520</v>
          </cell>
          <cell r="ES480">
            <v>0</v>
          </cell>
          <cell r="ET480">
            <v>8262745.5485669486</v>
          </cell>
          <cell r="EU480">
            <v>8262745.5485669486</v>
          </cell>
          <cell r="EV480">
            <v>7478125.5485669486</v>
          </cell>
          <cell r="EW480">
            <v>6514.0466450931608</v>
          </cell>
          <cell r="EX480">
            <v>5415</v>
          </cell>
          <cell r="EY480">
            <v>0</v>
          </cell>
          <cell r="EZ480">
            <v>6216420</v>
          </cell>
          <cell r="FA480">
            <v>0</v>
          </cell>
          <cell r="FB480">
            <v>8262745.5485669486</v>
          </cell>
          <cell r="FC480">
            <v>7804603.0580011597</v>
          </cell>
          <cell r="FD480">
            <v>0</v>
          </cell>
          <cell r="FE480">
            <v>8262745.5485669486</v>
          </cell>
        </row>
        <row r="481">
          <cell r="A481">
            <v>6911</v>
          </cell>
          <cell r="B481">
            <v>8816911</v>
          </cell>
          <cell r="C481"/>
          <cell r="D481"/>
          <cell r="E481" t="str">
            <v>Colchester Academy</v>
          </cell>
          <cell r="F481" t="str">
            <v>S</v>
          </cell>
          <cell r="G481"/>
          <cell r="H481" t="str">
            <v/>
          </cell>
          <cell r="I481" t="str">
            <v>Y</v>
          </cell>
          <cell r="K481">
            <v>6911</v>
          </cell>
          <cell r="L481">
            <v>136195</v>
          </cell>
          <cell r="O481">
            <v>0</v>
          </cell>
          <cell r="P481">
            <v>3</v>
          </cell>
          <cell r="Q481">
            <v>2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196</v>
          </cell>
          <cell r="X481">
            <v>173</v>
          </cell>
          <cell r="Y481">
            <v>167</v>
          </cell>
          <cell r="Z481">
            <v>155</v>
          </cell>
          <cell r="AA481">
            <v>134</v>
          </cell>
          <cell r="AB481">
            <v>536</v>
          </cell>
          <cell r="AC481">
            <v>289</v>
          </cell>
          <cell r="AD481">
            <v>825</v>
          </cell>
          <cell r="AE481">
            <v>825</v>
          </cell>
          <cell r="AF481">
            <v>0</v>
          </cell>
          <cell r="AG481">
            <v>2407813.84</v>
          </cell>
          <cell r="AH481">
            <v>1581040.97</v>
          </cell>
          <cell r="AI481">
            <v>3988854.8099999996</v>
          </cell>
          <cell r="AJ481">
            <v>3988854.8099999996</v>
          </cell>
          <cell r="AK481">
            <v>0</v>
          </cell>
          <cell r="AL481">
            <v>0</v>
          </cell>
          <cell r="AM481">
            <v>291.00000000000023</v>
          </cell>
          <cell r="AN481">
            <v>130513.5000000001</v>
          </cell>
          <cell r="AO481">
            <v>130513.5000000001</v>
          </cell>
          <cell r="AP481">
            <v>0</v>
          </cell>
          <cell r="AQ481">
            <v>0</v>
          </cell>
          <cell r="AR481">
            <v>383.89029003783105</v>
          </cell>
          <cell r="AS481">
            <v>161233.92181588904</v>
          </cell>
          <cell r="AT481">
            <v>161233.92181588904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169.99999999999994</v>
          </cell>
          <cell r="BK481">
            <v>0</v>
          </cell>
          <cell r="BL481">
            <v>138.9999999999996</v>
          </cell>
          <cell r="BM481">
            <v>42538.169999999875</v>
          </cell>
          <cell r="BN481">
            <v>117.99999999999999</v>
          </cell>
          <cell r="BO481">
            <v>46267.799999999996</v>
          </cell>
          <cell r="BP481">
            <v>173.00000000000026</v>
          </cell>
          <cell r="BQ481">
            <v>87937.630000000136</v>
          </cell>
          <cell r="BR481">
            <v>57.999999999999993</v>
          </cell>
          <cell r="BS481">
            <v>32869.759999999995</v>
          </cell>
          <cell r="BT481">
            <v>104.99999999999979</v>
          </cell>
          <cell r="BU481">
            <v>67416.299999999857</v>
          </cell>
          <cell r="BV481">
            <v>62.000000000000043</v>
          </cell>
          <cell r="BW481">
            <v>58028.280000000042</v>
          </cell>
          <cell r="BX481">
            <v>335057.93999999989</v>
          </cell>
          <cell r="BY481">
            <v>335057.93999999989</v>
          </cell>
          <cell r="BZ481">
            <v>0</v>
          </cell>
          <cell r="CA481">
            <v>626805.36181588902</v>
          </cell>
          <cell r="CB481">
            <v>626805.36181588902</v>
          </cell>
          <cell r="CC481">
            <v>0</v>
          </cell>
          <cell r="CD481">
            <v>0</v>
          </cell>
          <cell r="CE481">
            <v>88.439024390243915</v>
          </cell>
          <cell r="CF481">
            <v>57.067167776585372</v>
          </cell>
          <cell r="CG481">
            <v>78.060975609756113</v>
          </cell>
          <cell r="CH481">
            <v>50.370510333414643</v>
          </cell>
          <cell r="CI481">
            <v>78.588235294117695</v>
          </cell>
          <cell r="CJ481">
            <v>49.970740428235324</v>
          </cell>
          <cell r="CK481">
            <v>94.300699300699236</v>
          </cell>
          <cell r="CL481">
            <v>54.737222826923045</v>
          </cell>
          <cell r="CM481">
            <v>85.272727272727224</v>
          </cell>
          <cell r="CN481">
            <v>40.947313005454518</v>
          </cell>
          <cell r="CO481">
            <v>253.09295437061292</v>
          </cell>
          <cell r="CP481">
            <v>335545.57704547117</v>
          </cell>
          <cell r="CQ481">
            <v>335545.57704547117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19.999999999999964</v>
          </cell>
          <cell r="CZ481">
            <v>16753.599999999969</v>
          </cell>
          <cell r="DA481">
            <v>16753.599999999969</v>
          </cell>
          <cell r="DB481">
            <v>0</v>
          </cell>
          <cell r="DC481">
            <v>4967959.3488613591</v>
          </cell>
          <cell r="DD481">
            <v>4967959.3488613591</v>
          </cell>
          <cell r="DE481">
            <v>0</v>
          </cell>
          <cell r="DF481">
            <v>128900</v>
          </cell>
          <cell r="DG481">
            <v>128900</v>
          </cell>
          <cell r="DH481">
            <v>165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1.85831970990415</v>
          </cell>
          <cell r="DN481">
            <v>0</v>
          </cell>
          <cell r="DO481">
            <v>1.85831970990415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45778.232000000004</v>
          </cell>
          <cell r="EB481">
            <v>45778.232000000004</v>
          </cell>
          <cell r="EC481">
            <v>0</v>
          </cell>
          <cell r="ED481">
            <v>0</v>
          </cell>
          <cell r="EE481">
            <v>45778.232000000004</v>
          </cell>
          <cell r="EF481">
            <v>0</v>
          </cell>
          <cell r="EG481">
            <v>45778.232000000004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/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174678.23200000002</v>
          </cell>
          <cell r="ER481">
            <v>174678.23200000002</v>
          </cell>
          <cell r="ES481">
            <v>0</v>
          </cell>
          <cell r="ET481">
            <v>5142637.5808613589</v>
          </cell>
          <cell r="EU481">
            <v>5142637.5808613589</v>
          </cell>
          <cell r="EV481">
            <v>5096859.3488613591</v>
          </cell>
          <cell r="EW481">
            <v>6178.0113319531629</v>
          </cell>
          <cell r="EX481">
            <v>5415</v>
          </cell>
          <cell r="EY481">
            <v>0</v>
          </cell>
          <cell r="EZ481">
            <v>4467375</v>
          </cell>
          <cell r="FA481">
            <v>0</v>
          </cell>
          <cell r="FB481">
            <v>5142637.5808613589</v>
          </cell>
          <cell r="FC481">
            <v>4957844.3472527312</v>
          </cell>
          <cell r="FD481">
            <v>0</v>
          </cell>
          <cell r="FE481">
            <v>5142637.5808613589</v>
          </cell>
        </row>
        <row r="482">
          <cell r="A482">
            <v>5454</v>
          </cell>
          <cell r="B482">
            <v>8815454</v>
          </cell>
          <cell r="C482"/>
          <cell r="D482"/>
          <cell r="E482" t="str">
            <v>Colchester County High School for Girls</v>
          </cell>
          <cell r="F482" t="str">
            <v>S</v>
          </cell>
          <cell r="G482"/>
          <cell r="H482" t="str">
            <v/>
          </cell>
          <cell r="I482" t="str">
            <v>Y</v>
          </cell>
          <cell r="J482" t="str">
            <v>VI</v>
          </cell>
          <cell r="K482">
            <v>5454</v>
          </cell>
          <cell r="L482">
            <v>137515</v>
          </cell>
          <cell r="O482">
            <v>0</v>
          </cell>
          <cell r="P482">
            <v>3</v>
          </cell>
          <cell r="Q482">
            <v>2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192</v>
          </cell>
          <cell r="X482">
            <v>160</v>
          </cell>
          <cell r="Y482">
            <v>159</v>
          </cell>
          <cell r="Z482">
            <v>160</v>
          </cell>
          <cell r="AA482">
            <v>160</v>
          </cell>
          <cell r="AB482">
            <v>511</v>
          </cell>
          <cell r="AC482">
            <v>320</v>
          </cell>
          <cell r="AD482">
            <v>831</v>
          </cell>
          <cell r="AE482">
            <v>831</v>
          </cell>
          <cell r="AF482">
            <v>0</v>
          </cell>
          <cell r="AG482">
            <v>2295509.09</v>
          </cell>
          <cell r="AH482">
            <v>1750633.5999999999</v>
          </cell>
          <cell r="AI482">
            <v>4046142.6899999995</v>
          </cell>
          <cell r="AJ482">
            <v>4046142.6899999995</v>
          </cell>
          <cell r="AK482">
            <v>0</v>
          </cell>
          <cell r="AL482">
            <v>0</v>
          </cell>
          <cell r="AM482">
            <v>19.999999999999986</v>
          </cell>
          <cell r="AN482">
            <v>8969.9999999999927</v>
          </cell>
          <cell r="AO482">
            <v>8969.9999999999927</v>
          </cell>
          <cell r="AP482">
            <v>0</v>
          </cell>
          <cell r="AQ482">
            <v>0</v>
          </cell>
          <cell r="AR482">
            <v>33.281602002503128</v>
          </cell>
          <cell r="AS482">
            <v>13978.272841051314</v>
          </cell>
          <cell r="AT482">
            <v>13978.272841051314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658.79277108433701</v>
          </cell>
          <cell r="BK482">
            <v>0</v>
          </cell>
          <cell r="BL482">
            <v>69.083132530120452</v>
          </cell>
          <cell r="BM482">
            <v>21141.511048192759</v>
          </cell>
          <cell r="BN482">
            <v>53.06385542168676</v>
          </cell>
          <cell r="BO482">
            <v>20806.337710843382</v>
          </cell>
          <cell r="BP482">
            <v>27.032530120481919</v>
          </cell>
          <cell r="BQ482">
            <v>13740.905385542164</v>
          </cell>
          <cell r="BR482">
            <v>16.019277108433702</v>
          </cell>
          <cell r="BS482">
            <v>9078.4447228915487</v>
          </cell>
          <cell r="BT482">
            <v>4.0048192771084379</v>
          </cell>
          <cell r="BU482">
            <v>2571.3342650602435</v>
          </cell>
          <cell r="BV482">
            <v>3.0036144578313242</v>
          </cell>
          <cell r="BW482">
            <v>2811.2029156626495</v>
          </cell>
          <cell r="BX482">
            <v>70149.736048192746</v>
          </cell>
          <cell r="BY482">
            <v>70149.736048192746</v>
          </cell>
          <cell r="BZ482">
            <v>0</v>
          </cell>
          <cell r="CA482">
            <v>93098.008889244054</v>
          </cell>
          <cell r="CB482">
            <v>93098.008889244054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13.000000000000036</v>
          </cell>
          <cell r="CZ482">
            <v>10889.840000000029</v>
          </cell>
          <cell r="DA482">
            <v>10889.840000000029</v>
          </cell>
          <cell r="DB482">
            <v>0</v>
          </cell>
          <cell r="DC482">
            <v>4150130.5388892433</v>
          </cell>
          <cell r="DD482">
            <v>4150130.5388892433</v>
          </cell>
          <cell r="DE482">
            <v>0</v>
          </cell>
          <cell r="DF482">
            <v>128900</v>
          </cell>
          <cell r="DG482">
            <v>128900</v>
          </cell>
          <cell r="DH482">
            <v>166.2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0.52048349248826298</v>
          </cell>
          <cell r="DN482">
            <v>0</v>
          </cell>
          <cell r="DO482">
            <v>0.52048349248826298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21363.4</v>
          </cell>
          <cell r="EB482">
            <v>21363.4</v>
          </cell>
          <cell r="EC482">
            <v>0</v>
          </cell>
          <cell r="ED482">
            <v>0</v>
          </cell>
          <cell r="EE482">
            <v>21363.4</v>
          </cell>
          <cell r="EF482">
            <v>0</v>
          </cell>
          <cell r="EG482">
            <v>21363.4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/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150263.4</v>
          </cell>
          <cell r="ER482">
            <v>150263.4</v>
          </cell>
          <cell r="ES482">
            <v>0</v>
          </cell>
          <cell r="ET482">
            <v>4300393.9388892436</v>
          </cell>
          <cell r="EU482">
            <v>4300393.9388892436</v>
          </cell>
          <cell r="EV482">
            <v>4279030.5388892433</v>
          </cell>
          <cell r="EW482">
            <v>5149.2545594335061</v>
          </cell>
          <cell r="EX482">
            <v>5415</v>
          </cell>
          <cell r="EY482">
            <v>265.74544056649393</v>
          </cell>
          <cell r="EZ482">
            <v>4499865</v>
          </cell>
          <cell r="FA482">
            <v>220834.46111075673</v>
          </cell>
          <cell r="FB482">
            <v>4521228.4000000004</v>
          </cell>
          <cell r="FC482">
            <v>4412437.9755683355</v>
          </cell>
          <cell r="FD482">
            <v>0</v>
          </cell>
          <cell r="FE482">
            <v>4521228.4000000004</v>
          </cell>
        </row>
        <row r="483">
          <cell r="A483">
            <v>5443</v>
          </cell>
          <cell r="B483">
            <v>8815443</v>
          </cell>
          <cell r="C483"/>
          <cell r="D483"/>
          <cell r="E483" t="str">
            <v>Colchester Royal Grammar School</v>
          </cell>
          <cell r="F483" t="str">
            <v>S</v>
          </cell>
          <cell r="G483"/>
          <cell r="H483" t="str">
            <v/>
          </cell>
          <cell r="I483" t="str">
            <v>Y</v>
          </cell>
          <cell r="J483" t="str">
            <v>VI</v>
          </cell>
          <cell r="K483">
            <v>5443</v>
          </cell>
          <cell r="L483">
            <v>137814</v>
          </cell>
          <cell r="O483">
            <v>0</v>
          </cell>
          <cell r="P483">
            <v>3</v>
          </cell>
          <cell r="Q483">
            <v>2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128</v>
          </cell>
          <cell r="X483">
            <v>128</v>
          </cell>
          <cell r="Y483">
            <v>119</v>
          </cell>
          <cell r="Z483">
            <v>120</v>
          </cell>
          <cell r="AA483">
            <v>119</v>
          </cell>
          <cell r="AB483">
            <v>375</v>
          </cell>
          <cell r="AC483">
            <v>239</v>
          </cell>
          <cell r="AD483">
            <v>614</v>
          </cell>
          <cell r="AE483">
            <v>614</v>
          </cell>
          <cell r="AF483">
            <v>0</v>
          </cell>
          <cell r="AG483">
            <v>1684571.2499999998</v>
          </cell>
          <cell r="AH483">
            <v>1307504.47</v>
          </cell>
          <cell r="AI483">
            <v>2992075.7199999997</v>
          </cell>
          <cell r="AJ483">
            <v>2992075.7199999997</v>
          </cell>
          <cell r="AK483">
            <v>0</v>
          </cell>
          <cell r="AL483">
            <v>0</v>
          </cell>
          <cell r="AM483">
            <v>25.000000000000025</v>
          </cell>
          <cell r="AN483">
            <v>11212.500000000011</v>
          </cell>
          <cell r="AO483">
            <v>11212.500000000011</v>
          </cell>
          <cell r="AP483">
            <v>0</v>
          </cell>
          <cell r="AQ483">
            <v>0</v>
          </cell>
          <cell r="AR483">
            <v>31.513245033112582</v>
          </cell>
          <cell r="AS483">
            <v>13235.562913907284</v>
          </cell>
          <cell r="AT483">
            <v>13235.562913907284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491.99999999999989</v>
          </cell>
          <cell r="BK483">
            <v>0</v>
          </cell>
          <cell r="BL483">
            <v>56.000000000000028</v>
          </cell>
          <cell r="BM483">
            <v>17137.680000000008</v>
          </cell>
          <cell r="BN483">
            <v>32.999999999999986</v>
          </cell>
          <cell r="BO483">
            <v>12939.299999999996</v>
          </cell>
          <cell r="BP483">
            <v>17.999999999999989</v>
          </cell>
          <cell r="BQ483">
            <v>9149.5799999999945</v>
          </cell>
          <cell r="BR483">
            <v>11.000000000000018</v>
          </cell>
          <cell r="BS483">
            <v>6233.9200000000101</v>
          </cell>
          <cell r="BT483">
            <v>1.0000000000000022</v>
          </cell>
          <cell r="BU483">
            <v>642.06000000000142</v>
          </cell>
          <cell r="BV483">
            <v>3.0000000000000004</v>
          </cell>
          <cell r="BW483">
            <v>2807.8200000000006</v>
          </cell>
          <cell r="BX483">
            <v>48910.360000000015</v>
          </cell>
          <cell r="BY483">
            <v>48910.360000000015</v>
          </cell>
          <cell r="BZ483">
            <v>0</v>
          </cell>
          <cell r="CA483">
            <v>73358.422913907314</v>
          </cell>
          <cell r="CB483">
            <v>73358.422913907314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11.000000000000018</v>
          </cell>
          <cell r="CZ483">
            <v>9214.4800000000141</v>
          </cell>
          <cell r="DA483">
            <v>9214.4800000000141</v>
          </cell>
          <cell r="DB483">
            <v>0</v>
          </cell>
          <cell r="DC483">
            <v>3074648.6229139068</v>
          </cell>
          <cell r="DD483">
            <v>3074648.6229139068</v>
          </cell>
          <cell r="DE483">
            <v>0</v>
          </cell>
          <cell r="DF483">
            <v>128900</v>
          </cell>
          <cell r="DG483">
            <v>128900</v>
          </cell>
          <cell r="DH483">
            <v>122.8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0.78856987073170703</v>
          </cell>
          <cell r="DN483">
            <v>0</v>
          </cell>
          <cell r="DO483">
            <v>0.78856987073170703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25241.599999999999</v>
          </cell>
          <cell r="EB483">
            <v>25241.599999999999</v>
          </cell>
          <cell r="EC483">
            <v>0</v>
          </cell>
          <cell r="ED483">
            <v>0</v>
          </cell>
          <cell r="EE483">
            <v>25241.599999999999</v>
          </cell>
          <cell r="EF483">
            <v>0</v>
          </cell>
          <cell r="EG483">
            <v>25241.599999999999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/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154141.6</v>
          </cell>
          <cell r="ER483">
            <v>154141.6</v>
          </cell>
          <cell r="ES483">
            <v>0</v>
          </cell>
          <cell r="ET483">
            <v>3228790.2229139069</v>
          </cell>
          <cell r="EU483">
            <v>3228790.2229139069</v>
          </cell>
          <cell r="EV483">
            <v>3203548.6229139068</v>
          </cell>
          <cell r="EW483">
            <v>5217.5059005112489</v>
          </cell>
          <cell r="EX483">
            <v>5415</v>
          </cell>
          <cell r="EY483">
            <v>197.49409948875109</v>
          </cell>
          <cell r="EZ483">
            <v>3324810</v>
          </cell>
          <cell r="FA483">
            <v>121261.37708609318</v>
          </cell>
          <cell r="FB483">
            <v>3350051.6</v>
          </cell>
          <cell r="FC483">
            <v>3271407.7863355372</v>
          </cell>
          <cell r="FD483">
            <v>0</v>
          </cell>
          <cell r="FE483">
            <v>3350051.6</v>
          </cell>
        </row>
        <row r="484">
          <cell r="A484">
            <v>4032</v>
          </cell>
          <cell r="B484">
            <v>8814032</v>
          </cell>
          <cell r="C484"/>
          <cell r="D484"/>
          <cell r="E484" t="str">
            <v>Colne Community School and College (Secondary and 16 to 19 Provision)</v>
          </cell>
          <cell r="F484" t="str">
            <v>S</v>
          </cell>
          <cell r="G484"/>
          <cell r="H484" t="str">
            <v/>
          </cell>
          <cell r="I484" t="str">
            <v>Y</v>
          </cell>
          <cell r="J484" t="str">
            <v>VI</v>
          </cell>
          <cell r="K484">
            <v>4032</v>
          </cell>
          <cell r="L484">
            <v>146795</v>
          </cell>
          <cell r="N484">
            <v>25</v>
          </cell>
          <cell r="O484">
            <v>0</v>
          </cell>
          <cell r="P484">
            <v>3</v>
          </cell>
          <cell r="Q484">
            <v>2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258.58333333333331</v>
          </cell>
          <cell r="X484">
            <v>249</v>
          </cell>
          <cell r="Y484">
            <v>229</v>
          </cell>
          <cell r="Z484">
            <v>248</v>
          </cell>
          <cell r="AA484">
            <v>232</v>
          </cell>
          <cell r="AB484">
            <v>736.58333333333337</v>
          </cell>
          <cell r="AC484">
            <v>480</v>
          </cell>
          <cell r="AD484">
            <v>1216.5833333333335</v>
          </cell>
          <cell r="AE484">
            <v>1216.5833333333335</v>
          </cell>
          <cell r="AF484">
            <v>0</v>
          </cell>
          <cell r="AG484">
            <v>3308872.2841666667</v>
          </cell>
          <cell r="AH484">
            <v>2625950.4</v>
          </cell>
          <cell r="AI484">
            <v>5934822.6841666661</v>
          </cell>
          <cell r="AJ484">
            <v>5934822.6841666661</v>
          </cell>
          <cell r="AK484">
            <v>0</v>
          </cell>
          <cell r="AL484">
            <v>0</v>
          </cell>
          <cell r="AM484">
            <v>151.81988352745415</v>
          </cell>
          <cell r="AN484">
            <v>68091.217762063185</v>
          </cell>
          <cell r="AO484">
            <v>68091.217762063185</v>
          </cell>
          <cell r="AP484">
            <v>0</v>
          </cell>
          <cell r="AQ484">
            <v>0</v>
          </cell>
          <cell r="AR484">
            <v>221.10601699561406</v>
          </cell>
          <cell r="AS484">
            <v>92864.527138157908</v>
          </cell>
          <cell r="AT484">
            <v>92864.527138157908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976.10772866277512</v>
          </cell>
          <cell r="BK484">
            <v>0</v>
          </cell>
          <cell r="BL484">
            <v>113.64247984431469</v>
          </cell>
          <cell r="BM484">
            <v>34778.008106755624</v>
          </cell>
          <cell r="BN484">
            <v>5.0733249930497601</v>
          </cell>
          <cell r="BO484">
            <v>1989.2507297748111</v>
          </cell>
          <cell r="BP484">
            <v>46.674589936057842</v>
          </cell>
          <cell r="BQ484">
            <v>23725.160810397563</v>
          </cell>
          <cell r="BR484">
            <v>16.234639977759262</v>
          </cell>
          <cell r="BS484">
            <v>9200.49516819573</v>
          </cell>
          <cell r="BT484">
            <v>45.659924937447933</v>
          </cell>
          <cell r="BU484">
            <v>29316.411405337818</v>
          </cell>
          <cell r="BV484">
            <v>13.190644981929413</v>
          </cell>
          <cell r="BW484">
            <v>12345.652264387016</v>
          </cell>
          <cell r="BX484">
            <v>111354.97848484856</v>
          </cell>
          <cell r="BY484">
            <v>111354.97848484856</v>
          </cell>
          <cell r="BZ484">
            <v>0</v>
          </cell>
          <cell r="CA484">
            <v>272310.72338506964</v>
          </cell>
          <cell r="CB484">
            <v>272310.72338506964</v>
          </cell>
          <cell r="CC484">
            <v>0</v>
          </cell>
          <cell r="CD484">
            <v>0</v>
          </cell>
          <cell r="CE484">
            <v>97.361336032388721</v>
          </cell>
          <cell r="CF484">
            <v>62.824479765809748</v>
          </cell>
          <cell r="CG484">
            <v>93.753036437247019</v>
          </cell>
          <cell r="CH484">
            <v>60.496147450931204</v>
          </cell>
          <cell r="CI484">
            <v>85.748898678413994</v>
          </cell>
          <cell r="CJ484">
            <v>54.523885691409625</v>
          </cell>
          <cell r="CK484">
            <v>81.646090534979479</v>
          </cell>
          <cell r="CL484">
            <v>47.391803917695512</v>
          </cell>
          <cell r="CM484">
            <v>91.36283185840702</v>
          </cell>
          <cell r="CN484">
            <v>43.871734759999967</v>
          </cell>
          <cell r="CO484">
            <v>269.10805158584611</v>
          </cell>
          <cell r="CP484">
            <v>356778.07263148302</v>
          </cell>
          <cell r="CQ484">
            <v>356778.07263148302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2.0242651136993928</v>
          </cell>
          <cell r="CZ484">
            <v>1695.6864004437073</v>
          </cell>
          <cell r="DA484">
            <v>1695.6864004437073</v>
          </cell>
          <cell r="DB484">
            <v>0</v>
          </cell>
          <cell r="DC484">
            <v>6565607.1665836619</v>
          </cell>
          <cell r="DD484">
            <v>6565607.1665836619</v>
          </cell>
          <cell r="DE484">
            <v>0</v>
          </cell>
          <cell r="DF484">
            <v>128900</v>
          </cell>
          <cell r="DG484">
            <v>128900</v>
          </cell>
          <cell r="DH484">
            <v>243.31666666666669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5.12107904753955</v>
          </cell>
          <cell r="DN484">
            <v>0</v>
          </cell>
          <cell r="DO484">
            <v>5.12107904753955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36482</v>
          </cell>
          <cell r="EB484">
            <v>36482</v>
          </cell>
          <cell r="EC484">
            <v>0</v>
          </cell>
          <cell r="ED484">
            <v>0</v>
          </cell>
          <cell r="EE484">
            <v>36482</v>
          </cell>
          <cell r="EF484">
            <v>0</v>
          </cell>
          <cell r="EG484">
            <v>36482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/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165382</v>
          </cell>
          <cell r="ER484">
            <v>165382</v>
          </cell>
          <cell r="ES484">
            <v>0</v>
          </cell>
          <cell r="ET484">
            <v>6730989.1665836619</v>
          </cell>
          <cell r="EU484">
            <v>6730989.1665836619</v>
          </cell>
          <cell r="EV484">
            <v>6694507.1665836619</v>
          </cell>
          <cell r="EW484">
            <v>5502.7115555177706</v>
          </cell>
          <cell r="EX484">
            <v>5415</v>
          </cell>
          <cell r="EY484">
            <v>0</v>
          </cell>
          <cell r="EZ484">
            <v>6587798.7500000009</v>
          </cell>
          <cell r="FA484">
            <v>0</v>
          </cell>
          <cell r="FB484">
            <v>6730989.1665836619</v>
          </cell>
          <cell r="FC484">
            <v>6553177.5189044345</v>
          </cell>
          <cell r="FD484">
            <v>0</v>
          </cell>
          <cell r="FE484">
            <v>6730989.1665836619</v>
          </cell>
        </row>
        <row r="485">
          <cell r="A485">
            <v>5420</v>
          </cell>
          <cell r="B485">
            <v>8815420</v>
          </cell>
          <cell r="C485"/>
          <cell r="D485"/>
          <cell r="E485" t="str">
            <v>The Cornelius Vermuyden School</v>
          </cell>
          <cell r="F485" t="str">
            <v>S</v>
          </cell>
          <cell r="G485"/>
          <cell r="H485" t="str">
            <v/>
          </cell>
          <cell r="I485" t="str">
            <v>Y</v>
          </cell>
          <cell r="K485">
            <v>5420</v>
          </cell>
          <cell r="L485">
            <v>140308</v>
          </cell>
          <cell r="O485">
            <v>0</v>
          </cell>
          <cell r="P485">
            <v>3</v>
          </cell>
          <cell r="Q485">
            <v>2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176</v>
          </cell>
          <cell r="X485">
            <v>176</v>
          </cell>
          <cell r="Y485">
            <v>174</v>
          </cell>
          <cell r="Z485">
            <v>165</v>
          </cell>
          <cell r="AA485">
            <v>189</v>
          </cell>
          <cell r="AB485">
            <v>526</v>
          </cell>
          <cell r="AC485">
            <v>354</v>
          </cell>
          <cell r="AD485">
            <v>880</v>
          </cell>
          <cell r="AE485">
            <v>880</v>
          </cell>
          <cell r="AF485">
            <v>0</v>
          </cell>
          <cell r="AG485">
            <v>2362891.94</v>
          </cell>
          <cell r="AH485">
            <v>1936638.42</v>
          </cell>
          <cell r="AI485">
            <v>4299530.3599999994</v>
          </cell>
          <cell r="AJ485">
            <v>4299530.3599999994</v>
          </cell>
          <cell r="AK485">
            <v>0</v>
          </cell>
          <cell r="AL485">
            <v>0</v>
          </cell>
          <cell r="AM485">
            <v>149.9999999999996</v>
          </cell>
          <cell r="AN485">
            <v>67274.999999999825</v>
          </cell>
          <cell r="AO485">
            <v>67274.999999999825</v>
          </cell>
          <cell r="AP485">
            <v>0</v>
          </cell>
          <cell r="AQ485">
            <v>0</v>
          </cell>
          <cell r="AR485">
            <v>250.13698630136989</v>
          </cell>
          <cell r="AS485">
            <v>105057.53424657535</v>
          </cell>
          <cell r="AT485">
            <v>105057.53424657535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392.99999999999989</v>
          </cell>
          <cell r="BK485">
            <v>0</v>
          </cell>
          <cell r="BL485">
            <v>63.999999999999972</v>
          </cell>
          <cell r="BM485">
            <v>19585.919999999991</v>
          </cell>
          <cell r="BN485">
            <v>122.00000000000033</v>
          </cell>
          <cell r="BO485">
            <v>47836.200000000128</v>
          </cell>
          <cell r="BP485">
            <v>127.00000000000017</v>
          </cell>
          <cell r="BQ485">
            <v>64555.37000000009</v>
          </cell>
          <cell r="BR485">
            <v>3.0000000000000004</v>
          </cell>
          <cell r="BS485">
            <v>1700.1600000000003</v>
          </cell>
          <cell r="BT485">
            <v>155.00000000000031</v>
          </cell>
          <cell r="BU485">
            <v>99519.300000000192</v>
          </cell>
          <cell r="BV485">
            <v>16.000000000000014</v>
          </cell>
          <cell r="BW485">
            <v>14975.040000000014</v>
          </cell>
          <cell r="BX485">
            <v>248171.9900000004</v>
          </cell>
          <cell r="BY485">
            <v>248171.9900000004</v>
          </cell>
          <cell r="BZ485">
            <v>0</v>
          </cell>
          <cell r="CA485">
            <v>420504.52424657554</v>
          </cell>
          <cell r="CB485">
            <v>420504.52424657554</v>
          </cell>
          <cell r="CC485">
            <v>0</v>
          </cell>
          <cell r="CD485">
            <v>0</v>
          </cell>
          <cell r="CE485">
            <v>59.337142857142837</v>
          </cell>
          <cell r="CF485">
            <v>38.288557683199983</v>
          </cell>
          <cell r="CG485">
            <v>59.337142857142837</v>
          </cell>
          <cell r="CH485">
            <v>38.288557683199983</v>
          </cell>
          <cell r="CI485">
            <v>59.000000000000007</v>
          </cell>
          <cell r="CJ485">
            <v>37.515458570000007</v>
          </cell>
          <cell r="CK485">
            <v>68.999999999999972</v>
          </cell>
          <cell r="CL485">
            <v>40.05132944999999</v>
          </cell>
          <cell r="CM485">
            <v>106.56382978723413</v>
          </cell>
          <cell r="CN485">
            <v>51.171137981808549</v>
          </cell>
          <cell r="CO485">
            <v>205.31504136820851</v>
          </cell>
          <cell r="CP485">
            <v>272202.57554514345</v>
          </cell>
          <cell r="CQ485">
            <v>272202.57554514345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1.0000000000000031</v>
          </cell>
          <cell r="CZ485">
            <v>837.68000000000256</v>
          </cell>
          <cell r="DA485">
            <v>837.68000000000256</v>
          </cell>
          <cell r="DB485">
            <v>0</v>
          </cell>
          <cell r="DC485">
            <v>4993075.1397917178</v>
          </cell>
          <cell r="DD485">
            <v>4993075.1397917178</v>
          </cell>
          <cell r="DE485">
            <v>0</v>
          </cell>
          <cell r="DF485">
            <v>128900</v>
          </cell>
          <cell r="DG485">
            <v>128900</v>
          </cell>
          <cell r="DH485">
            <v>176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1.0377869226847001</v>
          </cell>
          <cell r="DN485">
            <v>0</v>
          </cell>
          <cell r="DO485">
            <v>1.0377869226847001</v>
          </cell>
          <cell r="DP485">
            <v>0</v>
          </cell>
          <cell r="DQ485">
            <v>0</v>
          </cell>
          <cell r="DR485">
            <v>1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44071.995999999999</v>
          </cell>
          <cell r="EB485">
            <v>44071.995999999999</v>
          </cell>
          <cell r="EC485">
            <v>0</v>
          </cell>
          <cell r="ED485">
            <v>0</v>
          </cell>
          <cell r="EE485">
            <v>44071.995999999999</v>
          </cell>
          <cell r="EF485">
            <v>0</v>
          </cell>
          <cell r="EG485">
            <v>44071.995999999999</v>
          </cell>
          <cell r="EH485">
            <v>0</v>
          </cell>
          <cell r="EI485">
            <v>244107</v>
          </cell>
          <cell r="EJ485">
            <v>244107</v>
          </cell>
          <cell r="EK485">
            <v>0</v>
          </cell>
          <cell r="EL485"/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417078.99599999998</v>
          </cell>
          <cell r="ER485">
            <v>417078.99599999998</v>
          </cell>
          <cell r="ES485">
            <v>0</v>
          </cell>
          <cell r="ET485">
            <v>5410154.135791718</v>
          </cell>
          <cell r="EU485">
            <v>5410154.135791718</v>
          </cell>
          <cell r="EV485">
            <v>5121975.1397917178</v>
          </cell>
          <cell r="EW485">
            <v>5820.4262952178615</v>
          </cell>
          <cell r="EX485">
            <v>5415</v>
          </cell>
          <cell r="EY485">
            <v>0</v>
          </cell>
          <cell r="EZ485">
            <v>4765200</v>
          </cell>
          <cell r="FA485">
            <v>0</v>
          </cell>
          <cell r="FB485">
            <v>5410154.135791718</v>
          </cell>
          <cell r="FC485">
            <v>5324485.8074372048</v>
          </cell>
          <cell r="FD485">
            <v>0</v>
          </cell>
          <cell r="FE485">
            <v>5410154.135791718</v>
          </cell>
        </row>
        <row r="486">
          <cell r="A486">
            <v>5426</v>
          </cell>
          <cell r="B486">
            <v>8815426</v>
          </cell>
          <cell r="C486"/>
          <cell r="D486"/>
          <cell r="E486" t="str">
            <v>Davenant Foundation School</v>
          </cell>
          <cell r="F486" t="str">
            <v>S</v>
          </cell>
          <cell r="G486"/>
          <cell r="H486" t="str">
            <v/>
          </cell>
          <cell r="I486" t="str">
            <v>Y</v>
          </cell>
          <cell r="J486" t="str">
            <v>VI</v>
          </cell>
          <cell r="K486">
            <v>5426</v>
          </cell>
          <cell r="L486">
            <v>136625</v>
          </cell>
          <cell r="O486">
            <v>0</v>
          </cell>
          <cell r="P486">
            <v>3</v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185</v>
          </cell>
          <cell r="X486">
            <v>179</v>
          </cell>
          <cell r="Y486">
            <v>182</v>
          </cell>
          <cell r="Z486">
            <v>179</v>
          </cell>
          <cell r="AA486">
            <v>172</v>
          </cell>
          <cell r="AB486">
            <v>546</v>
          </cell>
          <cell r="AC486">
            <v>351</v>
          </cell>
          <cell r="AD486">
            <v>897</v>
          </cell>
          <cell r="AE486">
            <v>897</v>
          </cell>
          <cell r="AF486">
            <v>0</v>
          </cell>
          <cell r="AG486">
            <v>2452735.7399999998</v>
          </cell>
          <cell r="AH486">
            <v>1920226.2299999997</v>
          </cell>
          <cell r="AI486">
            <v>4372961.97</v>
          </cell>
          <cell r="AJ486">
            <v>4372961.97</v>
          </cell>
          <cell r="AK486">
            <v>0</v>
          </cell>
          <cell r="AL486">
            <v>0</v>
          </cell>
          <cell r="AM486">
            <v>59.999999999999986</v>
          </cell>
          <cell r="AN486">
            <v>26909.999999999993</v>
          </cell>
          <cell r="AO486">
            <v>26909.999999999993</v>
          </cell>
          <cell r="AP486">
            <v>0</v>
          </cell>
          <cell r="AQ486">
            <v>0</v>
          </cell>
          <cell r="AR486">
            <v>98.770786516853931</v>
          </cell>
          <cell r="AS486">
            <v>41483.730337078654</v>
          </cell>
          <cell r="AT486">
            <v>41483.730337078654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644</v>
          </cell>
          <cell r="BK486">
            <v>0</v>
          </cell>
          <cell r="BL486">
            <v>121.99999999999976</v>
          </cell>
          <cell r="BM486">
            <v>37335.659999999923</v>
          </cell>
          <cell r="BN486">
            <v>99.999999999999687</v>
          </cell>
          <cell r="BO486">
            <v>39209.999999999876</v>
          </cell>
          <cell r="BP486">
            <v>9.999999999999968</v>
          </cell>
          <cell r="BQ486">
            <v>5083.099999999984</v>
          </cell>
          <cell r="BR486">
            <v>16.000000000000021</v>
          </cell>
          <cell r="BS486">
            <v>9067.5200000000132</v>
          </cell>
          <cell r="BT486">
            <v>3.999999999999996</v>
          </cell>
          <cell r="BU486">
            <v>2568.2399999999971</v>
          </cell>
          <cell r="BV486">
            <v>0.99999999999999689</v>
          </cell>
          <cell r="BW486">
            <v>935.9399999999971</v>
          </cell>
          <cell r="BX486">
            <v>94200.459999999788</v>
          </cell>
          <cell r="BY486">
            <v>94200.459999999788</v>
          </cell>
          <cell r="BZ486">
            <v>0</v>
          </cell>
          <cell r="CA486">
            <v>162594.19033707844</v>
          </cell>
          <cell r="CB486">
            <v>162594.19033707844</v>
          </cell>
          <cell r="CC486">
            <v>0</v>
          </cell>
          <cell r="CD486">
            <v>0</v>
          </cell>
          <cell r="CE486">
            <v>36.783625730994125</v>
          </cell>
          <cell r="CF486">
            <v>23.735419465497056</v>
          </cell>
          <cell r="CG486">
            <v>35.590643274853775</v>
          </cell>
          <cell r="CH486">
            <v>22.965622077426882</v>
          </cell>
          <cell r="CI486">
            <v>42.823529411764738</v>
          </cell>
          <cell r="CJ486">
            <v>27.229565143529431</v>
          </cell>
          <cell r="CK486">
            <v>32.743902439024453</v>
          </cell>
          <cell r="CL486">
            <v>19.006330783536622</v>
          </cell>
          <cell r="CM486">
            <v>53.264516129032309</v>
          </cell>
          <cell r="CN486">
            <v>25.577214236903249</v>
          </cell>
          <cell r="CO486">
            <v>118.51415170689324</v>
          </cell>
          <cell r="CP486">
            <v>157123.69204996491</v>
          </cell>
          <cell r="CQ486">
            <v>157123.69204996491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4692679.8523870436</v>
          </cell>
          <cell r="DD486">
            <v>4692679.8523870436</v>
          </cell>
          <cell r="DE486">
            <v>0</v>
          </cell>
          <cell r="DF486">
            <v>128900</v>
          </cell>
          <cell r="DG486">
            <v>128900</v>
          </cell>
          <cell r="DH486">
            <v>179.4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0.89459486815642397</v>
          </cell>
          <cell r="DN486">
            <v>0</v>
          </cell>
          <cell r="DO486">
            <v>0.89459486815642397</v>
          </cell>
          <cell r="DP486">
            <v>0</v>
          </cell>
          <cell r="DQ486">
            <v>0</v>
          </cell>
          <cell r="DR486">
            <v>1.0156360164</v>
          </cell>
          <cell r="DS486">
            <v>0</v>
          </cell>
          <cell r="DT486">
            <v>75390.301645833431</v>
          </cell>
          <cell r="DU486">
            <v>75390.301645833431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31059</v>
          </cell>
          <cell r="EB486">
            <v>31059</v>
          </cell>
          <cell r="EC486">
            <v>0</v>
          </cell>
          <cell r="ED486">
            <v>0</v>
          </cell>
          <cell r="EE486">
            <v>31059</v>
          </cell>
          <cell r="EF486">
            <v>0</v>
          </cell>
          <cell r="EG486">
            <v>31059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/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235349.30164583342</v>
          </cell>
          <cell r="ER486">
            <v>235349.30164583342</v>
          </cell>
          <cell r="ES486">
            <v>0</v>
          </cell>
          <cell r="ET486">
            <v>4928029.1540328767</v>
          </cell>
          <cell r="EU486">
            <v>4928029.1540328767</v>
          </cell>
          <cell r="EV486">
            <v>4896970.1540328767</v>
          </cell>
          <cell r="EW486">
            <v>5459.2755340388812</v>
          </cell>
          <cell r="EX486">
            <v>5415</v>
          </cell>
          <cell r="EY486">
            <v>0</v>
          </cell>
          <cell r="EZ486">
            <v>4857255</v>
          </cell>
          <cell r="FA486">
            <v>0</v>
          </cell>
          <cell r="FB486">
            <v>4928029.1540328767</v>
          </cell>
          <cell r="FC486">
            <v>4923158.8779907171</v>
          </cell>
          <cell r="FD486">
            <v>0</v>
          </cell>
          <cell r="FE486">
            <v>4928029.1540328767</v>
          </cell>
        </row>
        <row r="487">
          <cell r="A487">
            <v>4680</v>
          </cell>
          <cell r="B487">
            <v>8814680</v>
          </cell>
          <cell r="C487">
            <v>5090</v>
          </cell>
          <cell r="D487" t="str">
            <v>RB055090</v>
          </cell>
          <cell r="E487" t="str">
            <v>De La Salle School</v>
          </cell>
          <cell r="F487" t="str">
            <v>S</v>
          </cell>
          <cell r="G487" t="str">
            <v>Y</v>
          </cell>
          <cell r="H487">
            <v>10028322</v>
          </cell>
          <cell r="I487" t="str">
            <v/>
          </cell>
          <cell r="K487">
            <v>4680</v>
          </cell>
          <cell r="L487">
            <v>115237</v>
          </cell>
          <cell r="O487">
            <v>0</v>
          </cell>
          <cell r="P487">
            <v>3</v>
          </cell>
          <cell r="Q487">
            <v>2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154</v>
          </cell>
          <cell r="X487">
            <v>151</v>
          </cell>
          <cell r="Y487">
            <v>153</v>
          </cell>
          <cell r="Z487">
            <v>147</v>
          </cell>
          <cell r="AA487">
            <v>152</v>
          </cell>
          <cell r="AB487">
            <v>458</v>
          </cell>
          <cell r="AC487">
            <v>299</v>
          </cell>
          <cell r="AD487">
            <v>757</v>
          </cell>
          <cell r="AE487">
            <v>757</v>
          </cell>
          <cell r="AF487">
            <v>0</v>
          </cell>
          <cell r="AG487">
            <v>2057423.0199999998</v>
          </cell>
          <cell r="AH487">
            <v>1635748.2699999998</v>
          </cell>
          <cell r="AI487">
            <v>3693171.2899999996</v>
          </cell>
          <cell r="AJ487">
            <v>3693171.2899999996</v>
          </cell>
          <cell r="AK487">
            <v>0</v>
          </cell>
          <cell r="AL487">
            <v>0</v>
          </cell>
          <cell r="AM487">
            <v>186.99999999999983</v>
          </cell>
          <cell r="AN487">
            <v>83869.499999999927</v>
          </cell>
          <cell r="AO487">
            <v>83869.499999999927</v>
          </cell>
          <cell r="AP487">
            <v>0</v>
          </cell>
          <cell r="AQ487">
            <v>0</v>
          </cell>
          <cell r="AR487">
            <v>258.0452729693742</v>
          </cell>
          <cell r="AS487">
            <v>108379.01464713716</v>
          </cell>
          <cell r="AT487">
            <v>108379.01464713716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57.000000000000021</v>
          </cell>
          <cell r="BK487">
            <v>0</v>
          </cell>
          <cell r="BL487">
            <v>227.00000000000011</v>
          </cell>
          <cell r="BM487">
            <v>69468.810000000027</v>
          </cell>
          <cell r="BN487">
            <v>185.99999999999972</v>
          </cell>
          <cell r="BO487">
            <v>72930.599999999889</v>
          </cell>
          <cell r="BP487">
            <v>85.000000000000327</v>
          </cell>
          <cell r="BQ487">
            <v>43206.350000000166</v>
          </cell>
          <cell r="BR487">
            <v>68.000000000000028</v>
          </cell>
          <cell r="BS487">
            <v>38536.960000000021</v>
          </cell>
          <cell r="BT487">
            <v>99</v>
          </cell>
          <cell r="BU487">
            <v>63563.939999999995</v>
          </cell>
          <cell r="BV487">
            <v>34.999999999999993</v>
          </cell>
          <cell r="BW487">
            <v>32757.899999999994</v>
          </cell>
          <cell r="BX487">
            <v>320464.56000000006</v>
          </cell>
          <cell r="BY487">
            <v>320464.56000000006</v>
          </cell>
          <cell r="BZ487">
            <v>0</v>
          </cell>
          <cell r="CA487">
            <v>512713.07464713714</v>
          </cell>
          <cell r="CB487">
            <v>512713.07464713714</v>
          </cell>
          <cell r="CC487">
            <v>0</v>
          </cell>
          <cell r="CD487">
            <v>0</v>
          </cell>
          <cell r="CE487">
            <v>37.735099337748274</v>
          </cell>
          <cell r="CF487">
            <v>24.349378114701938</v>
          </cell>
          <cell r="CG487">
            <v>36.999999999999929</v>
          </cell>
          <cell r="CH487">
            <v>23.875039579999953</v>
          </cell>
          <cell r="CI487">
            <v>43.28289473684206</v>
          </cell>
          <cell r="CJ487">
            <v>27.521654987960499</v>
          </cell>
          <cell r="CK487">
            <v>53.731034482758574</v>
          </cell>
          <cell r="CL487">
            <v>31.188396576206873</v>
          </cell>
          <cell r="CM487">
            <v>80.222222222222257</v>
          </cell>
          <cell r="CN487">
            <v>38.522099015555568</v>
          </cell>
          <cell r="CO487">
            <v>145.45656827442482</v>
          </cell>
          <cell r="CP487">
            <v>192843.40908686694</v>
          </cell>
          <cell r="CQ487">
            <v>192843.40908686694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3.0079470198675464</v>
          </cell>
          <cell r="CZ487">
            <v>2519.6970596026463</v>
          </cell>
          <cell r="DA487">
            <v>2519.6970596026463</v>
          </cell>
          <cell r="DB487">
            <v>0</v>
          </cell>
          <cell r="DC487">
            <v>4401247.4707936067</v>
          </cell>
          <cell r="DD487">
            <v>4401247.4707936067</v>
          </cell>
          <cell r="DE487">
            <v>0</v>
          </cell>
          <cell r="DF487">
            <v>128900</v>
          </cell>
          <cell r="DG487">
            <v>128900</v>
          </cell>
          <cell r="DH487">
            <v>151.4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0.99351307634408603</v>
          </cell>
          <cell r="DN487">
            <v>0</v>
          </cell>
          <cell r="DO487">
            <v>0.99351307634408603</v>
          </cell>
          <cell r="DP487">
            <v>0</v>
          </cell>
          <cell r="DQ487">
            <v>0</v>
          </cell>
          <cell r="DR487">
            <v>1.0156360164</v>
          </cell>
          <cell r="DS487">
            <v>0</v>
          </cell>
          <cell r="DT487">
            <v>70833.460147747392</v>
          </cell>
          <cell r="DU487">
            <v>70833.460147747392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16430.400000000001</v>
          </cell>
          <cell r="EB487">
            <v>16430.400000000001</v>
          </cell>
          <cell r="EC487">
            <v>0</v>
          </cell>
          <cell r="ED487">
            <v>0</v>
          </cell>
          <cell r="EE487">
            <v>16430.400000000001</v>
          </cell>
          <cell r="EF487">
            <v>0</v>
          </cell>
          <cell r="EG487">
            <v>16430.400000000001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/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216163.86014774739</v>
          </cell>
          <cell r="ER487">
            <v>216163.86014774739</v>
          </cell>
          <cell r="ES487">
            <v>0</v>
          </cell>
          <cell r="ET487">
            <v>4617411.3309413539</v>
          </cell>
          <cell r="EU487">
            <v>4617411.3309413539</v>
          </cell>
          <cell r="EV487">
            <v>4600980.9309413545</v>
          </cell>
          <cell r="EW487">
            <v>6077.9140435156596</v>
          </cell>
          <cell r="EX487">
            <v>5415</v>
          </cell>
          <cell r="EY487">
            <v>0</v>
          </cell>
          <cell r="EZ487">
            <v>4099155</v>
          </cell>
          <cell r="FA487">
            <v>0</v>
          </cell>
          <cell r="FB487">
            <v>4617411.3309413539</v>
          </cell>
          <cell r="FC487">
            <v>4507573.1679258067</v>
          </cell>
          <cell r="FD487">
            <v>0</v>
          </cell>
          <cell r="FE487">
            <v>4617411.3309413539</v>
          </cell>
        </row>
        <row r="488">
          <cell r="A488">
            <v>4018</v>
          </cell>
          <cell r="B488">
            <v>8814018</v>
          </cell>
          <cell r="C488"/>
          <cell r="D488"/>
          <cell r="E488" t="str">
            <v>The Deanes</v>
          </cell>
          <cell r="F488" t="str">
            <v>S</v>
          </cell>
          <cell r="G488"/>
          <cell r="H488" t="str">
            <v/>
          </cell>
          <cell r="I488" t="str">
            <v>Y</v>
          </cell>
          <cell r="K488">
            <v>4018</v>
          </cell>
          <cell r="L488">
            <v>143639</v>
          </cell>
          <cell r="O488">
            <v>0</v>
          </cell>
          <cell r="P488">
            <v>3</v>
          </cell>
          <cell r="Q488">
            <v>2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114</v>
          </cell>
          <cell r="X488">
            <v>117</v>
          </cell>
          <cell r="Y488">
            <v>100</v>
          </cell>
          <cell r="Z488">
            <v>104</v>
          </cell>
          <cell r="AA488">
            <v>89</v>
          </cell>
          <cell r="AB488">
            <v>331</v>
          </cell>
          <cell r="AC488">
            <v>193</v>
          </cell>
          <cell r="AD488">
            <v>524</v>
          </cell>
          <cell r="AE488">
            <v>524</v>
          </cell>
          <cell r="AF488">
            <v>0</v>
          </cell>
          <cell r="AG488">
            <v>1486914.89</v>
          </cell>
          <cell r="AH488">
            <v>1055850.8899999999</v>
          </cell>
          <cell r="AI488">
            <v>2542765.7799999998</v>
          </cell>
          <cell r="AJ488">
            <v>2542765.7799999998</v>
          </cell>
          <cell r="AK488">
            <v>0</v>
          </cell>
          <cell r="AL488">
            <v>0</v>
          </cell>
          <cell r="AM488">
            <v>102.9999999999999</v>
          </cell>
          <cell r="AN488">
            <v>46195.499999999956</v>
          </cell>
          <cell r="AO488">
            <v>46195.499999999956</v>
          </cell>
          <cell r="AP488">
            <v>0</v>
          </cell>
          <cell r="AQ488">
            <v>0</v>
          </cell>
          <cell r="AR488">
            <v>158.32358674463936</v>
          </cell>
          <cell r="AS488">
            <v>66495.906432748525</v>
          </cell>
          <cell r="AT488">
            <v>66495.906432748525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298.00000000000006</v>
          </cell>
          <cell r="BK488">
            <v>0</v>
          </cell>
          <cell r="BL488">
            <v>62.00000000000005</v>
          </cell>
          <cell r="BM488">
            <v>18973.860000000015</v>
          </cell>
          <cell r="BN488">
            <v>72.000000000000128</v>
          </cell>
          <cell r="BO488">
            <v>28231.200000000052</v>
          </cell>
          <cell r="BP488">
            <v>19.999999999999993</v>
          </cell>
          <cell r="BQ488">
            <v>10166.199999999997</v>
          </cell>
          <cell r="BR488">
            <v>32.999999999999993</v>
          </cell>
          <cell r="BS488">
            <v>18701.759999999998</v>
          </cell>
          <cell r="BT488">
            <v>31.000000000000025</v>
          </cell>
          <cell r="BU488">
            <v>19903.860000000015</v>
          </cell>
          <cell r="BV488">
            <v>8.0000000000000089</v>
          </cell>
          <cell r="BW488">
            <v>7487.5200000000086</v>
          </cell>
          <cell r="BX488">
            <v>103464.40000000008</v>
          </cell>
          <cell r="BY488">
            <v>103464.40000000008</v>
          </cell>
          <cell r="BZ488">
            <v>0</v>
          </cell>
          <cell r="CA488">
            <v>216155.80643274856</v>
          </cell>
          <cell r="CB488">
            <v>216155.80643274856</v>
          </cell>
          <cell r="CC488">
            <v>0</v>
          </cell>
          <cell r="CD488">
            <v>0</v>
          </cell>
          <cell r="CE488">
            <v>62.452173913043509</v>
          </cell>
          <cell r="CF488">
            <v>40.298597946782628</v>
          </cell>
          <cell r="CG488">
            <v>64.095652173913081</v>
          </cell>
          <cell r="CH488">
            <v>41.359087366434807</v>
          </cell>
          <cell r="CI488">
            <v>47.422680412371101</v>
          </cell>
          <cell r="CJ488">
            <v>30.153959360824722</v>
          </cell>
          <cell r="CK488">
            <v>60.929292929292941</v>
          </cell>
          <cell r="CL488">
            <v>35.366654844444454</v>
          </cell>
          <cell r="CM488">
            <v>54.848837209302332</v>
          </cell>
          <cell r="CN488">
            <v>26.33799313127907</v>
          </cell>
          <cell r="CO488">
            <v>173.51629264976566</v>
          </cell>
          <cell r="CP488">
            <v>230044.4304692063</v>
          </cell>
          <cell r="CQ488">
            <v>230044.4304692063</v>
          </cell>
          <cell r="CR488">
            <v>0</v>
          </cell>
          <cell r="CS488">
            <v>0</v>
          </cell>
          <cell r="CT488">
            <v>10.560000000000009</v>
          </cell>
          <cell r="CU488">
            <v>6811.2000000000062</v>
          </cell>
          <cell r="CV488">
            <v>6811.2000000000062</v>
          </cell>
          <cell r="CW488">
            <v>0</v>
          </cell>
          <cell r="CX488">
            <v>0</v>
          </cell>
          <cell r="CY488">
            <v>2.0076628352490409</v>
          </cell>
          <cell r="CZ488">
            <v>1681.7790038314165</v>
          </cell>
          <cell r="DA488">
            <v>1681.7790038314165</v>
          </cell>
          <cell r="DB488">
            <v>0</v>
          </cell>
          <cell r="DC488">
            <v>2997458.9959057858</v>
          </cell>
          <cell r="DD488">
            <v>2997458.9959057858</v>
          </cell>
          <cell r="DE488">
            <v>0</v>
          </cell>
          <cell r="DF488">
            <v>128900</v>
          </cell>
          <cell r="DG488">
            <v>128900</v>
          </cell>
          <cell r="DH488">
            <v>104.8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0.90975687883895096</v>
          </cell>
          <cell r="DN488">
            <v>1.83</v>
          </cell>
          <cell r="DO488">
            <v>0.90975687883895096</v>
          </cell>
          <cell r="DP488">
            <v>0</v>
          </cell>
          <cell r="DQ488">
            <v>0</v>
          </cell>
          <cell r="DR488">
            <v>1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23584.052</v>
          </cell>
          <cell r="EB488">
            <v>23584.052</v>
          </cell>
          <cell r="EC488">
            <v>0</v>
          </cell>
          <cell r="ED488">
            <v>0</v>
          </cell>
          <cell r="EE488">
            <v>23584.052</v>
          </cell>
          <cell r="EF488">
            <v>0</v>
          </cell>
          <cell r="EG488">
            <v>23584.052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/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152484.052</v>
          </cell>
          <cell r="ER488">
            <v>152484.052</v>
          </cell>
          <cell r="ES488">
            <v>0</v>
          </cell>
          <cell r="ET488">
            <v>3149943.047905786</v>
          </cell>
          <cell r="EU488">
            <v>3149943.047905786</v>
          </cell>
          <cell r="EV488">
            <v>3126358.9959057858</v>
          </cell>
          <cell r="EW488">
            <v>5966.3339616522626</v>
          </cell>
          <cell r="EX488">
            <v>5415</v>
          </cell>
          <cell r="EY488">
            <v>0</v>
          </cell>
          <cell r="EZ488">
            <v>2837460</v>
          </cell>
          <cell r="FA488">
            <v>0</v>
          </cell>
          <cell r="FB488">
            <v>3149943.047905786</v>
          </cell>
          <cell r="FC488">
            <v>3047774.9092114042</v>
          </cell>
          <cell r="FD488">
            <v>0</v>
          </cell>
          <cell r="FE488">
            <v>3149943.047905786</v>
          </cell>
        </row>
        <row r="489">
          <cell r="A489">
            <v>4001</v>
          </cell>
          <cell r="B489">
            <v>8814001</v>
          </cell>
          <cell r="C489"/>
          <cell r="D489"/>
          <cell r="E489" t="str">
            <v>Debden Park High School</v>
          </cell>
          <cell r="F489" t="str">
            <v>S</v>
          </cell>
          <cell r="G489"/>
          <cell r="H489" t="str">
            <v/>
          </cell>
          <cell r="I489" t="str">
            <v>Y</v>
          </cell>
          <cell r="K489">
            <v>4001</v>
          </cell>
          <cell r="L489">
            <v>136555</v>
          </cell>
          <cell r="O489">
            <v>0</v>
          </cell>
          <cell r="P489">
            <v>3</v>
          </cell>
          <cell r="Q489">
            <v>2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177</v>
          </cell>
          <cell r="X489">
            <v>179</v>
          </cell>
          <cell r="Y489">
            <v>179</v>
          </cell>
          <cell r="Z489">
            <v>180</v>
          </cell>
          <cell r="AA489">
            <v>176</v>
          </cell>
          <cell r="AB489">
            <v>535</v>
          </cell>
          <cell r="AC489">
            <v>356</v>
          </cell>
          <cell r="AD489">
            <v>891</v>
          </cell>
          <cell r="AE489">
            <v>891</v>
          </cell>
          <cell r="AF489">
            <v>0</v>
          </cell>
          <cell r="AG489">
            <v>2403321.65</v>
          </cell>
          <cell r="AH489">
            <v>1947579.88</v>
          </cell>
          <cell r="AI489">
            <v>4350901.5299999993</v>
          </cell>
          <cell r="AJ489">
            <v>4350901.5299999993</v>
          </cell>
          <cell r="AK489">
            <v>0</v>
          </cell>
          <cell r="AL489">
            <v>0</v>
          </cell>
          <cell r="AM489">
            <v>126.99999999999982</v>
          </cell>
          <cell r="AN489">
            <v>56959.49999999992</v>
          </cell>
          <cell r="AO489">
            <v>56959.49999999992</v>
          </cell>
          <cell r="AP489">
            <v>0</v>
          </cell>
          <cell r="AQ489">
            <v>0</v>
          </cell>
          <cell r="AR489">
            <v>196.22022471910111</v>
          </cell>
          <cell r="AS489">
            <v>82412.494382022473</v>
          </cell>
          <cell r="AT489">
            <v>82412.494382022473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461.55405405405401</v>
          </cell>
          <cell r="BK489">
            <v>0</v>
          </cell>
          <cell r="BL489">
            <v>283.95608108108132</v>
          </cell>
          <cell r="BM489">
            <v>86899.079493243305</v>
          </cell>
          <cell r="BN489">
            <v>107.36148648648694</v>
          </cell>
          <cell r="BO489">
            <v>42096.43885135153</v>
          </cell>
          <cell r="BP489">
            <v>0</v>
          </cell>
          <cell r="BQ489">
            <v>0</v>
          </cell>
          <cell r="BR489">
            <v>37.125000000000028</v>
          </cell>
          <cell r="BS489">
            <v>21039.480000000018</v>
          </cell>
          <cell r="BT489">
            <v>1.0033783783783818</v>
          </cell>
          <cell r="BU489">
            <v>644.22912162162379</v>
          </cell>
          <cell r="BV489">
            <v>0</v>
          </cell>
          <cell r="BW489">
            <v>0</v>
          </cell>
          <cell r="BX489">
            <v>150679.22746621646</v>
          </cell>
          <cell r="BY489">
            <v>150679.22746621646</v>
          </cell>
          <cell r="BZ489">
            <v>0</v>
          </cell>
          <cell r="CA489">
            <v>290051.22184823884</v>
          </cell>
          <cell r="CB489">
            <v>290051.22184823884</v>
          </cell>
          <cell r="CC489">
            <v>0</v>
          </cell>
          <cell r="CD489">
            <v>0</v>
          </cell>
          <cell r="CE489">
            <v>47.537142857142939</v>
          </cell>
          <cell r="CF489">
            <v>30.674355871200053</v>
          </cell>
          <cell r="CG489">
            <v>48.074285714285793</v>
          </cell>
          <cell r="CH489">
            <v>31.020958762400049</v>
          </cell>
          <cell r="CI489">
            <v>60.677966101694985</v>
          </cell>
          <cell r="CJ489">
            <v>38.582402091525466</v>
          </cell>
          <cell r="CK489">
            <v>69.942857142857221</v>
          </cell>
          <cell r="CL489">
            <v>40.598614697142906</v>
          </cell>
          <cell r="CM489">
            <v>91.560693641618428</v>
          </cell>
          <cell r="CN489">
            <v>43.966746478612684</v>
          </cell>
          <cell r="CO489">
            <v>184.84307790088118</v>
          </cell>
          <cell r="CP489">
            <v>245061.25581943025</v>
          </cell>
          <cell r="CQ489">
            <v>245061.25581943025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1.0000000000000009</v>
          </cell>
          <cell r="CZ489">
            <v>837.68000000000075</v>
          </cell>
          <cell r="DA489">
            <v>837.68000000000075</v>
          </cell>
          <cell r="DB489">
            <v>0</v>
          </cell>
          <cell r="DC489">
            <v>4886851.6876676688</v>
          </cell>
          <cell r="DD489">
            <v>4886851.6876676688</v>
          </cell>
          <cell r="DE489">
            <v>0</v>
          </cell>
          <cell r="DF489">
            <v>128900</v>
          </cell>
          <cell r="DG489">
            <v>128900</v>
          </cell>
          <cell r="DH489">
            <v>178.2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0.945181610350318</v>
          </cell>
          <cell r="DN489">
            <v>0</v>
          </cell>
          <cell r="DO489">
            <v>0.945181610350318</v>
          </cell>
          <cell r="DP489">
            <v>0</v>
          </cell>
          <cell r="DQ489">
            <v>0</v>
          </cell>
          <cell r="DR489">
            <v>1.0156360164</v>
          </cell>
          <cell r="DS489">
            <v>0</v>
          </cell>
          <cell r="DT489">
            <v>78426.37564669938</v>
          </cell>
          <cell r="DU489">
            <v>78426.37564669938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36388.5</v>
          </cell>
          <cell r="EB489">
            <v>36388.5</v>
          </cell>
          <cell r="EC489">
            <v>0</v>
          </cell>
          <cell r="ED489">
            <v>0</v>
          </cell>
          <cell r="EE489">
            <v>36388.5</v>
          </cell>
          <cell r="EF489">
            <v>0</v>
          </cell>
          <cell r="EG489">
            <v>36388.5</v>
          </cell>
          <cell r="EH489">
            <v>0</v>
          </cell>
          <cell r="EI489">
            <v>997163</v>
          </cell>
          <cell r="EJ489">
            <v>997163</v>
          </cell>
          <cell r="EK489">
            <v>0</v>
          </cell>
          <cell r="EL489"/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1240877.8756466995</v>
          </cell>
          <cell r="ER489">
            <v>1240877.8756466995</v>
          </cell>
          <cell r="ES489">
            <v>0</v>
          </cell>
          <cell r="ET489">
            <v>6127729.563314368</v>
          </cell>
          <cell r="EU489">
            <v>6127729.563314368</v>
          </cell>
          <cell r="EV489">
            <v>5094178.063314368</v>
          </cell>
          <cell r="EW489">
            <v>5717.3715637647229</v>
          </cell>
          <cell r="EX489">
            <v>5415</v>
          </cell>
          <cell r="EY489">
            <v>0</v>
          </cell>
          <cell r="EZ489">
            <v>4824765</v>
          </cell>
          <cell r="FA489">
            <v>0</v>
          </cell>
          <cell r="FB489">
            <v>6127729.563314368</v>
          </cell>
          <cell r="FC489">
            <v>6042996.3444868401</v>
          </cell>
          <cell r="FD489">
            <v>0</v>
          </cell>
          <cell r="FE489">
            <v>6127729.563314368</v>
          </cell>
        </row>
        <row r="490">
          <cell r="A490">
            <v>5422</v>
          </cell>
          <cell r="B490">
            <v>8815422</v>
          </cell>
          <cell r="C490"/>
          <cell r="D490"/>
          <cell r="E490" t="str">
            <v>The FitzWimarc School</v>
          </cell>
          <cell r="F490" t="str">
            <v>S</v>
          </cell>
          <cell r="G490"/>
          <cell r="H490" t="str">
            <v/>
          </cell>
          <cell r="I490" t="str">
            <v>Y</v>
          </cell>
          <cell r="K490">
            <v>5422</v>
          </cell>
          <cell r="L490">
            <v>141841</v>
          </cell>
          <cell r="N490">
            <v>25</v>
          </cell>
          <cell r="O490">
            <v>0</v>
          </cell>
          <cell r="P490">
            <v>3</v>
          </cell>
          <cell r="Q490">
            <v>2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292.58333333333331</v>
          </cell>
          <cell r="X490">
            <v>301</v>
          </cell>
          <cell r="Y490">
            <v>300</v>
          </cell>
          <cell r="Z490">
            <v>277</v>
          </cell>
          <cell r="AA490">
            <v>267</v>
          </cell>
          <cell r="AB490">
            <v>893.58333333333337</v>
          </cell>
          <cell r="AC490">
            <v>544</v>
          </cell>
          <cell r="AD490">
            <v>1437.5833333333335</v>
          </cell>
          <cell r="AE490">
            <v>1437.5833333333335</v>
          </cell>
          <cell r="AF490">
            <v>0</v>
          </cell>
          <cell r="AG490">
            <v>4014146.1141666663</v>
          </cell>
          <cell r="AH490">
            <v>2976077.1199999996</v>
          </cell>
          <cell r="AI490">
            <v>6990223.2341666659</v>
          </cell>
          <cell r="AJ490">
            <v>6990223.2341666659</v>
          </cell>
          <cell r="AK490">
            <v>0</v>
          </cell>
          <cell r="AL490">
            <v>0</v>
          </cell>
          <cell r="AM490">
            <v>112.13756148981024</v>
          </cell>
          <cell r="AN490">
            <v>50293.696328179889</v>
          </cell>
          <cell r="AO490">
            <v>50293.696328179889</v>
          </cell>
          <cell r="AP490">
            <v>0</v>
          </cell>
          <cell r="AQ490">
            <v>0</v>
          </cell>
          <cell r="AR490">
            <v>170.75136320531058</v>
          </cell>
          <cell r="AS490">
            <v>71715.57254623044</v>
          </cell>
          <cell r="AT490">
            <v>71715.57254623044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1383.0299250409937</v>
          </cell>
          <cell r="BK490">
            <v>0</v>
          </cell>
          <cell r="BL490">
            <v>5.0512415085500058</v>
          </cell>
          <cell r="BM490">
            <v>1545.8314388615581</v>
          </cell>
          <cell r="BN490">
            <v>16.163972827360041</v>
          </cell>
          <cell r="BO490">
            <v>6337.8937456078729</v>
          </cell>
          <cell r="BP490">
            <v>9.0922347153900169</v>
          </cell>
          <cell r="BQ490">
            <v>4621.6738281798998</v>
          </cell>
          <cell r="BR490">
            <v>10.102483017100026</v>
          </cell>
          <cell r="BS490">
            <v>5725.2791754509271</v>
          </cell>
          <cell r="BT490">
            <v>11.112731318810022</v>
          </cell>
          <cell r="BU490">
            <v>7135.0402705551624</v>
          </cell>
          <cell r="BV490">
            <v>3.0307449051300006</v>
          </cell>
          <cell r="BW490">
            <v>2836.595386507373</v>
          </cell>
          <cell r="BX490">
            <v>28202.313845162793</v>
          </cell>
          <cell r="BY490">
            <v>28202.313845162793</v>
          </cell>
          <cell r="BZ490">
            <v>0</v>
          </cell>
          <cell r="CA490">
            <v>150211.58271957314</v>
          </cell>
          <cell r="CB490">
            <v>150211.58271957314</v>
          </cell>
          <cell r="CC490">
            <v>0</v>
          </cell>
          <cell r="CD490">
            <v>0</v>
          </cell>
          <cell r="CE490">
            <v>89.646745230078437</v>
          </cell>
          <cell r="CF490">
            <v>57.84647542125132</v>
          </cell>
          <cell r="CG490">
            <v>92.225589225589104</v>
          </cell>
          <cell r="CH490">
            <v>59.51052954188544</v>
          </cell>
          <cell r="CI490">
            <v>92.783505154639201</v>
          </cell>
          <cell r="CJ490">
            <v>58.996877010309291</v>
          </cell>
          <cell r="CK490">
            <v>87.527881040892154</v>
          </cell>
          <cell r="CL490">
            <v>50.805913038104073</v>
          </cell>
          <cell r="CM490">
            <v>107.00381679389315</v>
          </cell>
          <cell r="CN490">
            <v>51.382416385305355</v>
          </cell>
          <cell r="CO490">
            <v>278.54221139685552</v>
          </cell>
          <cell r="CP490">
            <v>369285.6930257231</v>
          </cell>
          <cell r="CQ490">
            <v>369285.6930257231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3.060858765081619</v>
          </cell>
          <cell r="CZ490">
            <v>2564.0201703335706</v>
          </cell>
          <cell r="DA490">
            <v>2564.0201703335706</v>
          </cell>
          <cell r="DB490">
            <v>0</v>
          </cell>
          <cell r="DC490">
            <v>7512284.5300822966</v>
          </cell>
          <cell r="DD490">
            <v>7512284.5300822966</v>
          </cell>
          <cell r="DE490">
            <v>0</v>
          </cell>
          <cell r="DF490">
            <v>128900</v>
          </cell>
          <cell r="DG490">
            <v>128900</v>
          </cell>
          <cell r="DH490">
            <v>287.51666666666671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1.02433644507542</v>
          </cell>
          <cell r="DN490">
            <v>0</v>
          </cell>
          <cell r="DO490">
            <v>1.02433644507542</v>
          </cell>
          <cell r="DP490">
            <v>0</v>
          </cell>
          <cell r="DQ490">
            <v>0</v>
          </cell>
          <cell r="DR490">
            <v>1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27608</v>
          </cell>
          <cell r="EB490">
            <v>27608</v>
          </cell>
          <cell r="EC490">
            <v>0</v>
          </cell>
          <cell r="ED490">
            <v>0</v>
          </cell>
          <cell r="EE490">
            <v>27608</v>
          </cell>
          <cell r="EF490">
            <v>0</v>
          </cell>
          <cell r="EG490">
            <v>27608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/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156508</v>
          </cell>
          <cell r="ER490">
            <v>156508</v>
          </cell>
          <cell r="ES490">
            <v>0</v>
          </cell>
          <cell r="ET490">
            <v>7668792.5300822966</v>
          </cell>
          <cell r="EU490">
            <v>7668792.5300822966</v>
          </cell>
          <cell r="EV490">
            <v>7641184.5300822966</v>
          </cell>
          <cell r="EW490">
            <v>5315.2984963763001</v>
          </cell>
          <cell r="EX490">
            <v>5415</v>
          </cell>
          <cell r="EY490">
            <v>99.701503623699864</v>
          </cell>
          <cell r="EZ490">
            <v>7784513.7500000009</v>
          </cell>
          <cell r="FA490">
            <v>143329.21991770435</v>
          </cell>
          <cell r="FB490">
            <v>7812121.7500000009</v>
          </cell>
          <cell r="FC490">
            <v>7627888.9118896807</v>
          </cell>
          <cell r="FD490">
            <v>0</v>
          </cell>
          <cell r="FE490">
            <v>7812121.7500000009</v>
          </cell>
        </row>
        <row r="491">
          <cell r="A491">
            <v>4015</v>
          </cell>
          <cell r="B491">
            <v>8814015</v>
          </cell>
          <cell r="C491"/>
          <cell r="D491"/>
          <cell r="E491" t="str">
            <v>Forest Hall School</v>
          </cell>
          <cell r="F491" t="str">
            <v>S</v>
          </cell>
          <cell r="G491"/>
          <cell r="H491">
            <v>10009760</v>
          </cell>
          <cell r="I491" t="str">
            <v>Y</v>
          </cell>
          <cell r="K491">
            <v>4015</v>
          </cell>
          <cell r="L491">
            <v>141328</v>
          </cell>
          <cell r="N491">
            <v>18</v>
          </cell>
          <cell r="O491">
            <v>0</v>
          </cell>
          <cell r="P491">
            <v>3</v>
          </cell>
          <cell r="Q491">
            <v>2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91.5</v>
          </cell>
          <cell r="X491">
            <v>105</v>
          </cell>
          <cell r="Y491">
            <v>100</v>
          </cell>
          <cell r="Z491">
            <v>102</v>
          </cell>
          <cell r="AA491">
            <v>89</v>
          </cell>
          <cell r="AB491">
            <v>296.5</v>
          </cell>
          <cell r="AC491">
            <v>191</v>
          </cell>
          <cell r="AD491">
            <v>487.5</v>
          </cell>
          <cell r="AE491">
            <v>487.5</v>
          </cell>
          <cell r="AF491">
            <v>0</v>
          </cell>
          <cell r="AG491">
            <v>1331934.335</v>
          </cell>
          <cell r="AH491">
            <v>1044909.4299999999</v>
          </cell>
          <cell r="AI491">
            <v>2376843.7649999997</v>
          </cell>
          <cell r="AJ491">
            <v>2376843.7649999997</v>
          </cell>
          <cell r="AK491">
            <v>0</v>
          </cell>
          <cell r="AL491">
            <v>0</v>
          </cell>
          <cell r="AM491">
            <v>96.069182389937254</v>
          </cell>
          <cell r="AN491">
            <v>43087.028301886858</v>
          </cell>
          <cell r="AO491">
            <v>43087.028301886858</v>
          </cell>
          <cell r="AP491">
            <v>0</v>
          </cell>
          <cell r="AQ491">
            <v>0</v>
          </cell>
          <cell r="AR491">
            <v>117.12012320328543</v>
          </cell>
          <cell r="AS491">
            <v>49190.451745379884</v>
          </cell>
          <cell r="AT491">
            <v>49190.451745379884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472.13760504201667</v>
          </cell>
          <cell r="BK491">
            <v>0</v>
          </cell>
          <cell r="BL491">
            <v>3.072478991596638</v>
          </cell>
          <cell r="BM491">
            <v>940.27074579831901</v>
          </cell>
          <cell r="BN491">
            <v>12.289915966386532</v>
          </cell>
          <cell r="BO491">
            <v>4818.87605042016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5759.1467962184788</v>
          </cell>
          <cell r="BY491">
            <v>5759.1467962184788</v>
          </cell>
          <cell r="BZ491">
            <v>0</v>
          </cell>
          <cell r="CA491">
            <v>98036.626843485225</v>
          </cell>
          <cell r="CB491">
            <v>98036.626843485225</v>
          </cell>
          <cell r="CC491">
            <v>0</v>
          </cell>
          <cell r="CD491">
            <v>0</v>
          </cell>
          <cell r="CE491">
            <v>46.64705882352937</v>
          </cell>
          <cell r="CF491">
            <v>30.100010154117619</v>
          </cell>
          <cell r="CG491">
            <v>53.529411764705834</v>
          </cell>
          <cell r="CH491">
            <v>34.5409952588235</v>
          </cell>
          <cell r="CI491">
            <v>45.360824742268001</v>
          </cell>
          <cell r="CJ491">
            <v>28.842917649484509</v>
          </cell>
          <cell r="CK491">
            <v>55.250000000000028</v>
          </cell>
          <cell r="CL491">
            <v>32.07008626250002</v>
          </cell>
          <cell r="CM491">
            <v>50.397590361445801</v>
          </cell>
          <cell r="CN491">
            <v>24.200538357951814</v>
          </cell>
          <cell r="CO491">
            <v>149.75454768287747</v>
          </cell>
          <cell r="CP491">
            <v>198541.58422700528</v>
          </cell>
          <cell r="CQ491">
            <v>198541.58422700528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2.0788912579957373</v>
          </cell>
          <cell r="CZ491">
            <v>1741.4456289978691</v>
          </cell>
          <cell r="DA491">
            <v>1741.4456289978691</v>
          </cell>
          <cell r="DB491">
            <v>0</v>
          </cell>
          <cell r="DC491">
            <v>2675163.4216994881</v>
          </cell>
          <cell r="DD491">
            <v>2675163.4216994881</v>
          </cell>
          <cell r="DE491">
            <v>0</v>
          </cell>
          <cell r="DF491">
            <v>128900</v>
          </cell>
          <cell r="DG491">
            <v>128900</v>
          </cell>
          <cell r="DH491">
            <v>97.5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2.79509786928879</v>
          </cell>
          <cell r="DN491">
            <v>3.5</v>
          </cell>
          <cell r="DO491">
            <v>3.5</v>
          </cell>
          <cell r="DP491">
            <v>13125</v>
          </cell>
          <cell r="DQ491">
            <v>13125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14635.291999999999</v>
          </cell>
          <cell r="EB491">
            <v>14635.291999999999</v>
          </cell>
          <cell r="EC491">
            <v>0</v>
          </cell>
          <cell r="ED491">
            <v>0</v>
          </cell>
          <cell r="EE491">
            <v>14635.291999999999</v>
          </cell>
          <cell r="EF491">
            <v>0</v>
          </cell>
          <cell r="EG491">
            <v>14635.291999999999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/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156660.29199999999</v>
          </cell>
          <cell r="ER491">
            <v>156660.29199999999</v>
          </cell>
          <cell r="ES491">
            <v>0</v>
          </cell>
          <cell r="ET491">
            <v>2831823.713699488</v>
          </cell>
          <cell r="EU491">
            <v>2831823.713699488</v>
          </cell>
          <cell r="EV491">
            <v>2817188.4216994881</v>
          </cell>
          <cell r="EW491">
            <v>5778.8480445117702</v>
          </cell>
          <cell r="EX491">
            <v>5415</v>
          </cell>
          <cell r="EY491">
            <v>0</v>
          </cell>
          <cell r="EZ491">
            <v>2639812.5</v>
          </cell>
          <cell r="FA491">
            <v>0</v>
          </cell>
          <cell r="FB491">
            <v>2831823.713699488</v>
          </cell>
          <cell r="FC491">
            <v>2876755.0147795617</v>
          </cell>
          <cell r="FD491">
            <v>44931.301080073696</v>
          </cell>
          <cell r="FE491">
            <v>2876755.0147795617</v>
          </cell>
        </row>
        <row r="492">
          <cell r="A492">
            <v>5441</v>
          </cell>
          <cell r="B492">
            <v>8815441</v>
          </cell>
          <cell r="C492"/>
          <cell r="D492"/>
          <cell r="E492" t="str">
            <v>The Gilberd School</v>
          </cell>
          <cell r="F492" t="str">
            <v>S</v>
          </cell>
          <cell r="G492"/>
          <cell r="H492" t="str">
            <v/>
          </cell>
          <cell r="I492" t="str">
            <v>Y</v>
          </cell>
          <cell r="K492">
            <v>5441</v>
          </cell>
          <cell r="L492">
            <v>137926</v>
          </cell>
          <cell r="O492">
            <v>0</v>
          </cell>
          <cell r="P492">
            <v>3</v>
          </cell>
          <cell r="Q492">
            <v>2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312</v>
          </cell>
          <cell r="X492">
            <v>316</v>
          </cell>
          <cell r="Y492">
            <v>324</v>
          </cell>
          <cell r="Z492">
            <v>325</v>
          </cell>
          <cell r="AA492">
            <v>313</v>
          </cell>
          <cell r="AB492">
            <v>952</v>
          </cell>
          <cell r="AC492">
            <v>638</v>
          </cell>
          <cell r="AD492">
            <v>1590</v>
          </cell>
          <cell r="AE492">
            <v>1590</v>
          </cell>
          <cell r="AF492">
            <v>0</v>
          </cell>
          <cell r="AG492">
            <v>4276564.88</v>
          </cell>
          <cell r="AH492">
            <v>3490325.7399999998</v>
          </cell>
          <cell r="AI492">
            <v>7766890.6199999992</v>
          </cell>
          <cell r="AJ492">
            <v>7766890.6199999992</v>
          </cell>
          <cell r="AK492">
            <v>0</v>
          </cell>
          <cell r="AL492">
            <v>0</v>
          </cell>
          <cell r="AM492">
            <v>159</v>
          </cell>
          <cell r="AN492">
            <v>71311.5</v>
          </cell>
          <cell r="AO492">
            <v>71311.5</v>
          </cell>
          <cell r="AP492">
            <v>0</v>
          </cell>
          <cell r="AQ492">
            <v>0</v>
          </cell>
          <cell r="AR492">
            <v>269.21705919796307</v>
          </cell>
          <cell r="AS492">
            <v>113071.16486314448</v>
          </cell>
          <cell r="AT492">
            <v>113071.16486314448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1289</v>
          </cell>
          <cell r="BK492">
            <v>0</v>
          </cell>
          <cell r="BL492">
            <v>49.999999999999936</v>
          </cell>
          <cell r="BM492">
            <v>15301.499999999978</v>
          </cell>
          <cell r="BN492">
            <v>203.00000000000034</v>
          </cell>
          <cell r="BO492">
            <v>79596.300000000134</v>
          </cell>
          <cell r="BP492">
            <v>39.000000000000071</v>
          </cell>
          <cell r="BQ492">
            <v>19824.090000000037</v>
          </cell>
          <cell r="BR492">
            <v>3.9999999999999978</v>
          </cell>
          <cell r="BS492">
            <v>2266.8799999999987</v>
          </cell>
          <cell r="BT492">
            <v>4.9999999999999929</v>
          </cell>
          <cell r="BU492">
            <v>3210.2999999999952</v>
          </cell>
          <cell r="BV492">
            <v>0</v>
          </cell>
          <cell r="BW492">
            <v>0</v>
          </cell>
          <cell r="BX492">
            <v>120199.07000000014</v>
          </cell>
          <cell r="BY492">
            <v>120199.07000000014</v>
          </cell>
          <cell r="BZ492">
            <v>0</v>
          </cell>
          <cell r="CA492">
            <v>304581.73486314464</v>
          </cell>
          <cell r="CB492">
            <v>304581.73486314464</v>
          </cell>
          <cell r="CC492">
            <v>0</v>
          </cell>
          <cell r="CD492">
            <v>0</v>
          </cell>
          <cell r="CE492">
            <v>106.36363636363639</v>
          </cell>
          <cell r="CF492">
            <v>68.63340616363638</v>
          </cell>
          <cell r="CG492">
            <v>107.72727272727275</v>
          </cell>
          <cell r="CH492">
            <v>69.513321627272731</v>
          </cell>
          <cell r="CI492">
            <v>124.21725239616627</v>
          </cell>
          <cell r="CJ492">
            <v>78.984189592332356</v>
          </cell>
          <cell r="CK492">
            <v>112.06896551724154</v>
          </cell>
          <cell r="CL492">
            <v>65.050884913793197</v>
          </cell>
          <cell r="CM492">
            <v>131.19141914191414</v>
          </cell>
          <cell r="CN492">
            <v>62.997118481419115</v>
          </cell>
          <cell r="CO492">
            <v>345.1789207784538</v>
          </cell>
          <cell r="CP492">
            <v>457631.30958965846</v>
          </cell>
          <cell r="CQ492">
            <v>457631.30958965846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12.015113350125942</v>
          </cell>
          <cell r="CZ492">
            <v>10064.820151133499</v>
          </cell>
          <cell r="DA492">
            <v>10064.820151133499</v>
          </cell>
          <cell r="DB492">
            <v>0</v>
          </cell>
          <cell r="DC492">
            <v>8539168.4846039359</v>
          </cell>
          <cell r="DD492">
            <v>8539168.4846039359</v>
          </cell>
          <cell r="DE492">
            <v>0</v>
          </cell>
          <cell r="DF492">
            <v>128900</v>
          </cell>
          <cell r="DG492">
            <v>128900</v>
          </cell>
          <cell r="DH492">
            <v>318</v>
          </cell>
          <cell r="DI492">
            <v>0</v>
          </cell>
          <cell r="DJ492">
            <v>0</v>
          </cell>
          <cell r="DK492">
            <v>0</v>
          </cell>
          <cell r="DL492">
            <v>0</v>
          </cell>
          <cell r="DM492">
            <v>1.9417985501228501</v>
          </cell>
          <cell r="DN492">
            <v>0</v>
          </cell>
          <cell r="DO492">
            <v>1.9417985501228501</v>
          </cell>
          <cell r="DP492">
            <v>0</v>
          </cell>
          <cell r="DQ492">
            <v>0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60984.1</v>
          </cell>
          <cell r="EB492">
            <v>60984.1</v>
          </cell>
          <cell r="EC492">
            <v>0</v>
          </cell>
          <cell r="ED492">
            <v>0</v>
          </cell>
          <cell r="EE492">
            <v>60984.1</v>
          </cell>
          <cell r="EF492">
            <v>0</v>
          </cell>
          <cell r="EG492">
            <v>60984.1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/>
          <cell r="EM492">
            <v>63635</v>
          </cell>
          <cell r="EN492">
            <v>0.72900236747614144</v>
          </cell>
          <cell r="EO492">
            <v>0</v>
          </cell>
          <cell r="EP492">
            <v>0</v>
          </cell>
          <cell r="EQ492">
            <v>189884.1</v>
          </cell>
          <cell r="ER492">
            <v>189884.1</v>
          </cell>
          <cell r="ES492">
            <v>0</v>
          </cell>
          <cell r="ET492">
            <v>8729052.5846039355</v>
          </cell>
          <cell r="EU492">
            <v>8729052.5846039355</v>
          </cell>
          <cell r="EV492">
            <v>8668068.4846039359</v>
          </cell>
          <cell r="EW492">
            <v>5451.6153991219726</v>
          </cell>
          <cell r="EX492">
            <v>5415</v>
          </cell>
          <cell r="EY492">
            <v>0</v>
          </cell>
          <cell r="EZ492">
            <v>8609850</v>
          </cell>
          <cell r="FA492">
            <v>0</v>
          </cell>
          <cell r="FB492">
            <v>8729052.5846039355</v>
          </cell>
          <cell r="FC492">
            <v>8578865.1634776779</v>
          </cell>
          <cell r="FD492">
            <v>0</v>
          </cell>
          <cell r="FE492">
            <v>8729052.5846039355</v>
          </cell>
        </row>
        <row r="493">
          <cell r="A493">
            <v>6906</v>
          </cell>
          <cell r="B493">
            <v>8816906</v>
          </cell>
          <cell r="C493"/>
          <cell r="D493"/>
          <cell r="E493" t="str">
            <v>Greensward Academy</v>
          </cell>
          <cell r="F493" t="str">
            <v>S</v>
          </cell>
          <cell r="G493"/>
          <cell r="H493" t="str">
            <v/>
          </cell>
          <cell r="I493" t="str">
            <v>Y</v>
          </cell>
          <cell r="J493" t="str">
            <v>VI</v>
          </cell>
          <cell r="K493">
            <v>6906</v>
          </cell>
          <cell r="L493">
            <v>135652</v>
          </cell>
          <cell r="O493">
            <v>0</v>
          </cell>
          <cell r="P493">
            <v>3</v>
          </cell>
          <cell r="Q493">
            <v>2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270</v>
          </cell>
          <cell r="X493">
            <v>270</v>
          </cell>
          <cell r="Y493">
            <v>265</v>
          </cell>
          <cell r="Z493">
            <v>236</v>
          </cell>
          <cell r="AA493">
            <v>223</v>
          </cell>
          <cell r="AB493">
            <v>805</v>
          </cell>
          <cell r="AC493">
            <v>459</v>
          </cell>
          <cell r="AD493">
            <v>1264</v>
          </cell>
          <cell r="AE493">
            <v>1264</v>
          </cell>
          <cell r="AF493">
            <v>0</v>
          </cell>
          <cell r="AG493">
            <v>3616212.9499999997</v>
          </cell>
          <cell r="AH493">
            <v>2511065.0699999998</v>
          </cell>
          <cell r="AI493">
            <v>6127278.0199999996</v>
          </cell>
          <cell r="AJ493">
            <v>6127278.0199999996</v>
          </cell>
          <cell r="AK493">
            <v>0</v>
          </cell>
          <cell r="AL493">
            <v>0</v>
          </cell>
          <cell r="AM493">
            <v>103</v>
          </cell>
          <cell r="AN493">
            <v>46195.5</v>
          </cell>
          <cell r="AO493">
            <v>46195.5</v>
          </cell>
          <cell r="AP493">
            <v>0</v>
          </cell>
          <cell r="AQ493">
            <v>0</v>
          </cell>
          <cell r="AR493">
            <v>182.170692431562</v>
          </cell>
          <cell r="AS493">
            <v>76511.690821256037</v>
          </cell>
          <cell r="AT493">
            <v>76511.690821256037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1003.7941409342833</v>
          </cell>
          <cell r="BK493">
            <v>0</v>
          </cell>
          <cell r="BL493">
            <v>60.047505938242296</v>
          </cell>
          <cell r="BM493">
            <v>18376.33824228029</v>
          </cell>
          <cell r="BN493">
            <v>68.053840063341269</v>
          </cell>
          <cell r="BO493">
            <v>26683.910688836113</v>
          </cell>
          <cell r="BP493">
            <v>57.045130641330211</v>
          </cell>
          <cell r="BQ493">
            <v>28996.610356294561</v>
          </cell>
          <cell r="BR493">
            <v>37.029295328582727</v>
          </cell>
          <cell r="BS493">
            <v>20985.242248614402</v>
          </cell>
          <cell r="BT493">
            <v>33.026128266033304</v>
          </cell>
          <cell r="BU493">
            <v>21204.755914489342</v>
          </cell>
          <cell r="BV493">
            <v>5.0039588281868559</v>
          </cell>
          <cell r="BW493">
            <v>4683.4052256532059</v>
          </cell>
          <cell r="BX493">
            <v>120930.26267616791</v>
          </cell>
          <cell r="BY493">
            <v>120930.26267616791</v>
          </cell>
          <cell r="BZ493">
            <v>0</v>
          </cell>
          <cell r="CA493">
            <v>243637.45349742397</v>
          </cell>
          <cell r="CB493">
            <v>243637.45349742397</v>
          </cell>
          <cell r="CC493">
            <v>0</v>
          </cell>
          <cell r="CD493">
            <v>0</v>
          </cell>
          <cell r="CE493">
            <v>66.477272727272663</v>
          </cell>
          <cell r="CF493">
            <v>42.895878852272681</v>
          </cell>
          <cell r="CG493">
            <v>66.477272727272663</v>
          </cell>
          <cell r="CH493">
            <v>42.895878852272681</v>
          </cell>
          <cell r="CI493">
            <v>65.744274809160274</v>
          </cell>
          <cell r="CJ493">
            <v>41.803840979961812</v>
          </cell>
          <cell r="CK493">
            <v>75.930434782608799</v>
          </cell>
          <cell r="CL493">
            <v>44.07412838782615</v>
          </cell>
          <cell r="CM493">
            <v>93.087155963302649</v>
          </cell>
          <cell r="CN493">
            <v>44.699742038577931</v>
          </cell>
          <cell r="CO493">
            <v>216.36946911091127</v>
          </cell>
          <cell r="CP493">
            <v>286858.31475786393</v>
          </cell>
          <cell r="CQ493">
            <v>286858.31475786393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1.003971405877681</v>
          </cell>
          <cell r="CZ493">
            <v>841.00676727561574</v>
          </cell>
          <cell r="DA493">
            <v>841.00676727561574</v>
          </cell>
          <cell r="DB493">
            <v>0</v>
          </cell>
          <cell r="DC493">
            <v>6658614.795022564</v>
          </cell>
          <cell r="DD493">
            <v>6658614.795022564</v>
          </cell>
          <cell r="DE493">
            <v>0</v>
          </cell>
          <cell r="DF493">
            <v>128900</v>
          </cell>
          <cell r="DG493">
            <v>128900</v>
          </cell>
          <cell r="DH493">
            <v>252.8</v>
          </cell>
          <cell r="DI493">
            <v>0</v>
          </cell>
          <cell r="DJ493">
            <v>0</v>
          </cell>
          <cell r="DK493">
            <v>0</v>
          </cell>
          <cell r="DL493">
            <v>0</v>
          </cell>
          <cell r="DM493">
            <v>1.64226400464037</v>
          </cell>
          <cell r="DN493">
            <v>0</v>
          </cell>
          <cell r="DO493">
            <v>1.64226400464037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32291.5</v>
          </cell>
          <cell r="EB493">
            <v>32291.5</v>
          </cell>
          <cell r="EC493">
            <v>0</v>
          </cell>
          <cell r="ED493">
            <v>0</v>
          </cell>
          <cell r="EE493">
            <v>32291.5</v>
          </cell>
          <cell r="EF493">
            <v>0</v>
          </cell>
          <cell r="EG493">
            <v>32291.5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/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161191.5</v>
          </cell>
          <cell r="ER493">
            <v>161191.5</v>
          </cell>
          <cell r="ES493">
            <v>0</v>
          </cell>
          <cell r="ET493">
            <v>6819806.295022564</v>
          </cell>
          <cell r="EU493">
            <v>6819806.295022564</v>
          </cell>
          <cell r="EV493">
            <v>6787514.795022564</v>
          </cell>
          <cell r="EW493">
            <v>5369.8692998596234</v>
          </cell>
          <cell r="EX493">
            <v>5415</v>
          </cell>
          <cell r="EY493">
            <v>45.130700140376575</v>
          </cell>
          <cell r="EZ493">
            <v>6844560</v>
          </cell>
          <cell r="FA493">
            <v>57045.204977435991</v>
          </cell>
          <cell r="FB493">
            <v>6876851.5</v>
          </cell>
          <cell r="FC493">
            <v>6736759.7944440562</v>
          </cell>
          <cell r="FD493">
            <v>0</v>
          </cell>
          <cell r="FE493">
            <v>6876851.5</v>
          </cell>
        </row>
        <row r="494">
          <cell r="A494">
            <v>4390</v>
          </cell>
          <cell r="B494">
            <v>8814390</v>
          </cell>
          <cell r="C494"/>
          <cell r="D494"/>
          <cell r="E494" t="str">
            <v>Great Baddow High School</v>
          </cell>
          <cell r="F494" t="str">
            <v>S</v>
          </cell>
          <cell r="G494"/>
          <cell r="H494">
            <v>10009230</v>
          </cell>
          <cell r="I494" t="str">
            <v>Y</v>
          </cell>
          <cell r="J494" t="str">
            <v>VI</v>
          </cell>
          <cell r="K494">
            <v>4390</v>
          </cell>
          <cell r="L494">
            <v>136904</v>
          </cell>
          <cell r="O494">
            <v>0</v>
          </cell>
          <cell r="P494">
            <v>3</v>
          </cell>
          <cell r="Q494">
            <v>2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250</v>
          </cell>
          <cell r="X494">
            <v>252</v>
          </cell>
          <cell r="Y494">
            <v>249</v>
          </cell>
          <cell r="Z494">
            <v>264</v>
          </cell>
          <cell r="AA494">
            <v>240</v>
          </cell>
          <cell r="AB494">
            <v>751</v>
          </cell>
          <cell r="AC494">
            <v>504</v>
          </cell>
          <cell r="AD494">
            <v>1255</v>
          </cell>
          <cell r="AE494">
            <v>1255</v>
          </cell>
          <cell r="AF494">
            <v>0</v>
          </cell>
          <cell r="AG494">
            <v>3373634.6899999995</v>
          </cell>
          <cell r="AH494">
            <v>2757247.92</v>
          </cell>
          <cell r="AI494">
            <v>6130882.6099999994</v>
          </cell>
          <cell r="AJ494">
            <v>6130882.6099999994</v>
          </cell>
          <cell r="AK494">
            <v>0</v>
          </cell>
          <cell r="AL494">
            <v>0</v>
          </cell>
          <cell r="AM494">
            <v>154.00000000000057</v>
          </cell>
          <cell r="AN494">
            <v>69069.000000000262</v>
          </cell>
          <cell r="AO494">
            <v>69069.000000000262</v>
          </cell>
          <cell r="AP494">
            <v>0</v>
          </cell>
          <cell r="AQ494">
            <v>0</v>
          </cell>
          <cell r="AR494">
            <v>200.92115848753016</v>
          </cell>
          <cell r="AS494">
            <v>84386.886564762666</v>
          </cell>
          <cell r="AT494">
            <v>84386.886564762666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933.99999999999989</v>
          </cell>
          <cell r="BK494">
            <v>0</v>
          </cell>
          <cell r="BL494">
            <v>143.00000000000037</v>
          </cell>
          <cell r="BM494">
            <v>43762.29000000011</v>
          </cell>
          <cell r="BN494">
            <v>19.000000000000004</v>
          </cell>
          <cell r="BO494">
            <v>7449.9000000000015</v>
          </cell>
          <cell r="BP494">
            <v>7.9999999999999973</v>
          </cell>
          <cell r="BQ494">
            <v>4066.4799999999987</v>
          </cell>
          <cell r="BR494">
            <v>151.00000000000051</v>
          </cell>
          <cell r="BS494">
            <v>85574.720000000292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140853.39000000039</v>
          </cell>
          <cell r="BY494">
            <v>140853.39000000039</v>
          </cell>
          <cell r="BZ494">
            <v>0</v>
          </cell>
          <cell r="CA494">
            <v>294309.27656476328</v>
          </cell>
          <cell r="CB494">
            <v>294309.27656476328</v>
          </cell>
          <cell r="CC494">
            <v>0</v>
          </cell>
          <cell r="CD494">
            <v>0</v>
          </cell>
          <cell r="CE494">
            <v>86.864406779660996</v>
          </cell>
          <cell r="CF494">
            <v>56.051112161016931</v>
          </cell>
          <cell r="CG494">
            <v>87.559322033898283</v>
          </cell>
          <cell r="CH494">
            <v>56.499521058305071</v>
          </cell>
          <cell r="CI494">
            <v>63.037974683544228</v>
          </cell>
          <cell r="CJ494">
            <v>40.083025891139194</v>
          </cell>
          <cell r="CK494">
            <v>94.439024390243802</v>
          </cell>
          <cell r="CL494">
            <v>54.817514185365802</v>
          </cell>
          <cell r="CM494">
            <v>85.565217391304401</v>
          </cell>
          <cell r="CN494">
            <v>41.087764528695679</v>
          </cell>
          <cell r="CO494">
            <v>248.53893782452269</v>
          </cell>
          <cell r="CP494">
            <v>329507.9529889957</v>
          </cell>
          <cell r="CQ494">
            <v>329507.9529889957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2.0000000000000022</v>
          </cell>
          <cell r="CZ494">
            <v>1675.3600000000017</v>
          </cell>
          <cell r="DA494">
            <v>1675.3600000000017</v>
          </cell>
          <cell r="DB494">
            <v>0</v>
          </cell>
          <cell r="DC494">
            <v>6756375.1995537588</v>
          </cell>
          <cell r="DD494">
            <v>6756375.1995537588</v>
          </cell>
          <cell r="DE494">
            <v>0</v>
          </cell>
          <cell r="DF494">
            <v>128900</v>
          </cell>
          <cell r="DG494">
            <v>128900</v>
          </cell>
          <cell r="DH494">
            <v>251</v>
          </cell>
          <cell r="DI494">
            <v>0</v>
          </cell>
          <cell r="DJ494">
            <v>0</v>
          </cell>
          <cell r="DK494">
            <v>0</v>
          </cell>
          <cell r="DL494">
            <v>0</v>
          </cell>
          <cell r="DM494">
            <v>0.95871431263573503</v>
          </cell>
          <cell r="DN494">
            <v>0</v>
          </cell>
          <cell r="DO494">
            <v>0.95871431263573503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33524</v>
          </cell>
          <cell r="EB494">
            <v>33524</v>
          </cell>
          <cell r="EC494">
            <v>0</v>
          </cell>
          <cell r="ED494">
            <v>0</v>
          </cell>
          <cell r="EE494">
            <v>33524</v>
          </cell>
          <cell r="EF494">
            <v>0</v>
          </cell>
          <cell r="EG494">
            <v>33524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/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162424</v>
          </cell>
          <cell r="ER494">
            <v>162424</v>
          </cell>
          <cell r="ES494">
            <v>0</v>
          </cell>
          <cell r="ET494">
            <v>6918799.1995537588</v>
          </cell>
          <cell r="EU494">
            <v>6918799.1995537588</v>
          </cell>
          <cell r="EV494">
            <v>6885275.1995537588</v>
          </cell>
          <cell r="EW494">
            <v>5486.2750594053859</v>
          </cell>
          <cell r="EX494">
            <v>5415</v>
          </cell>
          <cell r="EY494">
            <v>0</v>
          </cell>
          <cell r="EZ494">
            <v>6795825</v>
          </cell>
          <cell r="FA494">
            <v>0</v>
          </cell>
          <cell r="FB494">
            <v>6918799.1995537588</v>
          </cell>
          <cell r="FC494">
            <v>6776108.337240939</v>
          </cell>
          <cell r="FD494">
            <v>0</v>
          </cell>
          <cell r="FE494">
            <v>6918799.1995537588</v>
          </cell>
        </row>
        <row r="495">
          <cell r="A495">
            <v>4024</v>
          </cell>
          <cell r="B495">
            <v>8814024</v>
          </cell>
          <cell r="C495"/>
          <cell r="D495"/>
          <cell r="E495" t="str">
            <v>Harwich and Dovercourt High School</v>
          </cell>
          <cell r="F495" t="str">
            <v>S</v>
          </cell>
          <cell r="G495"/>
          <cell r="H495" t="str">
            <v/>
          </cell>
          <cell r="I495" t="str">
            <v>Y</v>
          </cell>
          <cell r="J495" t="str">
            <v>VI</v>
          </cell>
          <cell r="K495">
            <v>4024</v>
          </cell>
          <cell r="L495">
            <v>145061</v>
          </cell>
          <cell r="O495">
            <v>0</v>
          </cell>
          <cell r="P495">
            <v>3</v>
          </cell>
          <cell r="Q495">
            <v>2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224</v>
          </cell>
          <cell r="X495">
            <v>220</v>
          </cell>
          <cell r="Y495">
            <v>227</v>
          </cell>
          <cell r="Z495">
            <v>203</v>
          </cell>
          <cell r="AA495">
            <v>181</v>
          </cell>
          <cell r="AB495">
            <v>671</v>
          </cell>
          <cell r="AC495">
            <v>384</v>
          </cell>
          <cell r="AD495">
            <v>1055</v>
          </cell>
          <cell r="AE495">
            <v>1055</v>
          </cell>
          <cell r="AF495">
            <v>0</v>
          </cell>
          <cell r="AG495">
            <v>3014259.4899999998</v>
          </cell>
          <cell r="AH495">
            <v>2100760.3199999998</v>
          </cell>
          <cell r="AI495">
            <v>5115019.8099999996</v>
          </cell>
          <cell r="AJ495">
            <v>5115019.8099999996</v>
          </cell>
          <cell r="AK495">
            <v>0</v>
          </cell>
          <cell r="AL495">
            <v>0</v>
          </cell>
          <cell r="AM495">
            <v>284.00000000000045</v>
          </cell>
          <cell r="AN495">
            <v>127374.0000000002</v>
          </cell>
          <cell r="AO495">
            <v>127374.0000000002</v>
          </cell>
          <cell r="AP495">
            <v>0</v>
          </cell>
          <cell r="AQ495">
            <v>0</v>
          </cell>
          <cell r="AR495">
            <v>410.1682242990654</v>
          </cell>
          <cell r="AS495">
            <v>172270.65420560745</v>
          </cell>
          <cell r="AT495">
            <v>172270.65420560745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277.99999999999966</v>
          </cell>
          <cell r="BK495">
            <v>0</v>
          </cell>
          <cell r="BL495">
            <v>131.99999999999972</v>
          </cell>
          <cell r="BM495">
            <v>40395.959999999912</v>
          </cell>
          <cell r="BN495">
            <v>0</v>
          </cell>
          <cell r="BO495">
            <v>0</v>
          </cell>
          <cell r="BP495">
            <v>312.99999999999966</v>
          </cell>
          <cell r="BQ495">
            <v>159101.02999999982</v>
          </cell>
          <cell r="BR495">
            <v>96.999999999999986</v>
          </cell>
          <cell r="BS495">
            <v>54971.839999999997</v>
          </cell>
          <cell r="BT495">
            <v>234.00000000000045</v>
          </cell>
          <cell r="BU495">
            <v>150242.04000000027</v>
          </cell>
          <cell r="BV495">
            <v>0.99999999999999989</v>
          </cell>
          <cell r="BW495">
            <v>935.93999999999994</v>
          </cell>
          <cell r="BX495">
            <v>405646.81</v>
          </cell>
          <cell r="BY495">
            <v>405646.81</v>
          </cell>
          <cell r="BZ495">
            <v>0</v>
          </cell>
          <cell r="CA495">
            <v>705291.46420560766</v>
          </cell>
          <cell r="CB495">
            <v>705291.46420560766</v>
          </cell>
          <cell r="CC495">
            <v>0</v>
          </cell>
          <cell r="CD495">
            <v>0</v>
          </cell>
          <cell r="CE495">
            <v>80.146788990825755</v>
          </cell>
          <cell r="CF495">
            <v>51.716425928807382</v>
          </cell>
          <cell r="CG495">
            <v>78.715596330275289</v>
          </cell>
          <cell r="CH495">
            <v>50.792918322935819</v>
          </cell>
          <cell r="CI495">
            <v>104.92444444444439</v>
          </cell>
          <cell r="CJ495">
            <v>66.716756754844411</v>
          </cell>
          <cell r="CK495">
            <v>85.688442211055246</v>
          </cell>
          <cell r="CL495">
            <v>49.738203319597979</v>
          </cell>
          <cell r="CM495">
            <v>89.494444444444369</v>
          </cell>
          <cell r="CN495">
            <v>42.974549379611076</v>
          </cell>
          <cell r="CO495">
            <v>261.93885370579665</v>
          </cell>
          <cell r="CP495">
            <v>347273.29346607107</v>
          </cell>
          <cell r="CQ495">
            <v>347273.29346607107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2.0018975332068316</v>
          </cell>
          <cell r="CZ495">
            <v>1676.9495256166986</v>
          </cell>
          <cell r="DA495">
            <v>1676.9495256166986</v>
          </cell>
          <cell r="DB495">
            <v>0</v>
          </cell>
          <cell r="DC495">
            <v>6169261.5171972942</v>
          </cell>
          <cell r="DD495">
            <v>6169261.5171972942</v>
          </cell>
          <cell r="DE495">
            <v>0</v>
          </cell>
          <cell r="DF495">
            <v>128900</v>
          </cell>
          <cell r="DG495">
            <v>128900</v>
          </cell>
          <cell r="DH495">
            <v>211</v>
          </cell>
          <cell r="DI495">
            <v>0</v>
          </cell>
          <cell r="DJ495">
            <v>0</v>
          </cell>
          <cell r="DK495">
            <v>0</v>
          </cell>
          <cell r="DL495">
            <v>0</v>
          </cell>
          <cell r="DM495">
            <v>4.0876885514204497</v>
          </cell>
          <cell r="DN495">
            <v>0</v>
          </cell>
          <cell r="DO495">
            <v>4.0876885514204497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26868.5</v>
          </cell>
          <cell r="EB495">
            <v>26868.5</v>
          </cell>
          <cell r="EC495">
            <v>0</v>
          </cell>
          <cell r="ED495">
            <v>0</v>
          </cell>
          <cell r="EE495">
            <v>26868.5</v>
          </cell>
          <cell r="EF495">
            <v>0</v>
          </cell>
          <cell r="EG495">
            <v>26868.5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/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155768.5</v>
          </cell>
          <cell r="ER495">
            <v>155768.5</v>
          </cell>
          <cell r="ES495">
            <v>0</v>
          </cell>
          <cell r="ET495">
            <v>6325030.0171972942</v>
          </cell>
          <cell r="EU495">
            <v>6325030.0171972942</v>
          </cell>
          <cell r="EV495">
            <v>6298161.5171972942</v>
          </cell>
          <cell r="EW495">
            <v>5969.8213433149704</v>
          </cell>
          <cell r="EX495">
            <v>5415</v>
          </cell>
          <cell r="EY495">
            <v>0</v>
          </cell>
          <cell r="EZ495">
            <v>5712825</v>
          </cell>
          <cell r="FA495">
            <v>0</v>
          </cell>
          <cell r="FB495">
            <v>6325030.0171972942</v>
          </cell>
          <cell r="FC495">
            <v>6052247.9023503298</v>
          </cell>
          <cell r="FD495">
            <v>0</v>
          </cell>
          <cell r="FE495">
            <v>6325030.0171972942</v>
          </cell>
        </row>
        <row r="496">
          <cell r="A496">
            <v>4026</v>
          </cell>
          <cell r="B496">
            <v>8814026</v>
          </cell>
          <cell r="C496"/>
          <cell r="D496"/>
          <cell r="E496" t="str">
            <v>Hedingham School and Sixth Form</v>
          </cell>
          <cell r="F496" t="str">
            <v>S</v>
          </cell>
          <cell r="G496"/>
          <cell r="H496" t="str">
            <v/>
          </cell>
          <cell r="I496" t="str">
            <v>Y</v>
          </cell>
          <cell r="J496" t="str">
            <v>VI</v>
          </cell>
          <cell r="K496">
            <v>4026</v>
          </cell>
          <cell r="L496">
            <v>139153</v>
          </cell>
          <cell r="O496">
            <v>0</v>
          </cell>
          <cell r="P496">
            <v>3</v>
          </cell>
          <cell r="Q496">
            <v>2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190</v>
          </cell>
          <cell r="X496">
            <v>197</v>
          </cell>
          <cell r="Y496">
            <v>195</v>
          </cell>
          <cell r="Z496">
            <v>195</v>
          </cell>
          <cell r="AA496">
            <v>192</v>
          </cell>
          <cell r="AB496">
            <v>582</v>
          </cell>
          <cell r="AC496">
            <v>387</v>
          </cell>
          <cell r="AD496">
            <v>969</v>
          </cell>
          <cell r="AE496">
            <v>969</v>
          </cell>
          <cell r="AF496">
            <v>0</v>
          </cell>
          <cell r="AG496">
            <v>2614454.5799999996</v>
          </cell>
          <cell r="AH496">
            <v>2117172.5099999998</v>
          </cell>
          <cell r="AI496">
            <v>4731627.09</v>
          </cell>
          <cell r="AJ496">
            <v>4731627.09</v>
          </cell>
          <cell r="AK496">
            <v>0</v>
          </cell>
          <cell r="AL496">
            <v>0</v>
          </cell>
          <cell r="AM496">
            <v>101.0000000000002</v>
          </cell>
          <cell r="AN496">
            <v>45298.500000000087</v>
          </cell>
          <cell r="AO496">
            <v>45298.500000000087</v>
          </cell>
          <cell r="AP496">
            <v>0</v>
          </cell>
          <cell r="AQ496">
            <v>0</v>
          </cell>
          <cell r="AR496">
            <v>167.38189386056192</v>
          </cell>
          <cell r="AS496">
            <v>70300.395421435998</v>
          </cell>
          <cell r="AT496">
            <v>70300.395421435998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891.92045454545405</v>
          </cell>
          <cell r="BK496">
            <v>0</v>
          </cell>
          <cell r="BL496">
            <v>19.019628099173534</v>
          </cell>
          <cell r="BM496">
            <v>5820.5767871900762</v>
          </cell>
          <cell r="BN496">
            <v>17.017561983471094</v>
          </cell>
          <cell r="BO496">
            <v>6672.5860537190165</v>
          </cell>
          <cell r="BP496">
            <v>41.042355371900783</v>
          </cell>
          <cell r="BQ496">
            <v>20862.239659090887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33355.402499999982</v>
          </cell>
          <cell r="BY496">
            <v>33355.402499999982</v>
          </cell>
          <cell r="BZ496">
            <v>0</v>
          </cell>
          <cell r="CA496">
            <v>148954.29792143608</v>
          </cell>
          <cell r="CB496">
            <v>148954.29792143608</v>
          </cell>
          <cell r="CC496">
            <v>0</v>
          </cell>
          <cell r="CD496">
            <v>0</v>
          </cell>
          <cell r="CE496">
            <v>66.702127659574458</v>
          </cell>
          <cell r="CF496">
            <v>43.040971295744676</v>
          </cell>
          <cell r="CG496">
            <v>69.159574468085097</v>
          </cell>
          <cell r="CH496">
            <v>44.626691290851056</v>
          </cell>
          <cell r="CI496">
            <v>82.696335078534062</v>
          </cell>
          <cell r="CJ496">
            <v>52.582897161518346</v>
          </cell>
          <cell r="CK496">
            <v>65.340314136125741</v>
          </cell>
          <cell r="CL496">
            <v>37.927049968586438</v>
          </cell>
          <cell r="CM496">
            <v>84.439790575916163</v>
          </cell>
          <cell r="CN496">
            <v>40.547343158952849</v>
          </cell>
          <cell r="CO496">
            <v>218.72495287565337</v>
          </cell>
          <cell r="CP496">
            <v>289981.16802348371</v>
          </cell>
          <cell r="CQ496">
            <v>289981.16802348371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1.0000000000000024</v>
          </cell>
          <cell r="CZ496">
            <v>837.680000000002</v>
          </cell>
          <cell r="DA496">
            <v>837.680000000002</v>
          </cell>
          <cell r="DB496">
            <v>0</v>
          </cell>
          <cell r="DC496">
            <v>5171400.2359449193</v>
          </cell>
          <cell r="DD496">
            <v>5171400.2359449193</v>
          </cell>
          <cell r="DE496">
            <v>0</v>
          </cell>
          <cell r="DF496">
            <v>128900</v>
          </cell>
          <cell r="DG496">
            <v>128900</v>
          </cell>
          <cell r="DH496">
            <v>193.8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4.1000659861563502</v>
          </cell>
          <cell r="DN496">
            <v>0</v>
          </cell>
          <cell r="DO496">
            <v>4.1000659861563502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25882.5</v>
          </cell>
          <cell r="EB496">
            <v>25882.5</v>
          </cell>
          <cell r="EC496">
            <v>0</v>
          </cell>
          <cell r="ED496">
            <v>0</v>
          </cell>
          <cell r="EE496">
            <v>25882.5</v>
          </cell>
          <cell r="EF496">
            <v>0</v>
          </cell>
          <cell r="EG496">
            <v>25882.5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/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154782.5</v>
          </cell>
          <cell r="ER496">
            <v>154782.5</v>
          </cell>
          <cell r="ES496">
            <v>0</v>
          </cell>
          <cell r="ET496">
            <v>5326182.7359449193</v>
          </cell>
          <cell r="EU496">
            <v>5326182.7359449193</v>
          </cell>
          <cell r="EV496">
            <v>5300300.2359449193</v>
          </cell>
          <cell r="EW496">
            <v>5469.8660845664799</v>
          </cell>
          <cell r="EX496">
            <v>5415</v>
          </cell>
          <cell r="EY496">
            <v>0</v>
          </cell>
          <cell r="EZ496">
            <v>5247135</v>
          </cell>
          <cell r="FA496">
            <v>0</v>
          </cell>
          <cell r="FB496">
            <v>5326182.7359449193</v>
          </cell>
          <cell r="FC496">
            <v>5235659.4879715191</v>
          </cell>
          <cell r="FD496">
            <v>0</v>
          </cell>
          <cell r="FE496">
            <v>5326182.7359449193</v>
          </cell>
        </row>
        <row r="497">
          <cell r="A497">
            <v>4400</v>
          </cell>
          <cell r="B497">
            <v>8814400</v>
          </cell>
          <cell r="C497"/>
          <cell r="D497"/>
          <cell r="E497" t="str">
            <v>The Honywood Community Science School</v>
          </cell>
          <cell r="F497" t="str">
            <v>S</v>
          </cell>
          <cell r="G497"/>
          <cell r="H497">
            <v>10008167</v>
          </cell>
          <cell r="I497" t="str">
            <v>Y</v>
          </cell>
          <cell r="K497">
            <v>4400</v>
          </cell>
          <cell r="L497">
            <v>136729</v>
          </cell>
          <cell r="O497">
            <v>0</v>
          </cell>
          <cell r="P497">
            <v>3</v>
          </cell>
          <cell r="Q497">
            <v>2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121</v>
          </cell>
          <cell r="X497">
            <v>166</v>
          </cell>
          <cell r="Y497">
            <v>171</v>
          </cell>
          <cell r="Z497">
            <v>166</v>
          </cell>
          <cell r="AA497">
            <v>189</v>
          </cell>
          <cell r="AB497">
            <v>458</v>
          </cell>
          <cell r="AC497">
            <v>355</v>
          </cell>
          <cell r="AD497">
            <v>813</v>
          </cell>
          <cell r="AE497">
            <v>813</v>
          </cell>
          <cell r="AF497">
            <v>0</v>
          </cell>
          <cell r="AG497">
            <v>2057423.0199999998</v>
          </cell>
          <cell r="AH497">
            <v>1942109.15</v>
          </cell>
          <cell r="AI497">
            <v>3999532.17</v>
          </cell>
          <cell r="AJ497">
            <v>3999532.17</v>
          </cell>
          <cell r="AK497">
            <v>0</v>
          </cell>
          <cell r="AL497">
            <v>0</v>
          </cell>
          <cell r="AM497">
            <v>88.999999999999915</v>
          </cell>
          <cell r="AN497">
            <v>39916.499999999964</v>
          </cell>
          <cell r="AO497">
            <v>39916.499999999964</v>
          </cell>
          <cell r="AP497">
            <v>0</v>
          </cell>
          <cell r="AQ497">
            <v>0</v>
          </cell>
          <cell r="AR497">
            <v>127.03125</v>
          </cell>
          <cell r="AS497">
            <v>53353.125</v>
          </cell>
          <cell r="AT497">
            <v>53353.125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688.00000000000011</v>
          </cell>
          <cell r="BK497">
            <v>0</v>
          </cell>
          <cell r="BL497">
            <v>77</v>
          </cell>
          <cell r="BM497">
            <v>23564.309999999998</v>
          </cell>
          <cell r="BN497">
            <v>21.999999999999979</v>
          </cell>
          <cell r="BO497">
            <v>8626.1999999999916</v>
          </cell>
          <cell r="BP497">
            <v>18.999999999999982</v>
          </cell>
          <cell r="BQ497">
            <v>9657.8899999999903</v>
          </cell>
          <cell r="BR497">
            <v>6.0000000000000018</v>
          </cell>
          <cell r="BS497">
            <v>3400.3200000000011</v>
          </cell>
          <cell r="BT497">
            <v>0</v>
          </cell>
          <cell r="BU497">
            <v>0</v>
          </cell>
          <cell r="BV497">
            <v>0.999999999999999</v>
          </cell>
          <cell r="BW497">
            <v>935.93999999999915</v>
          </cell>
          <cell r="BX497">
            <v>46184.659999999982</v>
          </cell>
          <cell r="BY497">
            <v>46184.659999999982</v>
          </cell>
          <cell r="BZ497">
            <v>0</v>
          </cell>
          <cell r="CA497">
            <v>139454.28499999995</v>
          </cell>
          <cell r="CB497">
            <v>139454.28499999995</v>
          </cell>
          <cell r="CC497">
            <v>0</v>
          </cell>
          <cell r="CD497">
            <v>0</v>
          </cell>
          <cell r="CE497">
            <v>34.571428571428605</v>
          </cell>
          <cell r="CF497">
            <v>22.307952040000021</v>
          </cell>
          <cell r="CG497">
            <v>47.428571428571473</v>
          </cell>
          <cell r="CH497">
            <v>30.604297840000026</v>
          </cell>
          <cell r="CI497">
            <v>61.437125748503078</v>
          </cell>
          <cell r="CJ497">
            <v>39.065117723353346</v>
          </cell>
          <cell r="CK497">
            <v>66.189873417721543</v>
          </cell>
          <cell r="CL497">
            <v>38.420180094303817</v>
          </cell>
          <cell r="CM497">
            <v>77.884615384615373</v>
          </cell>
          <cell r="CN497">
            <v>37.399598048076918</v>
          </cell>
          <cell r="CO497">
            <v>167.79714574573413</v>
          </cell>
          <cell r="CP497">
            <v>222462.09988677938</v>
          </cell>
          <cell r="CQ497">
            <v>222462.09988677938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4361448.5548867797</v>
          </cell>
          <cell r="DD497">
            <v>4361448.5548867797</v>
          </cell>
          <cell r="DE497">
            <v>0</v>
          </cell>
          <cell r="DF497">
            <v>128900</v>
          </cell>
          <cell r="DG497">
            <v>128900</v>
          </cell>
          <cell r="DH497">
            <v>162.6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4.1067521552693202</v>
          </cell>
          <cell r="DN497">
            <v>0</v>
          </cell>
          <cell r="DO497">
            <v>4.1067521552693202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27115</v>
          </cell>
          <cell r="EB497">
            <v>27115</v>
          </cell>
          <cell r="EC497">
            <v>0</v>
          </cell>
          <cell r="ED497">
            <v>0</v>
          </cell>
          <cell r="EE497">
            <v>27115</v>
          </cell>
          <cell r="EF497">
            <v>0</v>
          </cell>
          <cell r="EG497">
            <v>27115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/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156015</v>
          </cell>
          <cell r="ER497">
            <v>156015</v>
          </cell>
          <cell r="ES497">
            <v>0</v>
          </cell>
          <cell r="ET497">
            <v>4517463.5548867797</v>
          </cell>
          <cell r="EU497">
            <v>4517463.5548867797</v>
          </cell>
          <cell r="EV497">
            <v>4490348.5548867797</v>
          </cell>
          <cell r="EW497">
            <v>5523.1839543502829</v>
          </cell>
          <cell r="EX497">
            <v>5415</v>
          </cell>
          <cell r="EY497">
            <v>0</v>
          </cell>
          <cell r="EZ497">
            <v>4402395</v>
          </cell>
          <cell r="FA497">
            <v>0</v>
          </cell>
          <cell r="FB497">
            <v>4517463.5548867797</v>
          </cell>
          <cell r="FC497">
            <v>4440334.1652119961</v>
          </cell>
          <cell r="FD497">
            <v>0</v>
          </cell>
          <cell r="FE497">
            <v>4517463.5548867797</v>
          </cell>
        </row>
        <row r="498">
          <cell r="A498">
            <v>5455</v>
          </cell>
          <cell r="B498">
            <v>8815455</v>
          </cell>
          <cell r="C498"/>
          <cell r="D498"/>
          <cell r="E498" t="str">
            <v>Hylands School</v>
          </cell>
          <cell r="F498" t="str">
            <v>S</v>
          </cell>
          <cell r="G498"/>
          <cell r="H498" t="str">
            <v/>
          </cell>
          <cell r="I498" t="str">
            <v>Y</v>
          </cell>
          <cell r="J498" t="str">
            <v>VI</v>
          </cell>
          <cell r="K498">
            <v>5455</v>
          </cell>
          <cell r="L498">
            <v>137072</v>
          </cell>
          <cell r="O498">
            <v>0</v>
          </cell>
          <cell r="P498">
            <v>3</v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97</v>
          </cell>
          <cell r="X498">
            <v>112</v>
          </cell>
          <cell r="Y498">
            <v>126</v>
          </cell>
          <cell r="Z498">
            <v>136</v>
          </cell>
          <cell r="AA498">
            <v>140</v>
          </cell>
          <cell r="AB498">
            <v>335</v>
          </cell>
          <cell r="AC498">
            <v>276</v>
          </cell>
          <cell r="AD498">
            <v>611</v>
          </cell>
          <cell r="AE498">
            <v>611</v>
          </cell>
          <cell r="AF498">
            <v>0</v>
          </cell>
          <cell r="AG498">
            <v>1504883.65</v>
          </cell>
          <cell r="AH498">
            <v>1509921.48</v>
          </cell>
          <cell r="AI498">
            <v>3014805.13</v>
          </cell>
          <cell r="AJ498">
            <v>3014805.13</v>
          </cell>
          <cell r="AK498">
            <v>0</v>
          </cell>
          <cell r="AL498">
            <v>0</v>
          </cell>
          <cell r="AM498">
            <v>186.99999999999977</v>
          </cell>
          <cell r="AN498">
            <v>83869.499999999898</v>
          </cell>
          <cell r="AO498">
            <v>83869.499999999898</v>
          </cell>
          <cell r="AP498">
            <v>0</v>
          </cell>
          <cell r="AQ498">
            <v>0</v>
          </cell>
          <cell r="AR498">
            <v>215.59018987341773</v>
          </cell>
          <cell r="AS498">
            <v>90547.879746835446</v>
          </cell>
          <cell r="AT498">
            <v>90547.879746835446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327.99999999999989</v>
          </cell>
          <cell r="BK498">
            <v>0</v>
          </cell>
          <cell r="BL498">
            <v>107.00000000000017</v>
          </cell>
          <cell r="BM498">
            <v>32745.21000000005</v>
          </cell>
          <cell r="BN498">
            <v>68.99999999999973</v>
          </cell>
          <cell r="BO498">
            <v>27054.899999999896</v>
          </cell>
          <cell r="BP498">
            <v>61.99999999999978</v>
          </cell>
          <cell r="BQ498">
            <v>31515.219999999888</v>
          </cell>
          <cell r="BR498">
            <v>44.999999999999979</v>
          </cell>
          <cell r="BS498">
            <v>25502.399999999991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116817.72999999982</v>
          </cell>
          <cell r="BY498">
            <v>116817.72999999982</v>
          </cell>
          <cell r="BZ498">
            <v>0</v>
          </cell>
          <cell r="CA498">
            <v>291235.10974683514</v>
          </cell>
          <cell r="CB498">
            <v>291235.10974683514</v>
          </cell>
          <cell r="CC498">
            <v>0</v>
          </cell>
          <cell r="CD498">
            <v>0</v>
          </cell>
          <cell r="CE498">
            <v>39.723809523809571</v>
          </cell>
          <cell r="CF498">
            <v>25.632635801333361</v>
          </cell>
          <cell r="CG498">
            <v>45.866666666666724</v>
          </cell>
          <cell r="CH498">
            <v>29.596445461333371</v>
          </cell>
          <cell r="CI498">
            <v>61.894736842105317</v>
          </cell>
          <cell r="CJ498">
            <v>39.356092130526349</v>
          </cell>
          <cell r="CK498">
            <v>73.057851239669404</v>
          </cell>
          <cell r="CL498">
            <v>42.406725636363632</v>
          </cell>
          <cell r="CM498">
            <v>68.292682926829201</v>
          </cell>
          <cell r="CN498">
            <v>32.793625268292651</v>
          </cell>
          <cell r="CO498">
            <v>169.78552429784938</v>
          </cell>
          <cell r="CP498">
            <v>225098.25240360273</v>
          </cell>
          <cell r="CQ498">
            <v>225098.25240360273</v>
          </cell>
          <cell r="CR498">
            <v>0</v>
          </cell>
          <cell r="CS498">
            <v>0</v>
          </cell>
          <cell r="CT498">
            <v>15.425245901639371</v>
          </cell>
          <cell r="CU498">
            <v>9949.2836065573938</v>
          </cell>
          <cell r="CV498">
            <v>9949.2836065573938</v>
          </cell>
          <cell r="CW498">
            <v>0</v>
          </cell>
          <cell r="CX498">
            <v>0</v>
          </cell>
          <cell r="CY498">
            <v>29.000000000000004</v>
          </cell>
          <cell r="CZ498">
            <v>24292.720000000001</v>
          </cell>
          <cell r="DA498">
            <v>24292.720000000001</v>
          </cell>
          <cell r="DB498">
            <v>0</v>
          </cell>
          <cell r="DC498">
            <v>3565380.4957569959</v>
          </cell>
          <cell r="DD498">
            <v>3565380.4957569959</v>
          </cell>
          <cell r="DE498">
            <v>0</v>
          </cell>
          <cell r="DF498">
            <v>128900</v>
          </cell>
          <cell r="DG498">
            <v>128900</v>
          </cell>
          <cell r="DH498">
            <v>122.2</v>
          </cell>
          <cell r="DI498">
            <v>0</v>
          </cell>
          <cell r="DJ498">
            <v>0</v>
          </cell>
          <cell r="DK498">
            <v>0</v>
          </cell>
          <cell r="DL498">
            <v>0</v>
          </cell>
          <cell r="DM498">
            <v>1.7872076887583901</v>
          </cell>
          <cell r="DN498">
            <v>0</v>
          </cell>
          <cell r="DO498">
            <v>1.7872076887583901</v>
          </cell>
          <cell r="DP498">
            <v>0</v>
          </cell>
          <cell r="DQ498">
            <v>0</v>
          </cell>
          <cell r="DR498">
            <v>1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26406.797999999999</v>
          </cell>
          <cell r="EB498">
            <v>26406.797999999999</v>
          </cell>
          <cell r="EC498">
            <v>0</v>
          </cell>
          <cell r="ED498">
            <v>0</v>
          </cell>
          <cell r="EE498">
            <v>26406.797999999999</v>
          </cell>
          <cell r="EF498">
            <v>0</v>
          </cell>
          <cell r="EG498">
            <v>26406.797999999999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/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155306.79800000001</v>
          </cell>
          <cell r="ER498">
            <v>155306.79800000001</v>
          </cell>
          <cell r="ES498">
            <v>0</v>
          </cell>
          <cell r="ET498">
            <v>3720687.2937569958</v>
          </cell>
          <cell r="EU498">
            <v>3720687.2937569958</v>
          </cell>
          <cell r="EV498">
            <v>3694280.4957569959</v>
          </cell>
          <cell r="EW498">
            <v>6046.2855904369817</v>
          </cell>
          <cell r="EX498">
            <v>5415</v>
          </cell>
          <cell r="EY498">
            <v>0</v>
          </cell>
          <cell r="EZ498">
            <v>3308565</v>
          </cell>
          <cell r="FA498">
            <v>0</v>
          </cell>
          <cell r="FB498">
            <v>3720687.2937569958</v>
          </cell>
          <cell r="FC498">
            <v>3561484.7803245247</v>
          </cell>
          <cell r="FD498">
            <v>0</v>
          </cell>
          <cell r="FE498">
            <v>3720687.2937569958</v>
          </cell>
        </row>
        <row r="499">
          <cell r="A499">
            <v>4007</v>
          </cell>
          <cell r="B499">
            <v>8814007</v>
          </cell>
          <cell r="C499"/>
          <cell r="D499"/>
          <cell r="E499" t="str">
            <v>The James Hornsby School</v>
          </cell>
          <cell r="F499" t="str">
            <v>S</v>
          </cell>
          <cell r="G499"/>
          <cell r="H499" t="str">
            <v/>
          </cell>
          <cell r="I499" t="str">
            <v>Y</v>
          </cell>
          <cell r="K499">
            <v>4007</v>
          </cell>
          <cell r="L499">
            <v>138865</v>
          </cell>
          <cell r="O499">
            <v>0</v>
          </cell>
          <cell r="P499">
            <v>3</v>
          </cell>
          <cell r="Q499">
            <v>2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211</v>
          </cell>
          <cell r="X499">
            <v>179</v>
          </cell>
          <cell r="Y499">
            <v>180</v>
          </cell>
          <cell r="Z499">
            <v>177</v>
          </cell>
          <cell r="AA499">
            <v>169</v>
          </cell>
          <cell r="AB499">
            <v>570</v>
          </cell>
          <cell r="AC499">
            <v>346</v>
          </cell>
          <cell r="AD499">
            <v>916</v>
          </cell>
          <cell r="AE499">
            <v>916</v>
          </cell>
          <cell r="AF499">
            <v>0</v>
          </cell>
          <cell r="AG499">
            <v>2560548.2999999998</v>
          </cell>
          <cell r="AH499">
            <v>1892872.5799999998</v>
          </cell>
          <cell r="AI499">
            <v>4453420.88</v>
          </cell>
          <cell r="AJ499">
            <v>4453420.88</v>
          </cell>
          <cell r="AK499">
            <v>0</v>
          </cell>
          <cell r="AL499">
            <v>0</v>
          </cell>
          <cell r="AM499">
            <v>250.00000000000023</v>
          </cell>
          <cell r="AN499">
            <v>112125.0000000001</v>
          </cell>
          <cell r="AO499">
            <v>112125.0000000001</v>
          </cell>
          <cell r="AP499">
            <v>0</v>
          </cell>
          <cell r="AQ499">
            <v>0</v>
          </cell>
          <cell r="AR499">
            <v>426.91402714932127</v>
          </cell>
          <cell r="AS499">
            <v>179303.89140271494</v>
          </cell>
          <cell r="AT499">
            <v>179303.89140271494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158.34573304157533</v>
          </cell>
          <cell r="BK499">
            <v>0</v>
          </cell>
          <cell r="BL499">
            <v>75.164113785557959</v>
          </cell>
          <cell r="BM499">
            <v>23002.4737417943</v>
          </cell>
          <cell r="BN499">
            <v>237.51859956236302</v>
          </cell>
          <cell r="BO499">
            <v>93131.042888402546</v>
          </cell>
          <cell r="BP499">
            <v>181.39606126914646</v>
          </cell>
          <cell r="BQ499">
            <v>92205.431903719829</v>
          </cell>
          <cell r="BR499">
            <v>81.177242888402617</v>
          </cell>
          <cell r="BS499">
            <v>46004.767089715533</v>
          </cell>
          <cell r="BT499">
            <v>164.35886214442044</v>
          </cell>
          <cell r="BU499">
            <v>105528.25102844658</v>
          </cell>
          <cell r="BV499">
            <v>18.039387308533897</v>
          </cell>
          <cell r="BW499">
            <v>16883.784157549217</v>
          </cell>
          <cell r="BX499">
            <v>376755.75080962799</v>
          </cell>
          <cell r="BY499">
            <v>376755.75080962799</v>
          </cell>
          <cell r="BZ499">
            <v>0</v>
          </cell>
          <cell r="CA499">
            <v>668184.64221234305</v>
          </cell>
          <cell r="CB499">
            <v>668184.64221234305</v>
          </cell>
          <cell r="CC499">
            <v>0</v>
          </cell>
          <cell r="CD499">
            <v>0</v>
          </cell>
          <cell r="CE499">
            <v>92.460674157303316</v>
          </cell>
          <cell r="CF499">
            <v>59.662223110786478</v>
          </cell>
          <cell r="CG499">
            <v>78.438202247190958</v>
          </cell>
          <cell r="CH499">
            <v>50.613923871235919</v>
          </cell>
          <cell r="CI499">
            <v>62.696629213483142</v>
          </cell>
          <cell r="CJ499">
            <v>39.865979588764041</v>
          </cell>
          <cell r="CK499">
            <v>85.971428571428618</v>
          </cell>
          <cell r="CL499">
            <v>49.902463898571462</v>
          </cell>
          <cell r="CM499">
            <v>102.01829268292684</v>
          </cell>
          <cell r="CN499">
            <v>48.988405746768294</v>
          </cell>
          <cell r="CO499">
            <v>249.03299621612624</v>
          </cell>
          <cell r="CP499">
            <v>330162.96572341584</v>
          </cell>
          <cell r="CQ499">
            <v>330162.96572341584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3.0032786885245866</v>
          </cell>
          <cell r="CZ499">
            <v>2515.7864918032756</v>
          </cell>
          <cell r="DA499">
            <v>2515.7864918032756</v>
          </cell>
          <cell r="DB499">
            <v>0</v>
          </cell>
          <cell r="DC499">
            <v>5454284.2744275611</v>
          </cell>
          <cell r="DD499">
            <v>5454284.2744275611</v>
          </cell>
          <cell r="DE499">
            <v>0</v>
          </cell>
          <cell r="DF499">
            <v>128900</v>
          </cell>
          <cell r="DG499">
            <v>128900</v>
          </cell>
          <cell r="DH499">
            <v>183.2</v>
          </cell>
          <cell r="DI499">
            <v>0</v>
          </cell>
          <cell r="DJ499">
            <v>0</v>
          </cell>
          <cell r="DK499">
            <v>0</v>
          </cell>
          <cell r="DL499">
            <v>0</v>
          </cell>
          <cell r="DM499">
            <v>1.56723721688414</v>
          </cell>
          <cell r="DN499">
            <v>0</v>
          </cell>
          <cell r="DO499">
            <v>1.56723721688414</v>
          </cell>
          <cell r="DP499">
            <v>0</v>
          </cell>
          <cell r="DQ499">
            <v>0</v>
          </cell>
          <cell r="DR499">
            <v>1.0156360164</v>
          </cell>
          <cell r="DS499">
            <v>0</v>
          </cell>
          <cell r="DT499">
            <v>87298.760879171488</v>
          </cell>
          <cell r="DU499">
            <v>87298.760879171488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22480.799999999999</v>
          </cell>
          <cell r="EB499">
            <v>22480.799999999999</v>
          </cell>
          <cell r="EC499">
            <v>0</v>
          </cell>
          <cell r="ED499">
            <v>0</v>
          </cell>
          <cell r="EE499">
            <v>22480.799999999999</v>
          </cell>
          <cell r="EF499">
            <v>0</v>
          </cell>
          <cell r="EG499">
            <v>22480.799999999999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/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238679.56087917148</v>
          </cell>
          <cell r="ER499">
            <v>238679.56087917148</v>
          </cell>
          <cell r="ES499">
            <v>0</v>
          </cell>
          <cell r="ET499">
            <v>5692963.8353067329</v>
          </cell>
          <cell r="EU499">
            <v>5692963.8353067329</v>
          </cell>
          <cell r="EV499">
            <v>5670483.0353067322</v>
          </cell>
          <cell r="EW499">
            <v>6190.4836629986157</v>
          </cell>
          <cell r="EX499">
            <v>5415</v>
          </cell>
          <cell r="EY499">
            <v>0</v>
          </cell>
          <cell r="EZ499">
            <v>4960140</v>
          </cell>
          <cell r="FA499">
            <v>0</v>
          </cell>
          <cell r="FB499">
            <v>5692963.8353067329</v>
          </cell>
          <cell r="FC499">
            <v>5585546.8590501612</v>
          </cell>
          <cell r="FD499">
            <v>0</v>
          </cell>
          <cell r="FE499">
            <v>5692963.8353067329</v>
          </cell>
        </row>
        <row r="500">
          <cell r="A500">
            <v>5436</v>
          </cell>
          <cell r="B500">
            <v>8815436</v>
          </cell>
          <cell r="C500"/>
          <cell r="D500"/>
          <cell r="E500" t="str">
            <v>Joyce Frankland Academy, Newport</v>
          </cell>
          <cell r="F500" t="str">
            <v>S</v>
          </cell>
          <cell r="G500"/>
          <cell r="H500" t="str">
            <v/>
          </cell>
          <cell r="I500" t="str">
            <v>Y</v>
          </cell>
          <cell r="J500" t="str">
            <v>VI</v>
          </cell>
          <cell r="K500">
            <v>5436</v>
          </cell>
          <cell r="L500">
            <v>138734</v>
          </cell>
          <cell r="O500">
            <v>0</v>
          </cell>
          <cell r="P500">
            <v>3</v>
          </cell>
          <cell r="Q500">
            <v>2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196</v>
          </cell>
          <cell r="X500">
            <v>170</v>
          </cell>
          <cell r="Y500">
            <v>158</v>
          </cell>
          <cell r="Z500">
            <v>173</v>
          </cell>
          <cell r="AA500">
            <v>140</v>
          </cell>
          <cell r="AB500">
            <v>524</v>
          </cell>
          <cell r="AC500">
            <v>313</v>
          </cell>
          <cell r="AD500">
            <v>837</v>
          </cell>
          <cell r="AE500">
            <v>837</v>
          </cell>
          <cell r="AF500">
            <v>0</v>
          </cell>
          <cell r="AG500">
            <v>2353907.5599999996</v>
          </cell>
          <cell r="AH500">
            <v>1712338.4899999998</v>
          </cell>
          <cell r="AI500">
            <v>4066246.0499999993</v>
          </cell>
          <cell r="AJ500">
            <v>4066246.0499999993</v>
          </cell>
          <cell r="AK500">
            <v>0</v>
          </cell>
          <cell r="AL500">
            <v>0</v>
          </cell>
          <cell r="AM500">
            <v>57.000000000000028</v>
          </cell>
          <cell r="AN500">
            <v>25564.500000000015</v>
          </cell>
          <cell r="AO500">
            <v>25564.500000000015</v>
          </cell>
          <cell r="AP500">
            <v>0</v>
          </cell>
          <cell r="AQ500">
            <v>0</v>
          </cell>
          <cell r="AR500">
            <v>79.175675675675677</v>
          </cell>
          <cell r="AS500">
            <v>33253.783783783787</v>
          </cell>
          <cell r="AT500">
            <v>33253.783783783787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836</v>
          </cell>
          <cell r="BK500">
            <v>0</v>
          </cell>
          <cell r="BL500">
            <v>0</v>
          </cell>
          <cell r="BM500">
            <v>0</v>
          </cell>
          <cell r="BN500">
            <v>0.999999999999999</v>
          </cell>
          <cell r="BO500">
            <v>392.09999999999962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392.09999999999962</v>
          </cell>
          <cell r="BY500">
            <v>392.09999999999962</v>
          </cell>
          <cell r="BZ500">
            <v>0</v>
          </cell>
          <cell r="CA500">
            <v>59210.3837837838</v>
          </cell>
          <cell r="CB500">
            <v>59210.3837837838</v>
          </cell>
          <cell r="CC500">
            <v>0</v>
          </cell>
          <cell r="CD500">
            <v>0</v>
          </cell>
          <cell r="CE500">
            <v>39.949044585987181</v>
          </cell>
          <cell r="CF500">
            <v>25.777973531719692</v>
          </cell>
          <cell r="CG500">
            <v>34.649681528662349</v>
          </cell>
          <cell r="CH500">
            <v>22.358446430573203</v>
          </cell>
          <cell r="CI500">
            <v>37.92</v>
          </cell>
          <cell r="CJ500">
            <v>24.1116303216</v>
          </cell>
          <cell r="CK500">
            <v>47.38216560509548</v>
          </cell>
          <cell r="CL500">
            <v>27.503169923248375</v>
          </cell>
          <cell r="CM500">
            <v>52.238805970149258</v>
          </cell>
          <cell r="CN500">
            <v>25.084676044776121</v>
          </cell>
          <cell r="CO500">
            <v>124.8358962519174</v>
          </cell>
          <cell r="CP500">
            <v>165504.93453286705</v>
          </cell>
          <cell r="CQ500">
            <v>165504.93453286705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3.999999999999996</v>
          </cell>
          <cell r="CZ500">
            <v>3350.7199999999966</v>
          </cell>
          <cell r="DA500">
            <v>3350.7199999999966</v>
          </cell>
          <cell r="DB500">
            <v>0</v>
          </cell>
          <cell r="DC500">
            <v>4294312.0883166501</v>
          </cell>
          <cell r="DD500">
            <v>4294312.0883166501</v>
          </cell>
          <cell r="DE500">
            <v>0</v>
          </cell>
          <cell r="DF500">
            <v>128900</v>
          </cell>
          <cell r="DG500">
            <v>128900</v>
          </cell>
          <cell r="DH500">
            <v>167.4</v>
          </cell>
          <cell r="DI500">
            <v>0</v>
          </cell>
          <cell r="DJ500">
            <v>0</v>
          </cell>
          <cell r="DK500">
            <v>0</v>
          </cell>
          <cell r="DL500">
            <v>0</v>
          </cell>
          <cell r="DM500">
            <v>3.4360697156171298</v>
          </cell>
          <cell r="DN500">
            <v>0</v>
          </cell>
          <cell r="DO500">
            <v>3.4360697156171298</v>
          </cell>
          <cell r="DP500">
            <v>0</v>
          </cell>
          <cell r="DQ500">
            <v>0</v>
          </cell>
          <cell r="DR500">
            <v>1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23368.2</v>
          </cell>
          <cell r="EB500">
            <v>23368.2</v>
          </cell>
          <cell r="EC500">
            <v>0</v>
          </cell>
          <cell r="ED500">
            <v>0</v>
          </cell>
          <cell r="EE500">
            <v>23368.2</v>
          </cell>
          <cell r="EF500">
            <v>0</v>
          </cell>
          <cell r="EG500">
            <v>23368.200000000004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/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152268.20000000001</v>
          </cell>
          <cell r="ER500">
            <v>152268.20000000001</v>
          </cell>
          <cell r="ES500">
            <v>0</v>
          </cell>
          <cell r="ET500">
            <v>4446580.2883166503</v>
          </cell>
          <cell r="EU500">
            <v>4446580.2883166503</v>
          </cell>
          <cell r="EV500">
            <v>4423212.0883166501</v>
          </cell>
          <cell r="EW500">
            <v>5284.6022560533456</v>
          </cell>
          <cell r="EX500">
            <v>5415</v>
          </cell>
          <cell r="EY500">
            <v>130.39774394665437</v>
          </cell>
          <cell r="EZ500">
            <v>4532355</v>
          </cell>
          <cell r="FA500">
            <v>109142.91168334987</v>
          </cell>
          <cell r="FB500">
            <v>4555723.2</v>
          </cell>
          <cell r="FC500">
            <v>4446304.1304725269</v>
          </cell>
          <cell r="FD500">
            <v>0</v>
          </cell>
          <cell r="FE500">
            <v>4555723.2</v>
          </cell>
        </row>
        <row r="501">
          <cell r="A501">
            <v>5421</v>
          </cell>
          <cell r="B501">
            <v>8815421</v>
          </cell>
          <cell r="C501"/>
          <cell r="D501"/>
          <cell r="E501" t="str">
            <v>The King Edmund School</v>
          </cell>
          <cell r="F501" t="str">
            <v>S</v>
          </cell>
          <cell r="G501"/>
          <cell r="H501" t="str">
            <v/>
          </cell>
          <cell r="I501" t="str">
            <v>Y</v>
          </cell>
          <cell r="J501" t="str">
            <v>VI</v>
          </cell>
          <cell r="K501">
            <v>5421</v>
          </cell>
          <cell r="L501">
            <v>136868</v>
          </cell>
          <cell r="O501">
            <v>0</v>
          </cell>
          <cell r="P501">
            <v>3</v>
          </cell>
          <cell r="Q501">
            <v>2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271</v>
          </cell>
          <cell r="X501">
            <v>263</v>
          </cell>
          <cell r="Y501">
            <v>268</v>
          </cell>
          <cell r="Z501">
            <v>271</v>
          </cell>
          <cell r="AA501">
            <v>256</v>
          </cell>
          <cell r="AB501">
            <v>802</v>
          </cell>
          <cell r="AC501">
            <v>527</v>
          </cell>
          <cell r="AD501">
            <v>1329</v>
          </cell>
          <cell r="AE501">
            <v>1329</v>
          </cell>
          <cell r="AF501">
            <v>0</v>
          </cell>
          <cell r="AG501">
            <v>3602736.38</v>
          </cell>
          <cell r="AH501">
            <v>2883074.71</v>
          </cell>
          <cell r="AI501">
            <v>6485811.0899999999</v>
          </cell>
          <cell r="AJ501">
            <v>6485811.0899999999</v>
          </cell>
          <cell r="AK501">
            <v>0</v>
          </cell>
          <cell r="AL501">
            <v>0</v>
          </cell>
          <cell r="AM501">
            <v>249.99999999999952</v>
          </cell>
          <cell r="AN501">
            <v>112124.99999999978</v>
          </cell>
          <cell r="AO501">
            <v>112124.99999999978</v>
          </cell>
          <cell r="AP501">
            <v>0</v>
          </cell>
          <cell r="AQ501">
            <v>0</v>
          </cell>
          <cell r="AR501">
            <v>322.42608036391204</v>
          </cell>
          <cell r="AS501">
            <v>135418.95375284305</v>
          </cell>
          <cell r="AT501">
            <v>135418.95375284305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874.99999999999966</v>
          </cell>
          <cell r="BK501">
            <v>0</v>
          </cell>
          <cell r="BL501">
            <v>67.999999999999986</v>
          </cell>
          <cell r="BM501">
            <v>20810.039999999994</v>
          </cell>
          <cell r="BN501">
            <v>128</v>
          </cell>
          <cell r="BO501">
            <v>50188.800000000003</v>
          </cell>
          <cell r="BP501">
            <v>92</v>
          </cell>
          <cell r="BQ501">
            <v>46764.52</v>
          </cell>
          <cell r="BR501">
            <v>53.000000000000007</v>
          </cell>
          <cell r="BS501">
            <v>30036.160000000007</v>
          </cell>
          <cell r="BT501">
            <v>79.000000000000043</v>
          </cell>
          <cell r="BU501">
            <v>50722.74000000002</v>
          </cell>
          <cell r="BV501">
            <v>33.999999999999993</v>
          </cell>
          <cell r="BW501">
            <v>31821.959999999995</v>
          </cell>
          <cell r="BX501">
            <v>230344.22</v>
          </cell>
          <cell r="BY501">
            <v>230344.22</v>
          </cell>
          <cell r="BZ501">
            <v>0</v>
          </cell>
          <cell r="CA501">
            <v>477888.17375284282</v>
          </cell>
          <cell r="CB501">
            <v>477888.17375284282</v>
          </cell>
          <cell r="CC501">
            <v>0</v>
          </cell>
          <cell r="CD501">
            <v>0</v>
          </cell>
          <cell r="CE501">
            <v>92.057251908397049</v>
          </cell>
          <cell r="CF501">
            <v>59.401906295648921</v>
          </cell>
          <cell r="CG501">
            <v>89.33969465648866</v>
          </cell>
          <cell r="CH501">
            <v>57.648344486183277</v>
          </cell>
          <cell r="CI501">
            <v>93.699248120300766</v>
          </cell>
          <cell r="CJ501">
            <v>59.579156964360912</v>
          </cell>
          <cell r="CK501">
            <v>107.18656716417898</v>
          </cell>
          <cell r="CL501">
            <v>62.216877016044712</v>
          </cell>
          <cell r="CM501">
            <v>119.74193548387098</v>
          </cell>
          <cell r="CN501">
            <v>57.499163788387101</v>
          </cell>
          <cell r="CO501">
            <v>296.34544855062495</v>
          </cell>
          <cell r="CP501">
            <v>392888.86877944751</v>
          </cell>
          <cell r="CQ501">
            <v>392888.86877944751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2.9999999999999947</v>
          </cell>
          <cell r="CZ501">
            <v>2513.0399999999954</v>
          </cell>
          <cell r="DA501">
            <v>2513.0399999999954</v>
          </cell>
          <cell r="DB501">
            <v>0</v>
          </cell>
          <cell r="DC501">
            <v>7359101.1725322902</v>
          </cell>
          <cell r="DD501">
            <v>7359101.1725322902</v>
          </cell>
          <cell r="DE501">
            <v>0</v>
          </cell>
          <cell r="DF501">
            <v>128900</v>
          </cell>
          <cell r="DG501">
            <v>128900</v>
          </cell>
          <cell r="DH501">
            <v>265.8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1.87257095743119</v>
          </cell>
          <cell r="DN501">
            <v>0</v>
          </cell>
          <cell r="DO501">
            <v>1.87257095743119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38700.400000000001</v>
          </cell>
          <cell r="EB501">
            <v>38700.400000000001</v>
          </cell>
          <cell r="EC501">
            <v>0</v>
          </cell>
          <cell r="ED501">
            <v>0</v>
          </cell>
          <cell r="EE501">
            <v>38700.400000000001</v>
          </cell>
          <cell r="EF501">
            <v>0</v>
          </cell>
          <cell r="EG501">
            <v>38700.400000000001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/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167600.4</v>
          </cell>
          <cell r="ER501">
            <v>167600.4</v>
          </cell>
          <cell r="ES501">
            <v>0</v>
          </cell>
          <cell r="ET501">
            <v>7526701.5725322906</v>
          </cell>
          <cell r="EU501">
            <v>7526701.5725322906</v>
          </cell>
          <cell r="EV501">
            <v>7488001.1725322902</v>
          </cell>
          <cell r="EW501">
            <v>5634.3123946819342</v>
          </cell>
          <cell r="EX501">
            <v>5415</v>
          </cell>
          <cell r="EY501">
            <v>0</v>
          </cell>
          <cell r="EZ501">
            <v>7196535</v>
          </cell>
          <cell r="FA501">
            <v>0</v>
          </cell>
          <cell r="FB501">
            <v>7526701.5725322906</v>
          </cell>
          <cell r="FC501">
            <v>7333604.6966260327</v>
          </cell>
          <cell r="FD501">
            <v>0</v>
          </cell>
          <cell r="FE501">
            <v>7526701.5725322906</v>
          </cell>
        </row>
        <row r="502">
          <cell r="A502">
            <v>5411</v>
          </cell>
          <cell r="B502">
            <v>8815411</v>
          </cell>
          <cell r="C502"/>
          <cell r="D502"/>
          <cell r="E502" t="str">
            <v>King Edward VI Grammar School, Chelmsford</v>
          </cell>
          <cell r="F502" t="str">
            <v>S</v>
          </cell>
          <cell r="G502"/>
          <cell r="H502" t="str">
            <v/>
          </cell>
          <cell r="I502" t="str">
            <v>Y</v>
          </cell>
          <cell r="J502" t="str">
            <v>VI</v>
          </cell>
          <cell r="K502">
            <v>5411</v>
          </cell>
          <cell r="L502">
            <v>136642</v>
          </cell>
          <cell r="O502">
            <v>0</v>
          </cell>
          <cell r="P502">
            <v>3</v>
          </cell>
          <cell r="Q502">
            <v>2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150</v>
          </cell>
          <cell r="X502">
            <v>150</v>
          </cell>
          <cell r="Y502">
            <v>150</v>
          </cell>
          <cell r="Z502">
            <v>150</v>
          </cell>
          <cell r="AA502">
            <v>151</v>
          </cell>
          <cell r="AB502">
            <v>450</v>
          </cell>
          <cell r="AC502">
            <v>301</v>
          </cell>
          <cell r="AD502">
            <v>751</v>
          </cell>
          <cell r="AE502">
            <v>751</v>
          </cell>
          <cell r="AF502">
            <v>0</v>
          </cell>
          <cell r="AG502">
            <v>2021485.4999999998</v>
          </cell>
          <cell r="AH502">
            <v>1646689.73</v>
          </cell>
          <cell r="AI502">
            <v>3668175.2299999995</v>
          </cell>
          <cell r="AJ502">
            <v>3668175.2299999995</v>
          </cell>
          <cell r="AK502">
            <v>0</v>
          </cell>
          <cell r="AL502">
            <v>0</v>
          </cell>
          <cell r="AM502">
            <v>9.0000000000000266</v>
          </cell>
          <cell r="AN502">
            <v>4036.5000000000118</v>
          </cell>
          <cell r="AO502">
            <v>4036.5000000000118</v>
          </cell>
          <cell r="AP502">
            <v>0</v>
          </cell>
          <cell r="AQ502">
            <v>0</v>
          </cell>
          <cell r="AR502">
            <v>20.026666666666667</v>
          </cell>
          <cell r="AS502">
            <v>8411.2000000000007</v>
          </cell>
          <cell r="AT502">
            <v>8411.2000000000007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641.70894526034726</v>
          </cell>
          <cell r="BK502">
            <v>0</v>
          </cell>
          <cell r="BL502">
            <v>57.152202937249655</v>
          </cell>
          <cell r="BM502">
            <v>17490.28866488651</v>
          </cell>
          <cell r="BN502">
            <v>24.064085447263036</v>
          </cell>
          <cell r="BO502">
            <v>9435.5279038718363</v>
          </cell>
          <cell r="BP502">
            <v>12.032042723631479</v>
          </cell>
          <cell r="BQ502">
            <v>6116.0076368491173</v>
          </cell>
          <cell r="BR502">
            <v>10.026702269692887</v>
          </cell>
          <cell r="BS502">
            <v>5682.3327102803532</v>
          </cell>
          <cell r="BT502">
            <v>4.0106809078771697</v>
          </cell>
          <cell r="BU502">
            <v>2575.0977837116152</v>
          </cell>
          <cell r="BV502">
            <v>2.0053404539385848</v>
          </cell>
          <cell r="BW502">
            <v>1876.8783444592791</v>
          </cell>
          <cell r="BX502">
            <v>43176.133044058712</v>
          </cell>
          <cell r="BY502">
            <v>43176.133044058712</v>
          </cell>
          <cell r="BZ502">
            <v>0</v>
          </cell>
          <cell r="CA502">
            <v>55623.833044058723</v>
          </cell>
          <cell r="CB502">
            <v>55623.833044058723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1.4380952380952374</v>
          </cell>
          <cell r="CN502">
            <v>0.69056236066666632</v>
          </cell>
          <cell r="CO502">
            <v>0.69056236066666632</v>
          </cell>
          <cell r="CP502">
            <v>915.53376652465283</v>
          </cell>
          <cell r="CQ502">
            <v>915.53376652465283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1.0040106951871695</v>
          </cell>
          <cell r="CZ502">
            <v>841.03967914438806</v>
          </cell>
          <cell r="DA502">
            <v>841.03967914438806</v>
          </cell>
          <cell r="DB502">
            <v>0</v>
          </cell>
          <cell r="DC502">
            <v>3725555.636489728</v>
          </cell>
          <cell r="DD502">
            <v>3725555.636489728</v>
          </cell>
          <cell r="DE502">
            <v>0</v>
          </cell>
          <cell r="DF502">
            <v>128900</v>
          </cell>
          <cell r="DG502">
            <v>128900</v>
          </cell>
          <cell r="DH502">
            <v>150.19999999999999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0.88556789866444097</v>
          </cell>
          <cell r="DN502">
            <v>0</v>
          </cell>
          <cell r="DO502">
            <v>0.88556789866444097</v>
          </cell>
          <cell r="DP502">
            <v>0</v>
          </cell>
          <cell r="DQ502">
            <v>0</v>
          </cell>
          <cell r="DR502">
            <v>1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31527.35</v>
          </cell>
          <cell r="EB502">
            <v>31527.35</v>
          </cell>
          <cell r="EC502">
            <v>0</v>
          </cell>
          <cell r="ED502">
            <v>0</v>
          </cell>
          <cell r="EE502">
            <v>31527.35</v>
          </cell>
          <cell r="EF502">
            <v>0</v>
          </cell>
          <cell r="EG502">
            <v>31527.35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/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160427.35</v>
          </cell>
          <cell r="ER502">
            <v>160427.35</v>
          </cell>
          <cell r="ES502">
            <v>0</v>
          </cell>
          <cell r="ET502">
            <v>3885982.9864897281</v>
          </cell>
          <cell r="EU502">
            <v>3885982.9864897281</v>
          </cell>
          <cell r="EV502">
            <v>3854455.636489728</v>
          </cell>
          <cell r="EW502">
            <v>5132.4309407319943</v>
          </cell>
          <cell r="EX502">
            <v>5415</v>
          </cell>
          <cell r="EY502">
            <v>282.56905926800573</v>
          </cell>
          <cell r="EZ502">
            <v>4066665</v>
          </cell>
          <cell r="FA502">
            <v>212209.363510272</v>
          </cell>
          <cell r="FB502">
            <v>4098192.35</v>
          </cell>
          <cell r="FC502">
            <v>4004155.9656823766</v>
          </cell>
          <cell r="FD502">
            <v>0</v>
          </cell>
          <cell r="FE502">
            <v>4098192.35</v>
          </cell>
        </row>
        <row r="503">
          <cell r="A503">
            <v>5415</v>
          </cell>
          <cell r="B503">
            <v>8815415</v>
          </cell>
          <cell r="C503"/>
          <cell r="D503"/>
          <cell r="E503" t="str">
            <v>King Harold Business &amp; Enterprise Academy</v>
          </cell>
          <cell r="F503" t="str">
            <v>S</v>
          </cell>
          <cell r="G503"/>
          <cell r="H503" t="str">
            <v/>
          </cell>
          <cell r="I503" t="str">
            <v>Y</v>
          </cell>
          <cell r="K503">
            <v>5415</v>
          </cell>
          <cell r="L503">
            <v>136342</v>
          </cell>
          <cell r="O503">
            <v>0</v>
          </cell>
          <cell r="P503">
            <v>3</v>
          </cell>
          <cell r="Q503">
            <v>2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153</v>
          </cell>
          <cell r="X503">
            <v>150</v>
          </cell>
          <cell r="Y503">
            <v>137</v>
          </cell>
          <cell r="Z503">
            <v>127</v>
          </cell>
          <cell r="AA503">
            <v>102</v>
          </cell>
          <cell r="AB503">
            <v>440</v>
          </cell>
          <cell r="AC503">
            <v>229</v>
          </cell>
          <cell r="AD503">
            <v>669</v>
          </cell>
          <cell r="AE503">
            <v>669</v>
          </cell>
          <cell r="AF503">
            <v>0</v>
          </cell>
          <cell r="AG503">
            <v>1976563.5999999999</v>
          </cell>
          <cell r="AH503">
            <v>1252797.17</v>
          </cell>
          <cell r="AI503">
            <v>3229360.7699999996</v>
          </cell>
          <cell r="AJ503">
            <v>3229360.7699999996</v>
          </cell>
          <cell r="AK503">
            <v>0</v>
          </cell>
          <cell r="AL503">
            <v>0</v>
          </cell>
          <cell r="AM503">
            <v>152.00000000000006</v>
          </cell>
          <cell r="AN503">
            <v>68172.000000000029</v>
          </cell>
          <cell r="AO503">
            <v>68172.000000000029</v>
          </cell>
          <cell r="AP503">
            <v>0</v>
          </cell>
          <cell r="AQ503">
            <v>0</v>
          </cell>
          <cell r="AR503">
            <v>216.18810289389066</v>
          </cell>
          <cell r="AS503">
            <v>90799.003215434073</v>
          </cell>
          <cell r="AT503">
            <v>90799.003215434073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320.95952023988008</v>
          </cell>
          <cell r="BK503">
            <v>0</v>
          </cell>
          <cell r="BL503">
            <v>193.57871064467793</v>
          </cell>
          <cell r="BM503">
            <v>59240.892818590779</v>
          </cell>
          <cell r="BN503">
            <v>124.37181409295378</v>
          </cell>
          <cell r="BO503">
            <v>48766.188305847179</v>
          </cell>
          <cell r="BP503">
            <v>3.0089955022488746</v>
          </cell>
          <cell r="BQ503">
            <v>1529.5025037481255</v>
          </cell>
          <cell r="BR503">
            <v>10.029985007496228</v>
          </cell>
          <cell r="BS503">
            <v>5684.1931034482623</v>
          </cell>
          <cell r="BT503">
            <v>17.050974512743633</v>
          </cell>
          <cell r="BU503">
            <v>10947.748695652175</v>
          </cell>
          <cell r="BV503">
            <v>0</v>
          </cell>
          <cell r="BW503">
            <v>0</v>
          </cell>
          <cell r="BX503">
            <v>126168.52542728651</v>
          </cell>
          <cell r="BY503">
            <v>126168.52542728651</v>
          </cell>
          <cell r="BZ503">
            <v>0</v>
          </cell>
          <cell r="CA503">
            <v>285139.5286427206</v>
          </cell>
          <cell r="CB503">
            <v>285139.5286427206</v>
          </cell>
          <cell r="CC503">
            <v>0</v>
          </cell>
          <cell r="CD503">
            <v>0</v>
          </cell>
          <cell r="CE503">
            <v>58.285714285714292</v>
          </cell>
          <cell r="CF503">
            <v>37.610100960000004</v>
          </cell>
          <cell r="CG503">
            <v>57.142857142857146</v>
          </cell>
          <cell r="CH503">
            <v>36.872647999999998</v>
          </cell>
          <cell r="CI503">
            <v>67.47761194029853</v>
          </cell>
          <cell r="CJ503">
            <v>42.905992460149271</v>
          </cell>
          <cell r="CK503">
            <v>63.5</v>
          </cell>
          <cell r="CL503">
            <v>36.858832175000003</v>
          </cell>
          <cell r="CM503">
            <v>68.34</v>
          </cell>
          <cell r="CN503">
            <v>32.816346565800004</v>
          </cell>
          <cell r="CO503">
            <v>187.06392016094929</v>
          </cell>
          <cell r="CP503">
            <v>248005.60407098336</v>
          </cell>
          <cell r="CQ503">
            <v>248005.60407098336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7.0954545454545412</v>
          </cell>
          <cell r="CZ503">
            <v>5943.7203636363602</v>
          </cell>
          <cell r="DA503">
            <v>5943.7203636363602</v>
          </cell>
          <cell r="DB503">
            <v>0</v>
          </cell>
          <cell r="DC503">
            <v>3768449.62307734</v>
          </cell>
          <cell r="DD503">
            <v>3768449.62307734</v>
          </cell>
          <cell r="DE503">
            <v>0</v>
          </cell>
          <cell r="DF503">
            <v>128900</v>
          </cell>
          <cell r="DG503">
            <v>128900</v>
          </cell>
          <cell r="DH503">
            <v>133.80000000000001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1.88159719924171</v>
          </cell>
          <cell r="DN503">
            <v>0</v>
          </cell>
          <cell r="DO503">
            <v>1.88159719924171</v>
          </cell>
          <cell r="DP503">
            <v>0</v>
          </cell>
          <cell r="DQ503">
            <v>0</v>
          </cell>
          <cell r="DR503">
            <v>1.0156360164</v>
          </cell>
          <cell r="DS503">
            <v>0</v>
          </cell>
          <cell r="DT503">
            <v>60939.022622971133</v>
          </cell>
          <cell r="DU503">
            <v>60939.022622971133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19646.05</v>
          </cell>
          <cell r="EB503">
            <v>19646.05</v>
          </cell>
          <cell r="EC503">
            <v>0</v>
          </cell>
          <cell r="ED503">
            <v>0</v>
          </cell>
          <cell r="EE503">
            <v>19646.05</v>
          </cell>
          <cell r="EF503">
            <v>0</v>
          </cell>
          <cell r="EG503">
            <v>19646.05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/>
          <cell r="EM503">
            <v>32250</v>
          </cell>
          <cell r="EN503">
            <v>0.81072220805581685</v>
          </cell>
          <cell r="EO503">
            <v>0</v>
          </cell>
          <cell r="EP503">
            <v>0</v>
          </cell>
          <cell r="EQ503">
            <v>209485.07262297111</v>
          </cell>
          <cell r="ER503">
            <v>209485.07262297111</v>
          </cell>
          <cell r="ES503">
            <v>0</v>
          </cell>
          <cell r="ET503">
            <v>3977934.6957003111</v>
          </cell>
          <cell r="EU503">
            <v>3977934.6957003111</v>
          </cell>
          <cell r="EV503">
            <v>3958288.6457003113</v>
          </cell>
          <cell r="EW503">
            <v>5916.7244330348449</v>
          </cell>
          <cell r="EX503">
            <v>5415</v>
          </cell>
          <cell r="EY503">
            <v>0</v>
          </cell>
          <cell r="EZ503">
            <v>3622635</v>
          </cell>
          <cell r="FA503">
            <v>0</v>
          </cell>
          <cell r="FB503">
            <v>3977934.6957003111</v>
          </cell>
          <cell r="FC503">
            <v>3852639.725553208</v>
          </cell>
          <cell r="FD503">
            <v>0</v>
          </cell>
          <cell r="FE503">
            <v>3977934.6957003111</v>
          </cell>
        </row>
        <row r="504">
          <cell r="A504">
            <v>5403</v>
          </cell>
          <cell r="B504">
            <v>8815403</v>
          </cell>
          <cell r="C504"/>
          <cell r="D504"/>
          <cell r="E504" t="str">
            <v>The King John School</v>
          </cell>
          <cell r="F504" t="str">
            <v>S</v>
          </cell>
          <cell r="G504"/>
          <cell r="H504" t="str">
            <v/>
          </cell>
          <cell r="I504" t="str">
            <v>Y</v>
          </cell>
          <cell r="J504" t="str">
            <v>VI</v>
          </cell>
          <cell r="K504">
            <v>5403</v>
          </cell>
          <cell r="L504">
            <v>136577</v>
          </cell>
          <cell r="O504">
            <v>0</v>
          </cell>
          <cell r="P504">
            <v>3</v>
          </cell>
          <cell r="Q504">
            <v>2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332</v>
          </cell>
          <cell r="X504">
            <v>341</v>
          </cell>
          <cell r="Y504">
            <v>335</v>
          </cell>
          <cell r="Z504">
            <v>342</v>
          </cell>
          <cell r="AA504">
            <v>331</v>
          </cell>
          <cell r="AB504">
            <v>1008</v>
          </cell>
          <cell r="AC504">
            <v>673</v>
          </cell>
          <cell r="AD504">
            <v>1681</v>
          </cell>
          <cell r="AE504">
            <v>1681</v>
          </cell>
          <cell r="AF504">
            <v>0</v>
          </cell>
          <cell r="AG504">
            <v>4528127.5199999996</v>
          </cell>
          <cell r="AH504">
            <v>3681801.2899999996</v>
          </cell>
          <cell r="AI504">
            <v>8209928.8099999987</v>
          </cell>
          <cell r="AJ504">
            <v>8209928.8099999987</v>
          </cell>
          <cell r="AK504">
            <v>0</v>
          </cell>
          <cell r="AL504">
            <v>0</v>
          </cell>
          <cell r="AM504">
            <v>123.99999999999994</v>
          </cell>
          <cell r="AN504">
            <v>55613.999999999971</v>
          </cell>
          <cell r="AO504">
            <v>55613.999999999971</v>
          </cell>
          <cell r="AP504">
            <v>0</v>
          </cell>
          <cell r="AQ504">
            <v>0</v>
          </cell>
          <cell r="AR504">
            <v>174.4433962264151</v>
          </cell>
          <cell r="AS504">
            <v>73266.226415094337</v>
          </cell>
          <cell r="AT504">
            <v>73266.226415094337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1277.7601190476198</v>
          </cell>
          <cell r="BK504">
            <v>0</v>
          </cell>
          <cell r="BL504">
            <v>160.09523809523805</v>
          </cell>
          <cell r="BM504">
            <v>48993.945714285692</v>
          </cell>
          <cell r="BN504">
            <v>135.08035714285722</v>
          </cell>
          <cell r="BO504">
            <v>52965.008035714323</v>
          </cell>
          <cell r="BP504">
            <v>25.014880952380985</v>
          </cell>
          <cell r="BQ504">
            <v>12715.314136904779</v>
          </cell>
          <cell r="BR504">
            <v>27.016071428571479</v>
          </cell>
          <cell r="BS504">
            <v>15310.54800000003</v>
          </cell>
          <cell r="BT504">
            <v>46.027380952380987</v>
          </cell>
          <cell r="BU504">
            <v>29552.340214285734</v>
          </cell>
          <cell r="BV504">
            <v>10.005952380952378</v>
          </cell>
          <cell r="BW504">
            <v>9364.9710714285684</v>
          </cell>
          <cell r="BX504">
            <v>168902.1271726191</v>
          </cell>
          <cell r="BY504">
            <v>168902.1271726191</v>
          </cell>
          <cell r="BZ504">
            <v>0</v>
          </cell>
          <cell r="CA504">
            <v>297782.35358771344</v>
          </cell>
          <cell r="CB504">
            <v>297782.35358771344</v>
          </cell>
          <cell r="CC504">
            <v>0</v>
          </cell>
          <cell r="CD504">
            <v>0</v>
          </cell>
          <cell r="CE504">
            <v>73.119047619047549</v>
          </cell>
          <cell r="CF504">
            <v>47.181625836666619</v>
          </cell>
          <cell r="CG504">
            <v>75.101190476190396</v>
          </cell>
          <cell r="CH504">
            <v>48.460645814166611</v>
          </cell>
          <cell r="CI504">
            <v>81.458966565349542</v>
          </cell>
          <cell r="CJ504">
            <v>51.79610992097264</v>
          </cell>
          <cell r="CK504">
            <v>91.335311572700192</v>
          </cell>
          <cell r="CL504">
            <v>53.015951510385698</v>
          </cell>
          <cell r="CM504">
            <v>101.84615384615394</v>
          </cell>
          <cell r="CN504">
            <v>48.905745990769276</v>
          </cell>
          <cell r="CO504">
            <v>249.36007907296084</v>
          </cell>
          <cell r="CP504">
            <v>330596.60563335003</v>
          </cell>
          <cell r="CQ504">
            <v>330596.60563335003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1.008398320335933</v>
          </cell>
          <cell r="CZ504">
            <v>844.71510497900431</v>
          </cell>
          <cell r="DA504">
            <v>844.71510497900431</v>
          </cell>
          <cell r="DB504">
            <v>0</v>
          </cell>
          <cell r="DC504">
            <v>8839152.4843260404</v>
          </cell>
          <cell r="DD504">
            <v>8839152.4843260404</v>
          </cell>
          <cell r="DE504">
            <v>0</v>
          </cell>
          <cell r="DF504">
            <v>128900</v>
          </cell>
          <cell r="DG504">
            <v>128900</v>
          </cell>
          <cell r="DH504">
            <v>336.2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0.92314125922953405</v>
          </cell>
          <cell r="DN504">
            <v>0</v>
          </cell>
          <cell r="DO504">
            <v>0.92314125922953405</v>
          </cell>
          <cell r="DP504">
            <v>0</v>
          </cell>
          <cell r="DQ504">
            <v>0</v>
          </cell>
          <cell r="DR504">
            <v>1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40426</v>
          </cell>
          <cell r="EB504">
            <v>40426</v>
          </cell>
          <cell r="EC504">
            <v>0</v>
          </cell>
          <cell r="ED504">
            <v>0</v>
          </cell>
          <cell r="EE504">
            <v>40426</v>
          </cell>
          <cell r="EF504">
            <v>0</v>
          </cell>
          <cell r="EG504">
            <v>40426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/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169326</v>
          </cell>
          <cell r="ER504">
            <v>169326</v>
          </cell>
          <cell r="ES504">
            <v>0</v>
          </cell>
          <cell r="ET504">
            <v>9008478.4843260404</v>
          </cell>
          <cell r="EU504">
            <v>9008478.4843260404</v>
          </cell>
          <cell r="EV504">
            <v>8968052.4843260404</v>
          </cell>
          <cell r="EW504">
            <v>5334.9509127460087</v>
          </cell>
          <cell r="EX504">
            <v>5415</v>
          </cell>
          <cell r="EY504">
            <v>80.049087253991274</v>
          </cell>
          <cell r="EZ504">
            <v>9102615</v>
          </cell>
          <cell r="FA504">
            <v>134562.51567395963</v>
          </cell>
          <cell r="FB504">
            <v>9143041</v>
          </cell>
          <cell r="FC504">
            <v>8935725.5310468841</v>
          </cell>
          <cell r="FD504">
            <v>0</v>
          </cell>
          <cell r="FE504">
            <v>9143041</v>
          </cell>
        </row>
        <row r="505">
          <cell r="A505">
            <v>6907</v>
          </cell>
          <cell r="B505">
            <v>8816907</v>
          </cell>
          <cell r="C505"/>
          <cell r="D505"/>
          <cell r="E505" t="str">
            <v>Maltings Academy</v>
          </cell>
          <cell r="F505" t="str">
            <v>S</v>
          </cell>
          <cell r="G505"/>
          <cell r="H505" t="str">
            <v/>
          </cell>
          <cell r="I505" t="str">
            <v>Y</v>
          </cell>
          <cell r="J505" t="str">
            <v>VI</v>
          </cell>
          <cell r="K505">
            <v>6907</v>
          </cell>
          <cell r="L505">
            <v>135653</v>
          </cell>
          <cell r="O505">
            <v>0</v>
          </cell>
          <cell r="P505">
            <v>3</v>
          </cell>
          <cell r="Q505">
            <v>2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181</v>
          </cell>
          <cell r="X505">
            <v>180</v>
          </cell>
          <cell r="Y505">
            <v>179</v>
          </cell>
          <cell r="Z505">
            <v>179</v>
          </cell>
          <cell r="AA505">
            <v>180</v>
          </cell>
          <cell r="AB505">
            <v>540</v>
          </cell>
          <cell r="AC505">
            <v>359</v>
          </cell>
          <cell r="AD505">
            <v>899</v>
          </cell>
          <cell r="AE505">
            <v>899</v>
          </cell>
          <cell r="AF505">
            <v>0</v>
          </cell>
          <cell r="AG505">
            <v>2425782.5999999996</v>
          </cell>
          <cell r="AH505">
            <v>1963992.0699999998</v>
          </cell>
          <cell r="AI505">
            <v>4389774.67</v>
          </cell>
          <cell r="AJ505">
            <v>4389774.67</v>
          </cell>
          <cell r="AK505">
            <v>0</v>
          </cell>
          <cell r="AL505">
            <v>0</v>
          </cell>
          <cell r="AM505">
            <v>131.99999999999989</v>
          </cell>
          <cell r="AN505">
            <v>59201.999999999949</v>
          </cell>
          <cell r="AO505">
            <v>59201.999999999949</v>
          </cell>
          <cell r="AP505">
            <v>0</v>
          </cell>
          <cell r="AQ505">
            <v>0</v>
          </cell>
          <cell r="AR505">
            <v>209.09325842696629</v>
          </cell>
          <cell r="AS505">
            <v>87819.168539325838</v>
          </cell>
          <cell r="AT505">
            <v>87819.168539325838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571.00000000000023</v>
          </cell>
          <cell r="BK505">
            <v>0</v>
          </cell>
          <cell r="BL505">
            <v>150.99999999999997</v>
          </cell>
          <cell r="BM505">
            <v>46210.529999999984</v>
          </cell>
          <cell r="BN505">
            <v>170.00000000000006</v>
          </cell>
          <cell r="BO505">
            <v>66657.000000000029</v>
          </cell>
          <cell r="BP505">
            <v>1.9999999999999973</v>
          </cell>
          <cell r="BQ505">
            <v>1016.6199999999986</v>
          </cell>
          <cell r="BR505">
            <v>4.0000000000000036</v>
          </cell>
          <cell r="BS505">
            <v>2266.8800000000019</v>
          </cell>
          <cell r="BT505">
            <v>0.99999999999999867</v>
          </cell>
          <cell r="BU505">
            <v>642.05999999999904</v>
          </cell>
          <cell r="BV505">
            <v>0</v>
          </cell>
          <cell r="BW505">
            <v>0</v>
          </cell>
          <cell r="BX505">
            <v>116793.09000000001</v>
          </cell>
          <cell r="BY505">
            <v>116793.09000000001</v>
          </cell>
          <cell r="BZ505">
            <v>0</v>
          </cell>
          <cell r="CA505">
            <v>263814.25853932579</v>
          </cell>
          <cell r="CB505">
            <v>263814.25853932579</v>
          </cell>
          <cell r="CC505">
            <v>0</v>
          </cell>
          <cell r="CD505">
            <v>0</v>
          </cell>
          <cell r="CE505">
            <v>67.112359550561877</v>
          </cell>
          <cell r="CF505">
            <v>43.305682177752857</v>
          </cell>
          <cell r="CG505">
            <v>66.741573033707937</v>
          </cell>
          <cell r="CH505">
            <v>43.066424265168585</v>
          </cell>
          <cell r="CI505">
            <v>62.348314606741567</v>
          </cell>
          <cell r="CJ505">
            <v>39.64450192438202</v>
          </cell>
          <cell r="CK505">
            <v>48.269662921348385</v>
          </cell>
          <cell r="CL505">
            <v>28.018321334831505</v>
          </cell>
          <cell r="CM505">
            <v>81.818181818181898</v>
          </cell>
          <cell r="CN505">
            <v>39.288466636363673</v>
          </cell>
          <cell r="CO505">
            <v>193.32339633849864</v>
          </cell>
          <cell r="CP505">
            <v>256304.29239765473</v>
          </cell>
          <cell r="CQ505">
            <v>256304.29239765473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0.99999999999999867</v>
          </cell>
          <cell r="CZ505">
            <v>837.67999999999881</v>
          </cell>
          <cell r="DA505">
            <v>837.67999999999881</v>
          </cell>
          <cell r="DB505">
            <v>0</v>
          </cell>
          <cell r="DC505">
            <v>4910730.9009369798</v>
          </cell>
          <cell r="DD505">
            <v>4910730.9009369798</v>
          </cell>
          <cell r="DE505">
            <v>0</v>
          </cell>
          <cell r="DF505">
            <v>128900</v>
          </cell>
          <cell r="DG505">
            <v>128900</v>
          </cell>
          <cell r="DH505">
            <v>179.8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2.0904846224982299</v>
          </cell>
          <cell r="DN505">
            <v>0</v>
          </cell>
          <cell r="DO505">
            <v>2.0904846224982299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55277.446000000004</v>
          </cell>
          <cell r="EB505">
            <v>55277.446000000004</v>
          </cell>
          <cell r="EC505">
            <v>0</v>
          </cell>
          <cell r="ED505">
            <v>0</v>
          </cell>
          <cell r="EE505">
            <v>55277.446000000004</v>
          </cell>
          <cell r="EF505">
            <v>0</v>
          </cell>
          <cell r="EG505">
            <v>55277.446000000004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/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184177.446</v>
          </cell>
          <cell r="ER505">
            <v>184177.446</v>
          </cell>
          <cell r="ES505">
            <v>0</v>
          </cell>
          <cell r="ET505">
            <v>5094908.3469369803</v>
          </cell>
          <cell r="EU505">
            <v>5094908.3469369803</v>
          </cell>
          <cell r="EV505">
            <v>5039630.9009369798</v>
          </cell>
          <cell r="EW505">
            <v>5605.8185772380202</v>
          </cell>
          <cell r="EX505">
            <v>5415</v>
          </cell>
          <cell r="EY505">
            <v>0</v>
          </cell>
          <cell r="EZ505">
            <v>4868085</v>
          </cell>
          <cell r="FA505">
            <v>0</v>
          </cell>
          <cell r="FB505">
            <v>5094908.3469369803</v>
          </cell>
          <cell r="FC505">
            <v>4989819.702473728</v>
          </cell>
          <cell r="FD505">
            <v>0</v>
          </cell>
          <cell r="FE505">
            <v>5094908.3469369803</v>
          </cell>
        </row>
        <row r="506">
          <cell r="A506">
            <v>5470</v>
          </cell>
          <cell r="B506">
            <v>8815470</v>
          </cell>
          <cell r="C506"/>
          <cell r="D506"/>
          <cell r="E506" t="str">
            <v>Manningtree High School</v>
          </cell>
          <cell r="F506" t="str">
            <v>S</v>
          </cell>
          <cell r="G506"/>
          <cell r="H506" t="str">
            <v/>
          </cell>
          <cell r="I506" t="str">
            <v>Y</v>
          </cell>
          <cell r="K506">
            <v>5470</v>
          </cell>
          <cell r="L506">
            <v>137945</v>
          </cell>
          <cell r="N506">
            <v>25</v>
          </cell>
          <cell r="O506">
            <v>0</v>
          </cell>
          <cell r="P506">
            <v>3</v>
          </cell>
          <cell r="Q506">
            <v>2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205.58333333333334</v>
          </cell>
          <cell r="X506">
            <v>175</v>
          </cell>
          <cell r="Y506">
            <v>173</v>
          </cell>
          <cell r="Z506">
            <v>168</v>
          </cell>
          <cell r="AA506">
            <v>174</v>
          </cell>
          <cell r="AB506">
            <v>553.58333333333337</v>
          </cell>
          <cell r="AC506">
            <v>342</v>
          </cell>
          <cell r="AD506">
            <v>895.58333333333337</v>
          </cell>
          <cell r="AE506">
            <v>895.58333333333337</v>
          </cell>
          <cell r="AF506">
            <v>0</v>
          </cell>
          <cell r="AG506">
            <v>2486801.5141666667</v>
          </cell>
          <cell r="AH506">
            <v>1870989.66</v>
          </cell>
          <cell r="AI506">
            <v>4357791.1741666663</v>
          </cell>
          <cell r="AJ506">
            <v>4357791.1741666663</v>
          </cell>
          <cell r="AK506">
            <v>0</v>
          </cell>
          <cell r="AL506">
            <v>0</v>
          </cell>
          <cell r="AM506">
            <v>93.522890654559049</v>
          </cell>
          <cell r="AN506">
            <v>41945.016458569735</v>
          </cell>
          <cell r="AO506">
            <v>41945.016458569735</v>
          </cell>
          <cell r="AP506">
            <v>0</v>
          </cell>
          <cell r="AQ506">
            <v>0</v>
          </cell>
          <cell r="AR506">
            <v>161.20500000000001</v>
          </cell>
          <cell r="AS506">
            <v>67706.100000000006</v>
          </cell>
          <cell r="AT506">
            <v>67706.100000000006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693.2892546348844</v>
          </cell>
          <cell r="BK506">
            <v>0</v>
          </cell>
          <cell r="BL506">
            <v>114.87050699962202</v>
          </cell>
          <cell r="BM506">
            <v>35153.821257094321</v>
          </cell>
          <cell r="BN506">
            <v>11.1820847521756</v>
          </cell>
          <cell r="BO506">
            <v>4384.4954313280532</v>
          </cell>
          <cell r="BP506">
            <v>41.678679530836213</v>
          </cell>
          <cell r="BQ506">
            <v>21185.689592319355</v>
          </cell>
          <cell r="BR506">
            <v>16.264850548619005</v>
          </cell>
          <cell r="BS506">
            <v>9217.6161029133636</v>
          </cell>
          <cell r="BT506">
            <v>16.264850548619005</v>
          </cell>
          <cell r="BU506">
            <v>10443.009943246318</v>
          </cell>
          <cell r="BV506">
            <v>2.0331063185773712</v>
          </cell>
          <cell r="BW506">
            <v>1902.8655278093049</v>
          </cell>
          <cell r="BX506">
            <v>82287.497854710717</v>
          </cell>
          <cell r="BY506">
            <v>82287.497854710717</v>
          </cell>
          <cell r="BZ506">
            <v>0</v>
          </cell>
          <cell r="CA506">
            <v>191938.61431328044</v>
          </cell>
          <cell r="CB506">
            <v>191938.61431328044</v>
          </cell>
          <cell r="CC506">
            <v>0</v>
          </cell>
          <cell r="CD506">
            <v>0</v>
          </cell>
          <cell r="CE506">
            <v>63.348352713178308</v>
          </cell>
          <cell r="CF506">
            <v>40.8768764420252</v>
          </cell>
          <cell r="CG506">
            <v>53.924418604651173</v>
          </cell>
          <cell r="CH506">
            <v>34.795881851744191</v>
          </cell>
          <cell r="CI506">
            <v>49.28488372093031</v>
          </cell>
          <cell r="CJ506">
            <v>31.338051073895397</v>
          </cell>
          <cell r="CK506">
            <v>49.590361445783088</v>
          </cell>
          <cell r="CL506">
            <v>28.784926142168651</v>
          </cell>
          <cell r="CM506">
            <v>54.947368421052715</v>
          </cell>
          <cell r="CN506">
            <v>26.385307067368458</v>
          </cell>
          <cell r="CO506">
            <v>162.18104257720188</v>
          </cell>
          <cell r="CP506">
            <v>215016.3826280027</v>
          </cell>
          <cell r="CQ506">
            <v>215016.3826280027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2.0400531511009845</v>
          </cell>
          <cell r="CZ506">
            <v>1708.9117236142727</v>
          </cell>
          <cell r="DA506">
            <v>1708.9117236142727</v>
          </cell>
          <cell r="DB506">
            <v>0</v>
          </cell>
          <cell r="DC506">
            <v>4766455.0828315644</v>
          </cell>
          <cell r="DD506">
            <v>4766455.0828315644</v>
          </cell>
          <cell r="DE506">
            <v>0</v>
          </cell>
          <cell r="DF506">
            <v>128900</v>
          </cell>
          <cell r="DG506">
            <v>128900</v>
          </cell>
          <cell r="DH506">
            <v>179.11666666666667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3.2605142665760898</v>
          </cell>
          <cell r="DN506">
            <v>0</v>
          </cell>
          <cell r="DO506">
            <v>3.2605142665760898</v>
          </cell>
          <cell r="DP506">
            <v>0</v>
          </cell>
          <cell r="DQ506">
            <v>0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26967.1</v>
          </cell>
          <cell r="EB506">
            <v>26967.1</v>
          </cell>
          <cell r="EC506">
            <v>0</v>
          </cell>
          <cell r="ED506">
            <v>0</v>
          </cell>
          <cell r="EE506">
            <v>26967.1</v>
          </cell>
          <cell r="EF506">
            <v>0</v>
          </cell>
          <cell r="EG506">
            <v>26967.1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/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155867.1</v>
          </cell>
          <cell r="ER506">
            <v>155867.1</v>
          </cell>
          <cell r="ES506">
            <v>0</v>
          </cell>
          <cell r="ET506">
            <v>4922322.182831564</v>
          </cell>
          <cell r="EU506">
            <v>4922322.182831564</v>
          </cell>
          <cell r="EV506">
            <v>4895355.0828315644</v>
          </cell>
          <cell r="EW506">
            <v>5466.1078434892315</v>
          </cell>
          <cell r="EX506">
            <v>5415</v>
          </cell>
          <cell r="EY506">
            <v>0</v>
          </cell>
          <cell r="EZ506">
            <v>4849583.75</v>
          </cell>
          <cell r="FA506">
            <v>0</v>
          </cell>
          <cell r="FB506">
            <v>4922322.182831564</v>
          </cell>
          <cell r="FC506">
            <v>4822888.4720311305</v>
          </cell>
          <cell r="FD506">
            <v>0</v>
          </cell>
          <cell r="FE506">
            <v>4922322.182831564</v>
          </cell>
        </row>
        <row r="507">
          <cell r="A507">
            <v>4035</v>
          </cell>
          <cell r="B507">
            <v>8814035</v>
          </cell>
          <cell r="C507"/>
          <cell r="D507"/>
          <cell r="E507" t="str">
            <v>Mark Hall Academy</v>
          </cell>
          <cell r="F507" t="str">
            <v>S</v>
          </cell>
          <cell r="G507"/>
          <cell r="H507" t="str">
            <v/>
          </cell>
          <cell r="I507" t="str">
            <v>Y</v>
          </cell>
          <cell r="K507">
            <v>4035</v>
          </cell>
          <cell r="L507">
            <v>139271</v>
          </cell>
          <cell r="N507">
            <v>60</v>
          </cell>
          <cell r="O507">
            <v>0</v>
          </cell>
          <cell r="P507">
            <v>3</v>
          </cell>
          <cell r="Q507">
            <v>2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186</v>
          </cell>
          <cell r="X507">
            <v>182</v>
          </cell>
          <cell r="Y507">
            <v>185</v>
          </cell>
          <cell r="Z507">
            <v>120</v>
          </cell>
          <cell r="AA507">
            <v>120</v>
          </cell>
          <cell r="AB507">
            <v>553</v>
          </cell>
          <cell r="AC507">
            <v>240</v>
          </cell>
          <cell r="AD507">
            <v>793</v>
          </cell>
          <cell r="AE507">
            <v>793</v>
          </cell>
          <cell r="AF507">
            <v>0</v>
          </cell>
          <cell r="AG507">
            <v>2484181.0699999998</v>
          </cell>
          <cell r="AH507">
            <v>1312975.2</v>
          </cell>
          <cell r="AI507">
            <v>3797156.2699999996</v>
          </cell>
          <cell r="AJ507">
            <v>3797156.2699999996</v>
          </cell>
          <cell r="AK507">
            <v>0</v>
          </cell>
          <cell r="AL507">
            <v>0</v>
          </cell>
          <cell r="AM507">
            <v>155.87994722955131</v>
          </cell>
          <cell r="AN507">
            <v>69912.156332453756</v>
          </cell>
          <cell r="AO507">
            <v>69912.156332453756</v>
          </cell>
          <cell r="AP507">
            <v>0</v>
          </cell>
          <cell r="AQ507">
            <v>0</v>
          </cell>
          <cell r="AR507">
            <v>242.10608020698578</v>
          </cell>
          <cell r="AS507">
            <v>101684.55368693403</v>
          </cell>
          <cell r="AT507">
            <v>101684.55368693403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444.7513227513229</v>
          </cell>
          <cell r="BK507">
            <v>0</v>
          </cell>
          <cell r="BL507">
            <v>179.36904761904748</v>
          </cell>
          <cell r="BM507">
            <v>54892.309642857093</v>
          </cell>
          <cell r="BN507">
            <v>114.33465608465593</v>
          </cell>
          <cell r="BO507">
            <v>44830.618650793593</v>
          </cell>
          <cell r="BP507">
            <v>36.712962962962969</v>
          </cell>
          <cell r="BQ507">
            <v>18661.566203703707</v>
          </cell>
          <cell r="BR507">
            <v>17.832010582010593</v>
          </cell>
          <cell r="BS507">
            <v>10105.757037037043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128490.25153439143</v>
          </cell>
          <cell r="BY507">
            <v>128490.25153439143</v>
          </cell>
          <cell r="BZ507">
            <v>0</v>
          </cell>
          <cell r="CA507">
            <v>300086.9615537792</v>
          </cell>
          <cell r="CB507">
            <v>300086.9615537792</v>
          </cell>
          <cell r="CC507">
            <v>0</v>
          </cell>
          <cell r="CD507">
            <v>0</v>
          </cell>
          <cell r="CE507">
            <v>69.209302325581405</v>
          </cell>
          <cell r="CF507">
            <v>44.658779252093026</v>
          </cell>
          <cell r="CG507">
            <v>67.720930232558146</v>
          </cell>
          <cell r="CH507">
            <v>43.698375397209304</v>
          </cell>
          <cell r="CI507">
            <v>75.290697674418695</v>
          </cell>
          <cell r="CJ507">
            <v>47.873983886627961</v>
          </cell>
          <cell r="CK507">
            <v>51.272727272727245</v>
          </cell>
          <cell r="CL507">
            <v>29.761462199999986</v>
          </cell>
          <cell r="CM507">
            <v>61.651376146788955</v>
          </cell>
          <cell r="CN507">
            <v>29.604520425688055</v>
          </cell>
          <cell r="CO507">
            <v>195.59712116161833</v>
          </cell>
          <cell r="CP507">
            <v>259318.75129365033</v>
          </cell>
          <cell r="CQ507">
            <v>259318.75129365033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32.859116022099457</v>
          </cell>
          <cell r="CZ507">
            <v>27525.424309392271</v>
          </cell>
          <cell r="DA507">
            <v>27525.424309392271</v>
          </cell>
          <cell r="DB507">
            <v>0</v>
          </cell>
          <cell r="DC507">
            <v>4384087.4071568213</v>
          </cell>
          <cell r="DD507">
            <v>4384087.4071568213</v>
          </cell>
          <cell r="DE507">
            <v>0</v>
          </cell>
          <cell r="DF507">
            <v>128900</v>
          </cell>
          <cell r="DG507">
            <v>128900</v>
          </cell>
          <cell r="DH507">
            <v>158.6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1.32071938091684</v>
          </cell>
          <cell r="DN507">
            <v>0</v>
          </cell>
          <cell r="DO507">
            <v>1.32071938091684</v>
          </cell>
          <cell r="DP507">
            <v>0</v>
          </cell>
          <cell r="DQ507">
            <v>0</v>
          </cell>
          <cell r="DR507">
            <v>1.0156360164</v>
          </cell>
          <cell r="DS507">
            <v>0</v>
          </cell>
          <cell r="DT507">
            <v>70565.145111297577</v>
          </cell>
          <cell r="DU507">
            <v>70565.145111297577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31482.516</v>
          </cell>
          <cell r="EB507">
            <v>31482.516</v>
          </cell>
          <cell r="EC507">
            <v>0</v>
          </cell>
          <cell r="ED507">
            <v>0</v>
          </cell>
          <cell r="EE507">
            <v>31482.516</v>
          </cell>
          <cell r="EF507">
            <v>0</v>
          </cell>
          <cell r="EG507">
            <v>31482.516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/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230947.66111129758</v>
          </cell>
          <cell r="ER507">
            <v>230947.66111129758</v>
          </cell>
          <cell r="ES507">
            <v>0</v>
          </cell>
          <cell r="ET507">
            <v>4615035.0682681194</v>
          </cell>
          <cell r="EU507">
            <v>4615035.0682681194</v>
          </cell>
          <cell r="EV507">
            <v>4583552.5522681186</v>
          </cell>
          <cell r="EW507">
            <v>5780.015828837476</v>
          </cell>
          <cell r="EX507">
            <v>5415</v>
          </cell>
          <cell r="EY507">
            <v>0</v>
          </cell>
          <cell r="EZ507">
            <v>4294095</v>
          </cell>
          <cell r="FA507">
            <v>0</v>
          </cell>
          <cell r="FB507">
            <v>4615035.0682681194</v>
          </cell>
          <cell r="FC507">
            <v>4502380.4514546804</v>
          </cell>
          <cell r="FD507">
            <v>0</v>
          </cell>
          <cell r="FE507">
            <v>4615035.0682681194</v>
          </cell>
        </row>
        <row r="508">
          <cell r="A508">
            <v>4471</v>
          </cell>
          <cell r="B508">
            <v>8814471</v>
          </cell>
          <cell r="C508"/>
          <cell r="D508"/>
          <cell r="E508" t="str">
            <v>Mayflower High School</v>
          </cell>
          <cell r="F508" t="str">
            <v>S</v>
          </cell>
          <cell r="G508"/>
          <cell r="H508">
            <v>10018678</v>
          </cell>
          <cell r="I508" t="str">
            <v>Y</v>
          </cell>
          <cell r="J508" t="str">
            <v>VI</v>
          </cell>
          <cell r="K508">
            <v>4471</v>
          </cell>
          <cell r="L508">
            <v>137048</v>
          </cell>
          <cell r="O508">
            <v>0</v>
          </cell>
          <cell r="P508">
            <v>3</v>
          </cell>
          <cell r="Q508">
            <v>2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269</v>
          </cell>
          <cell r="X508">
            <v>268</v>
          </cell>
          <cell r="Y508">
            <v>266</v>
          </cell>
          <cell r="Z508">
            <v>268</v>
          </cell>
          <cell r="AA508">
            <v>241</v>
          </cell>
          <cell r="AB508">
            <v>803</v>
          </cell>
          <cell r="AC508">
            <v>509</v>
          </cell>
          <cell r="AD508">
            <v>1312</v>
          </cell>
          <cell r="AE508">
            <v>1312</v>
          </cell>
          <cell r="AF508">
            <v>0</v>
          </cell>
          <cell r="AG508">
            <v>3607228.57</v>
          </cell>
          <cell r="AH508">
            <v>2784601.57</v>
          </cell>
          <cell r="AI508">
            <v>6391830.1399999997</v>
          </cell>
          <cell r="AJ508">
            <v>6391830.1399999997</v>
          </cell>
          <cell r="AK508">
            <v>0</v>
          </cell>
          <cell r="AL508">
            <v>0</v>
          </cell>
          <cell r="AM508">
            <v>75.000000000000043</v>
          </cell>
          <cell r="AN508">
            <v>33637.500000000022</v>
          </cell>
          <cell r="AO508">
            <v>33637.500000000022</v>
          </cell>
          <cell r="AP508">
            <v>0</v>
          </cell>
          <cell r="AQ508">
            <v>0</v>
          </cell>
          <cell r="AR508">
            <v>130.38509316770185</v>
          </cell>
          <cell r="AS508">
            <v>54761.739130434777</v>
          </cell>
          <cell r="AT508">
            <v>54761.739130434777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1189.9999999999998</v>
          </cell>
          <cell r="BK508">
            <v>0</v>
          </cell>
          <cell r="BL508">
            <v>5.0000000000000036</v>
          </cell>
          <cell r="BM508">
            <v>1530.150000000001</v>
          </cell>
          <cell r="BN508">
            <v>97.999999999999972</v>
          </cell>
          <cell r="BO508">
            <v>38425.799999999988</v>
          </cell>
          <cell r="BP508">
            <v>5.0000000000000036</v>
          </cell>
          <cell r="BQ508">
            <v>2541.550000000002</v>
          </cell>
          <cell r="BR508">
            <v>6.0000000000000044</v>
          </cell>
          <cell r="BS508">
            <v>3400.3200000000029</v>
          </cell>
          <cell r="BT508">
            <v>2.0000000000000013</v>
          </cell>
          <cell r="BU508">
            <v>1284.1200000000008</v>
          </cell>
          <cell r="BV508">
            <v>6.0000000000000044</v>
          </cell>
          <cell r="BW508">
            <v>5615.6400000000049</v>
          </cell>
          <cell r="BX508">
            <v>52797.58</v>
          </cell>
          <cell r="BY508">
            <v>52797.58</v>
          </cell>
          <cell r="BZ508">
            <v>0</v>
          </cell>
          <cell r="CA508">
            <v>141196.8191304348</v>
          </cell>
          <cell r="CB508">
            <v>141196.8191304348</v>
          </cell>
          <cell r="CC508">
            <v>0</v>
          </cell>
          <cell r="CD508">
            <v>0</v>
          </cell>
          <cell r="CE508">
            <v>67.25</v>
          </cell>
          <cell r="CF508">
            <v>43.394497614999999</v>
          </cell>
          <cell r="CG508">
            <v>67</v>
          </cell>
          <cell r="CH508">
            <v>43.23317978</v>
          </cell>
          <cell r="CI508">
            <v>68.070866141732381</v>
          </cell>
          <cell r="CJ508">
            <v>43.283216246850458</v>
          </cell>
          <cell r="CK508">
            <v>81.023255813953526</v>
          </cell>
          <cell r="CL508">
            <v>47.030276981395374</v>
          </cell>
          <cell r="CM508">
            <v>101.68776371308012</v>
          </cell>
          <cell r="CN508">
            <v>48.829688257383935</v>
          </cell>
          <cell r="CO508">
            <v>225.77085888062982</v>
          </cell>
          <cell r="CP508">
            <v>299322.48928676138</v>
          </cell>
          <cell r="CQ508">
            <v>299322.48928676138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3.0068754774637183</v>
          </cell>
          <cell r="CZ508">
            <v>2518.7994499618076</v>
          </cell>
          <cell r="DA508">
            <v>2518.7994499618076</v>
          </cell>
          <cell r="DB508">
            <v>0</v>
          </cell>
          <cell r="DC508">
            <v>6834868.2478671577</v>
          </cell>
          <cell r="DD508">
            <v>6834868.2478671577</v>
          </cell>
          <cell r="DE508">
            <v>0</v>
          </cell>
          <cell r="DF508">
            <v>128900</v>
          </cell>
          <cell r="DG508">
            <v>128900</v>
          </cell>
          <cell r="DH508">
            <v>262.39999999999998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1.59474755174371</v>
          </cell>
          <cell r="DN508">
            <v>0</v>
          </cell>
          <cell r="DO508">
            <v>1.59474755174371</v>
          </cell>
          <cell r="DP508">
            <v>0</v>
          </cell>
          <cell r="DQ508">
            <v>0</v>
          </cell>
          <cell r="DR508">
            <v>1.0156360164</v>
          </cell>
          <cell r="DS508">
            <v>0</v>
          </cell>
          <cell r="DT508">
            <v>108885.5945294502</v>
          </cell>
          <cell r="DU508">
            <v>108885.5945294502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31552</v>
          </cell>
          <cell r="EB508">
            <v>31552</v>
          </cell>
          <cell r="EC508">
            <v>0</v>
          </cell>
          <cell r="ED508">
            <v>0</v>
          </cell>
          <cell r="EE508">
            <v>31552</v>
          </cell>
          <cell r="EF508">
            <v>0</v>
          </cell>
          <cell r="EG508">
            <v>31552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/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269337.59452945017</v>
          </cell>
          <cell r="ER508">
            <v>269337.59452945017</v>
          </cell>
          <cell r="ES508">
            <v>0</v>
          </cell>
          <cell r="ET508">
            <v>7104205.8423966076</v>
          </cell>
          <cell r="EU508">
            <v>7104205.8423966076</v>
          </cell>
          <cell r="EV508">
            <v>7072653.8423966076</v>
          </cell>
          <cell r="EW508">
            <v>5390.7422579242439</v>
          </cell>
          <cell r="EX508">
            <v>5415</v>
          </cell>
          <cell r="EY508">
            <v>24.257742075756141</v>
          </cell>
          <cell r="EZ508">
            <v>7104480</v>
          </cell>
          <cell r="FA508">
            <v>31826.157603392377</v>
          </cell>
          <cell r="FB508">
            <v>7136032</v>
          </cell>
          <cell r="FC508">
            <v>7035990.483619079</v>
          </cell>
          <cell r="FD508">
            <v>0</v>
          </cell>
          <cell r="FE508">
            <v>7136032</v>
          </cell>
        </row>
        <row r="509">
          <cell r="A509">
            <v>4480</v>
          </cell>
          <cell r="B509">
            <v>8814480</v>
          </cell>
          <cell r="C509"/>
          <cell r="D509"/>
          <cell r="E509" t="str">
            <v>Moulsham High School</v>
          </cell>
          <cell r="F509" t="str">
            <v>S</v>
          </cell>
          <cell r="G509"/>
          <cell r="H509" t="str">
            <v/>
          </cell>
          <cell r="I509" t="str">
            <v>Y</v>
          </cell>
          <cell r="J509" t="str">
            <v>VI</v>
          </cell>
          <cell r="K509">
            <v>4480</v>
          </cell>
          <cell r="L509">
            <v>136863</v>
          </cell>
          <cell r="N509">
            <v>18</v>
          </cell>
          <cell r="O509">
            <v>0</v>
          </cell>
          <cell r="P509">
            <v>3</v>
          </cell>
          <cell r="Q509">
            <v>2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280.5</v>
          </cell>
          <cell r="X509">
            <v>271</v>
          </cell>
          <cell r="Y509">
            <v>269</v>
          </cell>
          <cell r="Z509">
            <v>245</v>
          </cell>
          <cell r="AA509">
            <v>250</v>
          </cell>
          <cell r="AB509">
            <v>820.5</v>
          </cell>
          <cell r="AC509">
            <v>495</v>
          </cell>
          <cell r="AD509">
            <v>1315.5</v>
          </cell>
          <cell r="AE509">
            <v>1315.5</v>
          </cell>
          <cell r="AF509">
            <v>0</v>
          </cell>
          <cell r="AG509">
            <v>3685841.8949999996</v>
          </cell>
          <cell r="AH509">
            <v>2708011.3499999996</v>
          </cell>
          <cell r="AI509">
            <v>6393853.2449999992</v>
          </cell>
          <cell r="AJ509">
            <v>6393853.2449999992</v>
          </cell>
          <cell r="AK509">
            <v>0</v>
          </cell>
          <cell r="AL509">
            <v>0</v>
          </cell>
          <cell r="AM509">
            <v>118.94942528735629</v>
          </cell>
          <cell r="AN509">
            <v>53348.8172413793</v>
          </cell>
          <cell r="AO509">
            <v>53348.8172413793</v>
          </cell>
          <cell r="AP509">
            <v>0</v>
          </cell>
          <cell r="AQ509">
            <v>0</v>
          </cell>
          <cell r="AR509">
            <v>193.06323185011709</v>
          </cell>
          <cell r="AS509">
            <v>81086.557377049176</v>
          </cell>
          <cell r="AT509">
            <v>81086.557377049176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1079.0737327188947</v>
          </cell>
          <cell r="BK509">
            <v>0</v>
          </cell>
          <cell r="BL509">
            <v>130.33755760368666</v>
          </cell>
          <cell r="BM509">
            <v>39887.202753456222</v>
          </cell>
          <cell r="BN509">
            <v>40.41474654377884</v>
          </cell>
          <cell r="BO509">
            <v>15846.622119815684</v>
          </cell>
          <cell r="BP509">
            <v>5.051843317972355</v>
          </cell>
          <cell r="BQ509">
            <v>2567.9024769585276</v>
          </cell>
          <cell r="BR509">
            <v>60.622119815668249</v>
          </cell>
          <cell r="BS509">
            <v>34355.76774193551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92657.495092165947</v>
          </cell>
          <cell r="BY509">
            <v>92657.495092165947</v>
          </cell>
          <cell r="BZ509">
            <v>0</v>
          </cell>
          <cell r="CA509">
            <v>227092.86971059442</v>
          </cell>
          <cell r="CB509">
            <v>227092.86971059442</v>
          </cell>
          <cell r="CC509">
            <v>0</v>
          </cell>
          <cell r="CD509">
            <v>0</v>
          </cell>
          <cell r="CE509">
            <v>77.303149606299101</v>
          </cell>
          <cell r="CF509">
            <v>49.881506932677091</v>
          </cell>
          <cell r="CG509">
            <v>74.685039370078641</v>
          </cell>
          <cell r="CH509">
            <v>48.192115432283401</v>
          </cell>
          <cell r="CI509">
            <v>77.163346613545741</v>
          </cell>
          <cell r="CJ509">
            <v>49.064717508525845</v>
          </cell>
          <cell r="CK509">
            <v>83.76068376068379</v>
          </cell>
          <cell r="CL509">
            <v>48.619228119658139</v>
          </cell>
          <cell r="CM509">
            <v>110.99137931034475</v>
          </cell>
          <cell r="CN509">
            <v>53.297213480603411</v>
          </cell>
          <cell r="CO509">
            <v>249.05478147374788</v>
          </cell>
          <cell r="CP509">
            <v>330191.84818226547</v>
          </cell>
          <cell r="CQ509">
            <v>330191.84818226547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6.0529141104294473</v>
          </cell>
          <cell r="CZ509">
            <v>5070.405092024539</v>
          </cell>
          <cell r="DA509">
            <v>5070.405092024539</v>
          </cell>
          <cell r="DB509">
            <v>0</v>
          </cell>
          <cell r="DC509">
            <v>6956208.3679848826</v>
          </cell>
          <cell r="DD509">
            <v>6956208.3679848826</v>
          </cell>
          <cell r="DE509">
            <v>0</v>
          </cell>
          <cell r="DF509">
            <v>128900</v>
          </cell>
          <cell r="DG509">
            <v>128900</v>
          </cell>
          <cell r="DH509">
            <v>263.10000000000002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0.85073816788048595</v>
          </cell>
          <cell r="DN509">
            <v>0</v>
          </cell>
          <cell r="DO509">
            <v>0.85073816788048595</v>
          </cell>
          <cell r="DP509">
            <v>0</v>
          </cell>
          <cell r="DQ509">
            <v>0</v>
          </cell>
          <cell r="DR509">
            <v>1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42151.5</v>
          </cell>
          <cell r="EB509">
            <v>42151.5</v>
          </cell>
          <cell r="EC509">
            <v>0</v>
          </cell>
          <cell r="ED509">
            <v>0</v>
          </cell>
          <cell r="EE509">
            <v>42151.5</v>
          </cell>
          <cell r="EF509">
            <v>0</v>
          </cell>
          <cell r="EG509">
            <v>42151.5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/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171051.5</v>
          </cell>
          <cell r="ER509">
            <v>171051.5</v>
          </cell>
          <cell r="ES509">
            <v>0</v>
          </cell>
          <cell r="ET509">
            <v>7127259.8679848826</v>
          </cell>
          <cell r="EU509">
            <v>7127259.8679848826</v>
          </cell>
          <cell r="EV509">
            <v>7085108.3679848826</v>
          </cell>
          <cell r="EW509">
            <v>5385.8672504636124</v>
          </cell>
          <cell r="EX509">
            <v>5415</v>
          </cell>
          <cell r="EY509">
            <v>29.132749536387564</v>
          </cell>
          <cell r="EZ509">
            <v>7123432.5</v>
          </cell>
          <cell r="FA509">
            <v>38324.132015117444</v>
          </cell>
          <cell r="FB509">
            <v>7165584</v>
          </cell>
          <cell r="FC509">
            <v>7027367.5482413787</v>
          </cell>
          <cell r="FD509">
            <v>0</v>
          </cell>
          <cell r="FE509">
            <v>7165584</v>
          </cell>
        </row>
        <row r="510">
          <cell r="A510">
            <v>6905</v>
          </cell>
          <cell r="B510">
            <v>8816905</v>
          </cell>
          <cell r="C510"/>
          <cell r="D510"/>
          <cell r="E510" t="str">
            <v>New Rickstones Academy</v>
          </cell>
          <cell r="F510" t="str">
            <v>S</v>
          </cell>
          <cell r="G510"/>
          <cell r="H510" t="str">
            <v/>
          </cell>
          <cell r="I510" t="str">
            <v>Y</v>
          </cell>
          <cell r="J510" t="str">
            <v>VI</v>
          </cell>
          <cell r="K510">
            <v>6905</v>
          </cell>
          <cell r="L510">
            <v>135651</v>
          </cell>
          <cell r="O510">
            <v>0</v>
          </cell>
          <cell r="P510">
            <v>3</v>
          </cell>
          <cell r="Q510">
            <v>2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176</v>
          </cell>
          <cell r="X510">
            <v>177</v>
          </cell>
          <cell r="Y510">
            <v>175</v>
          </cell>
          <cell r="Z510">
            <v>111</v>
          </cell>
          <cell r="AA510">
            <v>163</v>
          </cell>
          <cell r="AB510">
            <v>528</v>
          </cell>
          <cell r="AC510">
            <v>274</v>
          </cell>
          <cell r="AD510">
            <v>802</v>
          </cell>
          <cell r="AE510">
            <v>802</v>
          </cell>
          <cell r="AF510">
            <v>0</v>
          </cell>
          <cell r="AG510">
            <v>2371876.3199999998</v>
          </cell>
          <cell r="AH510">
            <v>1498980.0199999998</v>
          </cell>
          <cell r="AI510">
            <v>3870856.34</v>
          </cell>
          <cell r="AJ510">
            <v>3870856.34</v>
          </cell>
          <cell r="AK510">
            <v>0</v>
          </cell>
          <cell r="AL510">
            <v>0</v>
          </cell>
          <cell r="AM510">
            <v>195.99999999999963</v>
          </cell>
          <cell r="AN510">
            <v>87905.99999999984</v>
          </cell>
          <cell r="AO510">
            <v>87905.99999999984</v>
          </cell>
          <cell r="AP510">
            <v>0</v>
          </cell>
          <cell r="AQ510">
            <v>0</v>
          </cell>
          <cell r="AR510">
            <v>284.58064516129036</v>
          </cell>
          <cell r="AS510">
            <v>119523.87096774195</v>
          </cell>
          <cell r="AT510">
            <v>119523.87096774195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471.5880149812732</v>
          </cell>
          <cell r="BK510">
            <v>0</v>
          </cell>
          <cell r="BL510">
            <v>187.23345817727841</v>
          </cell>
          <cell r="BM510">
            <v>57299.055205992503</v>
          </cell>
          <cell r="BN510">
            <v>35.043695380774061</v>
          </cell>
          <cell r="BO510">
            <v>13740.632958801511</v>
          </cell>
          <cell r="BP510">
            <v>6.0074906367041203</v>
          </cell>
          <cell r="BQ510">
            <v>3053.6675655430713</v>
          </cell>
          <cell r="BR510">
            <v>102.12734082396966</v>
          </cell>
          <cell r="BS510">
            <v>57877.606591760086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131970.96232209718</v>
          </cell>
          <cell r="BY510">
            <v>131970.96232209718</v>
          </cell>
          <cell r="BZ510">
            <v>0</v>
          </cell>
          <cell r="CA510">
            <v>339400.83328983898</v>
          </cell>
          <cell r="CB510">
            <v>339400.83328983898</v>
          </cell>
          <cell r="CC510">
            <v>0</v>
          </cell>
          <cell r="CD510">
            <v>0</v>
          </cell>
          <cell r="CE510">
            <v>49.28</v>
          </cell>
          <cell r="CF510">
            <v>31.798971635200001</v>
          </cell>
          <cell r="CG510">
            <v>49.56</v>
          </cell>
          <cell r="CH510">
            <v>31.979647610400001</v>
          </cell>
          <cell r="CI510">
            <v>54.558823529411775</v>
          </cell>
          <cell r="CJ510">
            <v>34.691513283823532</v>
          </cell>
          <cell r="CK510">
            <v>33.605504587156005</v>
          </cell>
          <cell r="CL510">
            <v>19.506451239908284</v>
          </cell>
          <cell r="CM510">
            <v>75.230769230769312</v>
          </cell>
          <cell r="CN510">
            <v>36.125241373846194</v>
          </cell>
          <cell r="CO510">
            <v>154.10182514317802</v>
          </cell>
          <cell r="CP510">
            <v>204305.11773832256</v>
          </cell>
          <cell r="CQ510">
            <v>204305.11773832256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3.0000000000000004</v>
          </cell>
          <cell r="CZ510">
            <v>2513.0400000000004</v>
          </cell>
          <cell r="DA510">
            <v>2513.0400000000004</v>
          </cell>
          <cell r="DB510">
            <v>0</v>
          </cell>
          <cell r="DC510">
            <v>4417075.3310281616</v>
          </cell>
          <cell r="DD510">
            <v>4417075.3310281616</v>
          </cell>
          <cell r="DE510">
            <v>0</v>
          </cell>
          <cell r="DF510">
            <v>128900</v>
          </cell>
          <cell r="DG510">
            <v>128900</v>
          </cell>
          <cell r="DH510">
            <v>160.4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1.63638339093264</v>
          </cell>
          <cell r="DN510">
            <v>0</v>
          </cell>
          <cell r="DO510">
            <v>1.63638339093264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50967.05</v>
          </cell>
          <cell r="EB510">
            <v>50967.05</v>
          </cell>
          <cell r="EC510">
            <v>0</v>
          </cell>
          <cell r="ED510">
            <v>0</v>
          </cell>
          <cell r="EE510">
            <v>50967.05</v>
          </cell>
          <cell r="EF510">
            <v>0</v>
          </cell>
          <cell r="EG510">
            <v>50967.05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/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179867.05</v>
          </cell>
          <cell r="ER510">
            <v>179867.05</v>
          </cell>
          <cell r="ES510">
            <v>0</v>
          </cell>
          <cell r="ET510">
            <v>4596942.3810281614</v>
          </cell>
          <cell r="EU510">
            <v>4596942.3810281614</v>
          </cell>
          <cell r="EV510">
            <v>4545975.3310281616</v>
          </cell>
          <cell r="EW510">
            <v>5668.2984177408498</v>
          </cell>
          <cell r="EX510">
            <v>5415</v>
          </cell>
          <cell r="EY510">
            <v>0</v>
          </cell>
          <cell r="EZ510">
            <v>4342830</v>
          </cell>
          <cell r="FA510">
            <v>0</v>
          </cell>
          <cell r="FB510">
            <v>4596942.3810281614</v>
          </cell>
          <cell r="FC510">
            <v>4504665.3471536897</v>
          </cell>
          <cell r="FD510">
            <v>0</v>
          </cell>
          <cell r="FE510">
            <v>4596942.3810281614</v>
          </cell>
        </row>
        <row r="511">
          <cell r="A511">
            <v>4420</v>
          </cell>
          <cell r="B511">
            <v>8814420</v>
          </cell>
          <cell r="C511"/>
          <cell r="D511"/>
          <cell r="E511" t="str">
            <v>Notley High School and Braintree Sixth Form</v>
          </cell>
          <cell r="F511" t="str">
            <v>S</v>
          </cell>
          <cell r="G511"/>
          <cell r="H511">
            <v>10017723</v>
          </cell>
          <cell r="I511" t="str">
            <v>Y</v>
          </cell>
          <cell r="J511" t="str">
            <v>VI</v>
          </cell>
          <cell r="K511">
            <v>4420</v>
          </cell>
          <cell r="L511">
            <v>137013</v>
          </cell>
          <cell r="O511">
            <v>0</v>
          </cell>
          <cell r="P511">
            <v>3</v>
          </cell>
          <cell r="Q511">
            <v>2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250</v>
          </cell>
          <cell r="X511">
            <v>244</v>
          </cell>
          <cell r="Y511">
            <v>246</v>
          </cell>
          <cell r="Z511">
            <v>249</v>
          </cell>
          <cell r="AA511">
            <v>246</v>
          </cell>
          <cell r="AB511">
            <v>740</v>
          </cell>
          <cell r="AC511">
            <v>495</v>
          </cell>
          <cell r="AD511">
            <v>1235</v>
          </cell>
          <cell r="AE511">
            <v>1235</v>
          </cell>
          <cell r="AF511">
            <v>0</v>
          </cell>
          <cell r="AG511">
            <v>3324220.5999999996</v>
          </cell>
          <cell r="AH511">
            <v>2708011.3499999996</v>
          </cell>
          <cell r="AI511">
            <v>6032231.9499999993</v>
          </cell>
          <cell r="AJ511">
            <v>6032231.9499999993</v>
          </cell>
          <cell r="AK511">
            <v>0</v>
          </cell>
          <cell r="AL511">
            <v>0</v>
          </cell>
          <cell r="AM511">
            <v>134.99999999999969</v>
          </cell>
          <cell r="AN511">
            <v>60547.499999999862</v>
          </cell>
          <cell r="AO511">
            <v>60547.499999999862</v>
          </cell>
          <cell r="AP511">
            <v>0</v>
          </cell>
          <cell r="AQ511">
            <v>0</v>
          </cell>
          <cell r="AR511">
            <v>184.34339314845025</v>
          </cell>
          <cell r="AS511">
            <v>77424.225122349104</v>
          </cell>
          <cell r="AT511">
            <v>77424.225122349104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1104.9999999999998</v>
          </cell>
          <cell r="BK511">
            <v>0</v>
          </cell>
          <cell r="BL511">
            <v>92.000000000000028</v>
          </cell>
          <cell r="BM511">
            <v>28154.760000000006</v>
          </cell>
          <cell r="BN511">
            <v>21.999999999999957</v>
          </cell>
          <cell r="BO511">
            <v>8626.1999999999844</v>
          </cell>
          <cell r="BP511">
            <v>14.000000000000039</v>
          </cell>
          <cell r="BQ511">
            <v>7116.3400000000202</v>
          </cell>
          <cell r="BR511">
            <v>2.000000000000004</v>
          </cell>
          <cell r="BS511">
            <v>1133.4400000000023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45030.740000000013</v>
          </cell>
          <cell r="BY511">
            <v>45030.740000000013</v>
          </cell>
          <cell r="BZ511">
            <v>0</v>
          </cell>
          <cell r="CA511">
            <v>183002.46512234898</v>
          </cell>
          <cell r="CB511">
            <v>183002.46512234898</v>
          </cell>
          <cell r="CC511">
            <v>0</v>
          </cell>
          <cell r="CD511">
            <v>0</v>
          </cell>
          <cell r="CE511">
            <v>99.173553719008254</v>
          </cell>
          <cell r="CF511">
            <v>63.993851900826435</v>
          </cell>
          <cell r="CG511">
            <v>96.793388429752056</v>
          </cell>
          <cell r="CH511">
            <v>62.457999455206604</v>
          </cell>
          <cell r="CI511">
            <v>100.22222222222211</v>
          </cell>
          <cell r="CJ511">
            <v>63.726824162222151</v>
          </cell>
          <cell r="CK511">
            <v>89</v>
          </cell>
          <cell r="CL511">
            <v>51.660410450000008</v>
          </cell>
          <cell r="CM511">
            <v>110.90163934426241</v>
          </cell>
          <cell r="CN511">
            <v>53.254121033606609</v>
          </cell>
          <cell r="CO511">
            <v>295.0932070018618</v>
          </cell>
          <cell r="CP511">
            <v>391228.67197892832</v>
          </cell>
          <cell r="CQ511">
            <v>391228.67197892832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6606463.087101277</v>
          </cell>
          <cell r="DD511">
            <v>6606463.087101277</v>
          </cell>
          <cell r="DE511">
            <v>0</v>
          </cell>
          <cell r="DF511">
            <v>128900</v>
          </cell>
          <cell r="DG511">
            <v>128900</v>
          </cell>
          <cell r="DH511">
            <v>247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1.7625089442722399</v>
          </cell>
          <cell r="DN511">
            <v>0</v>
          </cell>
          <cell r="DO511">
            <v>1.7625089442722399</v>
          </cell>
          <cell r="DP511">
            <v>0</v>
          </cell>
          <cell r="DQ511">
            <v>0</v>
          </cell>
          <cell r="DR511">
            <v>1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44222.1</v>
          </cell>
          <cell r="EB511">
            <v>44222.1</v>
          </cell>
          <cell r="EC511">
            <v>0</v>
          </cell>
          <cell r="ED511">
            <v>0</v>
          </cell>
          <cell r="EE511">
            <v>44222.1</v>
          </cell>
          <cell r="EF511">
            <v>0</v>
          </cell>
          <cell r="EG511">
            <v>44222.1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/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173122.1</v>
          </cell>
          <cell r="ER511">
            <v>173122.1</v>
          </cell>
          <cell r="ES511">
            <v>0</v>
          </cell>
          <cell r="ET511">
            <v>6779585.1871012766</v>
          </cell>
          <cell r="EU511">
            <v>6779585.1871012766</v>
          </cell>
          <cell r="EV511">
            <v>6735363.087101277</v>
          </cell>
          <cell r="EW511">
            <v>5453.7352931994146</v>
          </cell>
          <cell r="EX511">
            <v>5415</v>
          </cell>
          <cell r="EY511">
            <v>0</v>
          </cell>
          <cell r="EZ511">
            <v>6687525</v>
          </cell>
          <cell r="FA511">
            <v>0</v>
          </cell>
          <cell r="FB511">
            <v>6779585.1871012766</v>
          </cell>
          <cell r="FC511">
            <v>6678224.4713554876</v>
          </cell>
          <cell r="FD511">
            <v>0</v>
          </cell>
          <cell r="FE511">
            <v>6779585.1871012766</v>
          </cell>
        </row>
        <row r="512">
          <cell r="A512">
            <v>4016</v>
          </cell>
          <cell r="B512">
            <v>8814016</v>
          </cell>
          <cell r="C512"/>
          <cell r="D512"/>
          <cell r="E512" t="str">
            <v>The Ongar Academy</v>
          </cell>
          <cell r="F512" t="str">
            <v>S</v>
          </cell>
          <cell r="G512"/>
          <cell r="H512" t="str">
            <v/>
          </cell>
          <cell r="I512" t="str">
            <v>Y</v>
          </cell>
          <cell r="J512" t="str">
            <v>VI</v>
          </cell>
          <cell r="K512">
            <v>4016</v>
          </cell>
          <cell r="L512">
            <v>141947</v>
          </cell>
          <cell r="O512">
            <v>0</v>
          </cell>
          <cell r="P512">
            <v>3</v>
          </cell>
          <cell r="Q512">
            <v>2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126</v>
          </cell>
          <cell r="X512">
            <v>121</v>
          </cell>
          <cell r="Y512">
            <v>118</v>
          </cell>
          <cell r="Z512">
            <v>115</v>
          </cell>
          <cell r="AA512">
            <v>107</v>
          </cell>
          <cell r="AB512">
            <v>365</v>
          </cell>
          <cell r="AC512">
            <v>222</v>
          </cell>
          <cell r="AD512">
            <v>587</v>
          </cell>
          <cell r="AE512">
            <v>587</v>
          </cell>
          <cell r="AF512">
            <v>0</v>
          </cell>
          <cell r="AG512">
            <v>1639649.3499999999</v>
          </cell>
          <cell r="AH512">
            <v>1214502.0599999998</v>
          </cell>
          <cell r="AI512">
            <v>2854151.4099999997</v>
          </cell>
          <cell r="AJ512">
            <v>2854151.4099999997</v>
          </cell>
          <cell r="AK512">
            <v>0</v>
          </cell>
          <cell r="AL512">
            <v>0</v>
          </cell>
          <cell r="AM512">
            <v>80.999999999999801</v>
          </cell>
          <cell r="AN512">
            <v>36328.499999999913</v>
          </cell>
          <cell r="AO512">
            <v>36328.499999999913</v>
          </cell>
          <cell r="AP512">
            <v>0</v>
          </cell>
          <cell r="AQ512">
            <v>0</v>
          </cell>
          <cell r="AR512">
            <v>108.97022767075306</v>
          </cell>
          <cell r="AS512">
            <v>45767.495621716283</v>
          </cell>
          <cell r="AT512">
            <v>45767.495621716283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376.00000000000023</v>
          </cell>
          <cell r="BK512">
            <v>0</v>
          </cell>
          <cell r="BL512">
            <v>154</v>
          </cell>
          <cell r="BM512">
            <v>47128.619999999995</v>
          </cell>
          <cell r="BN512">
            <v>57.000000000000014</v>
          </cell>
          <cell r="BO512">
            <v>22349.700000000008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69478.320000000007</v>
          </cell>
          <cell r="BY512">
            <v>69478.320000000007</v>
          </cell>
          <cell r="BZ512">
            <v>0</v>
          </cell>
          <cell r="CA512">
            <v>151574.3156217162</v>
          </cell>
          <cell r="CB512">
            <v>151574.3156217162</v>
          </cell>
          <cell r="CC512">
            <v>0</v>
          </cell>
          <cell r="CD512">
            <v>0</v>
          </cell>
          <cell r="CE512">
            <v>40.950000000000003</v>
          </cell>
          <cell r="CF512">
            <v>26.423861373000001</v>
          </cell>
          <cell r="CG512">
            <v>39.325000000000003</v>
          </cell>
          <cell r="CH512">
            <v>25.375295445500001</v>
          </cell>
          <cell r="CI512">
            <v>36.228070175438582</v>
          </cell>
          <cell r="CJ512">
            <v>23.035807893859641</v>
          </cell>
          <cell r="CK512">
            <v>31.830357142857114</v>
          </cell>
          <cell r="CL512">
            <v>18.476059716517842</v>
          </cell>
          <cell r="CM512">
            <v>48.452830188679215</v>
          </cell>
          <cell r="CN512">
            <v>23.266679361509418</v>
          </cell>
          <cell r="CO512">
            <v>116.57770379038689</v>
          </cell>
          <cell r="CP512">
            <v>154556.38813121914</v>
          </cell>
          <cell r="CQ512">
            <v>154556.38813121914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3160282.1137529346</v>
          </cell>
          <cell r="DD512">
            <v>3160282.1137529346</v>
          </cell>
          <cell r="DE512">
            <v>0</v>
          </cell>
          <cell r="DF512">
            <v>128900</v>
          </cell>
          <cell r="DG512">
            <v>128900</v>
          </cell>
          <cell r="DH512">
            <v>117.4</v>
          </cell>
          <cell r="DI512">
            <v>0</v>
          </cell>
          <cell r="DJ512">
            <v>0</v>
          </cell>
          <cell r="DK512">
            <v>0</v>
          </cell>
          <cell r="DL512">
            <v>0</v>
          </cell>
          <cell r="DM512">
            <v>5.10779069163722</v>
          </cell>
          <cell r="DN512">
            <v>0</v>
          </cell>
          <cell r="DO512">
            <v>5.10779069163722</v>
          </cell>
          <cell r="DP512">
            <v>1516.6666666666629</v>
          </cell>
          <cell r="DQ512">
            <v>1516.6666666666629</v>
          </cell>
          <cell r="DR512">
            <v>1.0156360164</v>
          </cell>
          <cell r="DS512">
            <v>0</v>
          </cell>
          <cell r="DT512">
            <v>51453.420098100905</v>
          </cell>
          <cell r="DU512">
            <v>51453.420098100905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29333.5</v>
          </cell>
          <cell r="EB512">
            <v>29333.5</v>
          </cell>
          <cell r="EC512">
            <v>0</v>
          </cell>
          <cell r="ED512">
            <v>0</v>
          </cell>
          <cell r="EE512">
            <v>29333.5</v>
          </cell>
          <cell r="EF512">
            <v>0</v>
          </cell>
          <cell r="EG512">
            <v>29333.5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/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211203.58676476756</v>
          </cell>
          <cell r="ER512">
            <v>211203.58676476756</v>
          </cell>
          <cell r="ES512">
            <v>0</v>
          </cell>
          <cell r="ET512">
            <v>3371485.7005177024</v>
          </cell>
          <cell r="EU512">
            <v>3371485.7005177024</v>
          </cell>
          <cell r="EV512">
            <v>3342152.2005177019</v>
          </cell>
          <cell r="EW512">
            <v>5693.6153330795605</v>
          </cell>
          <cell r="EX512">
            <v>5415</v>
          </cell>
          <cell r="EY512">
            <v>0</v>
          </cell>
          <cell r="EZ512">
            <v>3178605</v>
          </cell>
          <cell r="FA512">
            <v>0</v>
          </cell>
          <cell r="FB512">
            <v>3371485.7005177024</v>
          </cell>
          <cell r="FC512">
            <v>3320563.7694184468</v>
          </cell>
          <cell r="FD512">
            <v>0</v>
          </cell>
          <cell r="FE512">
            <v>3371485.7005177024</v>
          </cell>
        </row>
        <row r="513">
          <cell r="A513">
            <v>4004</v>
          </cell>
          <cell r="B513">
            <v>8814004</v>
          </cell>
          <cell r="C513"/>
          <cell r="D513"/>
          <cell r="E513" t="str">
            <v>Ormiston Rivers Academy</v>
          </cell>
          <cell r="F513" t="str">
            <v>S</v>
          </cell>
          <cell r="G513"/>
          <cell r="H513" t="str">
            <v/>
          </cell>
          <cell r="I513" t="str">
            <v>Y</v>
          </cell>
          <cell r="J513" t="str">
            <v>VI</v>
          </cell>
          <cell r="K513">
            <v>4004</v>
          </cell>
          <cell r="L513">
            <v>137152</v>
          </cell>
          <cell r="O513">
            <v>0</v>
          </cell>
          <cell r="P513">
            <v>3</v>
          </cell>
          <cell r="Q513">
            <v>2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184</v>
          </cell>
          <cell r="X513">
            <v>207</v>
          </cell>
          <cell r="Y513">
            <v>227</v>
          </cell>
          <cell r="Z513">
            <v>198</v>
          </cell>
          <cell r="AA513">
            <v>199</v>
          </cell>
          <cell r="AB513">
            <v>618</v>
          </cell>
          <cell r="AC513">
            <v>397</v>
          </cell>
          <cell r="AD513">
            <v>1015</v>
          </cell>
          <cell r="AE513">
            <v>1015</v>
          </cell>
          <cell r="AF513">
            <v>0</v>
          </cell>
          <cell r="AG513">
            <v>2776173.42</v>
          </cell>
          <cell r="AH513">
            <v>2171879.81</v>
          </cell>
          <cell r="AI513">
            <v>4948053.2300000004</v>
          </cell>
          <cell r="AJ513">
            <v>4948053.2300000004</v>
          </cell>
          <cell r="AK513">
            <v>0</v>
          </cell>
          <cell r="AL513">
            <v>0</v>
          </cell>
          <cell r="AM513">
            <v>115.99999999999972</v>
          </cell>
          <cell r="AN513">
            <v>52025.999999999869</v>
          </cell>
          <cell r="AO513">
            <v>52025.999999999869</v>
          </cell>
          <cell r="AP513">
            <v>0</v>
          </cell>
          <cell r="AQ513">
            <v>0</v>
          </cell>
          <cell r="AR513">
            <v>196.32103688933199</v>
          </cell>
          <cell r="AS513">
            <v>82454.835493519437</v>
          </cell>
          <cell r="AT513">
            <v>82454.835493519437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848.99999999999966</v>
          </cell>
          <cell r="BK513">
            <v>0</v>
          </cell>
          <cell r="BL513">
            <v>106.00000000000018</v>
          </cell>
          <cell r="BM513">
            <v>32439.180000000055</v>
          </cell>
          <cell r="BN513">
            <v>57.999999999999957</v>
          </cell>
          <cell r="BO513">
            <v>22741.799999999985</v>
          </cell>
          <cell r="BP513">
            <v>0.99999999999999967</v>
          </cell>
          <cell r="BQ513">
            <v>508.30999999999983</v>
          </cell>
          <cell r="BR513">
            <v>0.99999999999999967</v>
          </cell>
          <cell r="BS513">
            <v>566.7199999999998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56256.010000000038</v>
          </cell>
          <cell r="BY513">
            <v>56256.010000000038</v>
          </cell>
          <cell r="BZ513">
            <v>0</v>
          </cell>
          <cell r="CA513">
            <v>190736.84549351936</v>
          </cell>
          <cell r="CB513">
            <v>190736.84549351936</v>
          </cell>
          <cell r="CC513">
            <v>0</v>
          </cell>
          <cell r="CD513">
            <v>0</v>
          </cell>
          <cell r="CE513">
            <v>60.720000000000006</v>
          </cell>
          <cell r="CF513">
            <v>39.1808757648</v>
          </cell>
          <cell r="CG513">
            <v>68.31</v>
          </cell>
          <cell r="CH513">
            <v>44.078485235400002</v>
          </cell>
          <cell r="CI513">
            <v>71.63111111111121</v>
          </cell>
          <cell r="CJ513">
            <v>45.547016630711177</v>
          </cell>
          <cell r="CK513">
            <v>67.015384615384519</v>
          </cell>
          <cell r="CL513">
            <v>38.899351412307638</v>
          </cell>
          <cell r="CM513">
            <v>98.484693877550924</v>
          </cell>
          <cell r="CN513">
            <v>47.291598561785669</v>
          </cell>
          <cell r="CO513">
            <v>214.99732760500447</v>
          </cell>
          <cell r="CP513">
            <v>285039.15699216281</v>
          </cell>
          <cell r="CQ513">
            <v>285039.15699216281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5423829.2324856827</v>
          </cell>
          <cell r="DD513">
            <v>5423829.2324856827</v>
          </cell>
          <cell r="DE513">
            <v>0</v>
          </cell>
          <cell r="DF513">
            <v>128900</v>
          </cell>
          <cell r="DG513">
            <v>128900</v>
          </cell>
          <cell r="DH513">
            <v>203</v>
          </cell>
          <cell r="DI513">
            <v>0</v>
          </cell>
          <cell r="DJ513">
            <v>0</v>
          </cell>
          <cell r="DK513">
            <v>0</v>
          </cell>
          <cell r="DL513">
            <v>0</v>
          </cell>
          <cell r="DM513">
            <v>6.0763889505993101</v>
          </cell>
          <cell r="DN513">
            <v>0</v>
          </cell>
          <cell r="DO513">
            <v>6.0763889505993101</v>
          </cell>
          <cell r="DP513">
            <v>0</v>
          </cell>
          <cell r="DQ513">
            <v>0</v>
          </cell>
          <cell r="DR513">
            <v>1</v>
          </cell>
          <cell r="DS513">
            <v>0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25389.5</v>
          </cell>
          <cell r="EB513">
            <v>25389.5</v>
          </cell>
          <cell r="EC513">
            <v>0</v>
          </cell>
          <cell r="ED513">
            <v>0</v>
          </cell>
          <cell r="EE513">
            <v>25389.5</v>
          </cell>
          <cell r="EF513">
            <v>0</v>
          </cell>
          <cell r="EG513">
            <v>25389.5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/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154289.5</v>
          </cell>
          <cell r="ER513">
            <v>154289.5</v>
          </cell>
          <cell r="ES513">
            <v>0</v>
          </cell>
          <cell r="ET513">
            <v>5578118.7324856827</v>
          </cell>
          <cell r="EU513">
            <v>5578118.7324856827</v>
          </cell>
          <cell r="EV513">
            <v>5552729.2324856827</v>
          </cell>
          <cell r="EW513">
            <v>5470.6691945671755</v>
          </cell>
          <cell r="EX513">
            <v>5415</v>
          </cell>
          <cell r="EY513">
            <v>0</v>
          </cell>
          <cell r="EZ513">
            <v>5496225</v>
          </cell>
          <cell r="FA513">
            <v>0</v>
          </cell>
          <cell r="FB513">
            <v>5578118.7324856827</v>
          </cell>
          <cell r="FC513">
            <v>5469861.8831755109</v>
          </cell>
          <cell r="FD513">
            <v>0</v>
          </cell>
          <cell r="FE513">
            <v>5578118.7324856827</v>
          </cell>
        </row>
        <row r="514">
          <cell r="A514">
            <v>4323</v>
          </cell>
          <cell r="B514">
            <v>8814323</v>
          </cell>
          <cell r="C514"/>
          <cell r="D514"/>
          <cell r="E514" t="str">
            <v>Passmores Academy</v>
          </cell>
          <cell r="F514" t="str">
            <v>S</v>
          </cell>
          <cell r="G514"/>
          <cell r="H514">
            <v>10016746</v>
          </cell>
          <cell r="I514" t="str">
            <v>Y</v>
          </cell>
          <cell r="K514">
            <v>4323</v>
          </cell>
          <cell r="L514">
            <v>137445</v>
          </cell>
          <cell r="N514">
            <v>25</v>
          </cell>
          <cell r="O514">
            <v>0</v>
          </cell>
          <cell r="P514">
            <v>3</v>
          </cell>
          <cell r="Q514">
            <v>2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259.58333333333331</v>
          </cell>
          <cell r="X514">
            <v>244</v>
          </cell>
          <cell r="Y514">
            <v>239</v>
          </cell>
          <cell r="Z514">
            <v>241</v>
          </cell>
          <cell r="AA514">
            <v>234</v>
          </cell>
          <cell r="AB514">
            <v>742.58333333333337</v>
          </cell>
          <cell r="AC514">
            <v>475</v>
          </cell>
          <cell r="AD514">
            <v>1217.5833333333335</v>
          </cell>
          <cell r="AE514">
            <v>1217.5833333333335</v>
          </cell>
          <cell r="AF514">
            <v>0</v>
          </cell>
          <cell r="AG514">
            <v>3335825.4241666663</v>
          </cell>
          <cell r="AH514">
            <v>2598596.75</v>
          </cell>
          <cell r="AI514">
            <v>5934422.1741666663</v>
          </cell>
          <cell r="AJ514">
            <v>5934422.1741666663</v>
          </cell>
          <cell r="AK514">
            <v>0</v>
          </cell>
          <cell r="AL514">
            <v>0</v>
          </cell>
          <cell r="AM514">
            <v>253.03061789969559</v>
          </cell>
          <cell r="AN514">
            <v>113484.23212801346</v>
          </cell>
          <cell r="AO514">
            <v>113484.23212801346</v>
          </cell>
          <cell r="AP514">
            <v>0</v>
          </cell>
          <cell r="AQ514">
            <v>0</v>
          </cell>
          <cell r="AR514">
            <v>373.83776443682109</v>
          </cell>
          <cell r="AS514">
            <v>157011.86106346486</v>
          </cell>
          <cell r="AT514">
            <v>157011.86106346486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426.1035605430871</v>
          </cell>
          <cell r="BK514">
            <v>0</v>
          </cell>
          <cell r="BL514">
            <v>231.77604599612042</v>
          </cell>
          <cell r="BM514">
            <v>70930.423356192725</v>
          </cell>
          <cell r="BN514">
            <v>440.27327514546931</v>
          </cell>
          <cell r="BO514">
            <v>172631.15118453852</v>
          </cell>
          <cell r="BP514">
            <v>114.36983929066223</v>
          </cell>
          <cell r="BQ514">
            <v>58135.333009836519</v>
          </cell>
          <cell r="BR514">
            <v>5.0606123579938993</v>
          </cell>
          <cell r="BS514">
            <v>2867.9502355223026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304564.85778609006</v>
          </cell>
          <cell r="BY514">
            <v>304564.85778609006</v>
          </cell>
          <cell r="BZ514">
            <v>0</v>
          </cell>
          <cell r="CA514">
            <v>575060.9509775684</v>
          </cell>
          <cell r="CB514">
            <v>575060.9509775684</v>
          </cell>
          <cell r="CC514">
            <v>0</v>
          </cell>
          <cell r="CD514">
            <v>0</v>
          </cell>
          <cell r="CE514">
            <v>98.016943291839652</v>
          </cell>
          <cell r="CF514">
            <v>63.247524340629383</v>
          </cell>
          <cell r="CG514">
            <v>92.132780082987651</v>
          </cell>
          <cell r="CH514">
            <v>59.450642462074747</v>
          </cell>
          <cell r="CI514">
            <v>92.317596566523633</v>
          </cell>
          <cell r="CJ514">
            <v>58.700626597854097</v>
          </cell>
          <cell r="CK514">
            <v>108.76991150442488</v>
          </cell>
          <cell r="CL514">
            <v>63.135935650885024</v>
          </cell>
          <cell r="CM514">
            <v>114.46753246753242</v>
          </cell>
          <cell r="CN514">
            <v>54.966435703636343</v>
          </cell>
          <cell r="CO514">
            <v>299.50116475507963</v>
          </cell>
          <cell r="CP514">
            <v>397072.65420898946</v>
          </cell>
          <cell r="CQ514">
            <v>397072.65420898946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10.121224715987809</v>
          </cell>
          <cell r="CZ514">
            <v>8478.3475200886678</v>
          </cell>
          <cell r="DA514">
            <v>8478.3475200886678</v>
          </cell>
          <cell r="DB514">
            <v>0</v>
          </cell>
          <cell r="DC514">
            <v>6915034.1268733134</v>
          </cell>
          <cell r="DD514">
            <v>6915034.1268733134</v>
          </cell>
          <cell r="DE514">
            <v>0</v>
          </cell>
          <cell r="DF514">
            <v>128900</v>
          </cell>
          <cell r="DG514">
            <v>128900</v>
          </cell>
          <cell r="DH514">
            <v>243.51666666666671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1.1023265638617601</v>
          </cell>
          <cell r="DN514">
            <v>0</v>
          </cell>
          <cell r="DO514">
            <v>1.1023265638617601</v>
          </cell>
          <cell r="DP514">
            <v>0</v>
          </cell>
          <cell r="DQ514">
            <v>0</v>
          </cell>
          <cell r="DR514">
            <v>1.0156360164</v>
          </cell>
          <cell r="DS514">
            <v>0</v>
          </cell>
          <cell r="DT514">
            <v>110139.06952831087</v>
          </cell>
          <cell r="DU514">
            <v>110139.06952831087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69506.77</v>
          </cell>
          <cell r="EB514">
            <v>69506.77</v>
          </cell>
          <cell r="EC514">
            <v>0</v>
          </cell>
          <cell r="ED514">
            <v>0</v>
          </cell>
          <cell r="EE514">
            <v>69506.77</v>
          </cell>
          <cell r="EF514">
            <v>0</v>
          </cell>
          <cell r="EG514">
            <v>69506.77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/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308545.83952831087</v>
          </cell>
          <cell r="ER514">
            <v>308545.83952831087</v>
          </cell>
          <cell r="ES514">
            <v>0</v>
          </cell>
          <cell r="ET514">
            <v>7223579.9664016245</v>
          </cell>
          <cell r="EU514">
            <v>7223579.9664016245</v>
          </cell>
          <cell r="EV514">
            <v>7154073.196401624</v>
          </cell>
          <cell r="EW514">
            <v>5875.6333144082864</v>
          </cell>
          <cell r="EX514">
            <v>5415</v>
          </cell>
          <cell r="EY514">
            <v>0</v>
          </cell>
          <cell r="EZ514">
            <v>6593213.7500000009</v>
          </cell>
          <cell r="FA514">
            <v>0</v>
          </cell>
          <cell r="FB514">
            <v>7223579.9664016245</v>
          </cell>
          <cell r="FC514">
            <v>7037675.0464880876</v>
          </cell>
          <cell r="FD514">
            <v>0</v>
          </cell>
          <cell r="FE514">
            <v>7223579.9664016245</v>
          </cell>
        </row>
        <row r="515">
          <cell r="A515">
            <v>4034</v>
          </cell>
          <cell r="B515">
            <v>8814034</v>
          </cell>
          <cell r="C515"/>
          <cell r="D515"/>
          <cell r="E515" t="str">
            <v>Paxman Academy</v>
          </cell>
          <cell r="F515" t="str">
            <v>S</v>
          </cell>
          <cell r="G515"/>
          <cell r="H515" t="str">
            <v/>
          </cell>
          <cell r="I515" t="str">
            <v>Y</v>
          </cell>
          <cell r="K515">
            <v>4034</v>
          </cell>
          <cell r="L515">
            <v>147080</v>
          </cell>
          <cell r="N515">
            <v>180</v>
          </cell>
          <cell r="O515">
            <v>0</v>
          </cell>
          <cell r="P515">
            <v>3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282</v>
          </cell>
          <cell r="X515">
            <v>181</v>
          </cell>
          <cell r="Y515">
            <v>0</v>
          </cell>
          <cell r="Z515">
            <v>0</v>
          </cell>
          <cell r="AA515">
            <v>0</v>
          </cell>
          <cell r="AB515">
            <v>463</v>
          </cell>
          <cell r="AC515">
            <v>0</v>
          </cell>
          <cell r="AD515">
            <v>463</v>
          </cell>
          <cell r="AE515">
            <v>463</v>
          </cell>
          <cell r="AF515">
            <v>0</v>
          </cell>
          <cell r="AG515">
            <v>2079883.9699999997</v>
          </cell>
          <cell r="AH515">
            <v>0</v>
          </cell>
          <cell r="AI515">
            <v>2079883.9699999997</v>
          </cell>
          <cell r="AJ515">
            <v>2079883.9699999997</v>
          </cell>
          <cell r="AK515">
            <v>0</v>
          </cell>
          <cell r="AL515">
            <v>0</v>
          </cell>
          <cell r="AM515">
            <v>78.891061452513981</v>
          </cell>
          <cell r="AN515">
            <v>35382.641061452523</v>
          </cell>
          <cell r="AO515">
            <v>35382.641061452523</v>
          </cell>
          <cell r="AP515">
            <v>0</v>
          </cell>
          <cell r="AQ515">
            <v>0</v>
          </cell>
          <cell r="AR515">
            <v>167.19444444444443</v>
          </cell>
          <cell r="AS515">
            <v>70221.666666666657</v>
          </cell>
          <cell r="AT515">
            <v>70221.666666666657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272.35294117647055</v>
          </cell>
          <cell r="BK515">
            <v>0</v>
          </cell>
          <cell r="BL515">
            <v>37.610644257703086</v>
          </cell>
          <cell r="BM515">
            <v>11509.985462184874</v>
          </cell>
          <cell r="BN515">
            <v>83.002801120447998</v>
          </cell>
          <cell r="BO515">
            <v>32545.398319327662</v>
          </cell>
          <cell r="BP515">
            <v>57.064425770308148</v>
          </cell>
          <cell r="BQ515">
            <v>29006.418263305335</v>
          </cell>
          <cell r="BR515">
            <v>3.8907563025210057</v>
          </cell>
          <cell r="BS515">
            <v>2204.9694117647045</v>
          </cell>
          <cell r="BT515">
            <v>9.0784313725490193</v>
          </cell>
          <cell r="BU515">
            <v>5828.8976470588232</v>
          </cell>
          <cell r="BV515">
            <v>0</v>
          </cell>
          <cell r="BW515">
            <v>0</v>
          </cell>
          <cell r="BX515">
            <v>81095.669103641398</v>
          </cell>
          <cell r="BY515">
            <v>81095.669103641398</v>
          </cell>
          <cell r="BZ515">
            <v>0</v>
          </cell>
          <cell r="CA515">
            <v>186699.97683176058</v>
          </cell>
          <cell r="CB515">
            <v>186699.97683176058</v>
          </cell>
          <cell r="CC515">
            <v>0</v>
          </cell>
          <cell r="CD515">
            <v>0</v>
          </cell>
          <cell r="CE515">
            <v>91.887640449438351</v>
          </cell>
          <cell r="CF515">
            <v>59.292460882247283</v>
          </cell>
          <cell r="CG515">
            <v>58.977528089887734</v>
          </cell>
          <cell r="CH515">
            <v>38.056508580449496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M515">
            <v>0</v>
          </cell>
          <cell r="CN515">
            <v>0</v>
          </cell>
          <cell r="CO515">
            <v>97.348969462696772</v>
          </cell>
          <cell r="CP515">
            <v>129063.31673425413</v>
          </cell>
          <cell r="CQ515">
            <v>129063.31673425413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3.8798882681564222</v>
          </cell>
          <cell r="CZ515">
            <v>3250.1048044692716</v>
          </cell>
          <cell r="DA515">
            <v>3250.1048044692716</v>
          </cell>
          <cell r="DB515">
            <v>0</v>
          </cell>
          <cell r="DC515">
            <v>2398897.3683704836</v>
          </cell>
          <cell r="DD515">
            <v>2398897.3683704836</v>
          </cell>
          <cell r="DE515">
            <v>0</v>
          </cell>
          <cell r="DF515">
            <v>128900</v>
          </cell>
          <cell r="DG515">
            <v>128900</v>
          </cell>
          <cell r="DH515">
            <v>154.33333333333334</v>
          </cell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M515">
            <v>0.95466076385135101</v>
          </cell>
          <cell r="DN515">
            <v>0</v>
          </cell>
          <cell r="DO515">
            <v>0.95466076385135101</v>
          </cell>
          <cell r="DP515">
            <v>0</v>
          </cell>
          <cell r="DQ515">
            <v>0</v>
          </cell>
          <cell r="DR515">
            <v>1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0</v>
          </cell>
          <cell r="EB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/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128900</v>
          </cell>
          <cell r="ER515">
            <v>128900</v>
          </cell>
          <cell r="ES515">
            <v>0</v>
          </cell>
          <cell r="ET515">
            <v>2527797.3683704836</v>
          </cell>
          <cell r="EU515">
            <v>2527797.3683704836</v>
          </cell>
          <cell r="EV515">
            <v>2527797.3683704836</v>
          </cell>
          <cell r="EW515">
            <v>5459.605547236466</v>
          </cell>
          <cell r="EX515">
            <v>5215</v>
          </cell>
          <cell r="EY515">
            <v>0</v>
          </cell>
          <cell r="EZ515">
            <v>2414545</v>
          </cell>
          <cell r="FA515">
            <v>0</v>
          </cell>
          <cell r="FB515">
            <v>2527797.3683704836</v>
          </cell>
          <cell r="FC515">
            <v>128900</v>
          </cell>
          <cell r="FD515">
            <v>0</v>
          </cell>
          <cell r="FE515">
            <v>2527797.3683704836</v>
          </cell>
        </row>
        <row r="516">
          <cell r="A516">
            <v>4031</v>
          </cell>
          <cell r="B516">
            <v>8814031</v>
          </cell>
          <cell r="C516"/>
          <cell r="D516"/>
          <cell r="E516" t="str">
            <v>Philip Morant School and College</v>
          </cell>
          <cell r="F516" t="str">
            <v>S</v>
          </cell>
          <cell r="G516"/>
          <cell r="H516">
            <v>10025733</v>
          </cell>
          <cell r="I516" t="str">
            <v>Y</v>
          </cell>
          <cell r="J516" t="str">
            <v>VI</v>
          </cell>
          <cell r="K516">
            <v>4031</v>
          </cell>
          <cell r="L516">
            <v>146794</v>
          </cell>
          <cell r="N516">
            <v>50</v>
          </cell>
          <cell r="O516">
            <v>0</v>
          </cell>
          <cell r="P516">
            <v>3</v>
          </cell>
          <cell r="Q516">
            <v>2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329.16666666666669</v>
          </cell>
          <cell r="X516">
            <v>275</v>
          </cell>
          <cell r="Y516">
            <v>329</v>
          </cell>
          <cell r="Z516">
            <v>318</v>
          </cell>
          <cell r="AA516">
            <v>293</v>
          </cell>
          <cell r="AB516">
            <v>933.16666666666663</v>
          </cell>
          <cell r="AC516">
            <v>611</v>
          </cell>
          <cell r="AD516">
            <v>1544.1666666666665</v>
          </cell>
          <cell r="AE516">
            <v>1544.1666666666665</v>
          </cell>
          <cell r="AF516">
            <v>0</v>
          </cell>
          <cell r="AG516">
            <v>4191961.9683333328</v>
          </cell>
          <cell r="AH516">
            <v>3342616.03</v>
          </cell>
          <cell r="AI516">
            <v>7534577.9983333331</v>
          </cell>
          <cell r="AJ516">
            <v>7534577.9983333331</v>
          </cell>
          <cell r="AK516">
            <v>0</v>
          </cell>
          <cell r="AL516">
            <v>0</v>
          </cell>
          <cell r="AM516">
            <v>235.44719471947118</v>
          </cell>
          <cell r="AN516">
            <v>105598.06683168282</v>
          </cell>
          <cell r="AO516">
            <v>105598.06683168282</v>
          </cell>
          <cell r="AP516">
            <v>0</v>
          </cell>
          <cell r="AQ516">
            <v>0</v>
          </cell>
          <cell r="AR516">
            <v>333.98531375166885</v>
          </cell>
          <cell r="AS516">
            <v>140273.83177570091</v>
          </cell>
          <cell r="AT516">
            <v>140273.83177570091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914.26897689768964</v>
          </cell>
          <cell r="BK516">
            <v>0</v>
          </cell>
          <cell r="BL516">
            <v>238.5049504950488</v>
          </cell>
          <cell r="BM516">
            <v>72989.66999999978</v>
          </cell>
          <cell r="BN516">
            <v>181.42684268426765</v>
          </cell>
          <cell r="BO516">
            <v>71137.465016501345</v>
          </cell>
          <cell r="BP516">
            <v>148.81078107810782</v>
          </cell>
          <cell r="BQ516">
            <v>75642.008129812981</v>
          </cell>
          <cell r="BR516">
            <v>27.519801980197983</v>
          </cell>
          <cell r="BS516">
            <v>15596.022178217801</v>
          </cell>
          <cell r="BT516">
            <v>23.442794279427972</v>
          </cell>
          <cell r="BU516">
            <v>15051.680495049523</v>
          </cell>
          <cell r="BV516">
            <v>10.192519251925191</v>
          </cell>
          <cell r="BW516">
            <v>9539.5864686468631</v>
          </cell>
          <cell r="BX516">
            <v>259956.43228822827</v>
          </cell>
          <cell r="BY516">
            <v>259956.43228822827</v>
          </cell>
          <cell r="BZ516">
            <v>0</v>
          </cell>
          <cell r="CA516">
            <v>505828.33089561202</v>
          </cell>
          <cell r="CB516">
            <v>505828.33089561202</v>
          </cell>
          <cell r="CC516">
            <v>0</v>
          </cell>
          <cell r="CD516">
            <v>0</v>
          </cell>
          <cell r="CE516">
            <v>101.76526717557239</v>
          </cell>
          <cell r="CF516">
            <v>65.666210315839606</v>
          </cell>
          <cell r="CG516">
            <v>85.019083969465527</v>
          </cell>
          <cell r="CH516">
            <v>54.860378238549536</v>
          </cell>
          <cell r="CI516">
            <v>98.805111821086143</v>
          </cell>
          <cell r="CJ516">
            <v>62.82574710217245</v>
          </cell>
          <cell r="CK516">
            <v>96.874172185430467</v>
          </cell>
          <cell r="CL516">
            <v>56.231005585430474</v>
          </cell>
          <cell r="CM516">
            <v>105.97872340425518</v>
          </cell>
          <cell r="CN516">
            <v>50.890174361063757</v>
          </cell>
          <cell r="CO516">
            <v>290.47351560305577</v>
          </cell>
          <cell r="CP516">
            <v>385103.97751621925</v>
          </cell>
          <cell r="CQ516">
            <v>385103.97751621925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22.453183520599307</v>
          </cell>
          <cell r="CZ516">
            <v>18808.582771535624</v>
          </cell>
          <cell r="DA516">
            <v>18808.582771535624</v>
          </cell>
          <cell r="DB516">
            <v>0</v>
          </cell>
          <cell r="DC516">
            <v>8444318.8895167001</v>
          </cell>
          <cell r="DD516">
            <v>8444318.8895167001</v>
          </cell>
          <cell r="DE516">
            <v>0</v>
          </cell>
          <cell r="DF516">
            <v>128900</v>
          </cell>
          <cell r="DG516">
            <v>128900</v>
          </cell>
          <cell r="DH516">
            <v>308.83333333333331</v>
          </cell>
          <cell r="DI516">
            <v>0</v>
          </cell>
          <cell r="DJ516">
            <v>0</v>
          </cell>
          <cell r="DK516">
            <v>0</v>
          </cell>
          <cell r="DL516">
            <v>0</v>
          </cell>
          <cell r="DM516">
            <v>0.74658606528417804</v>
          </cell>
          <cell r="DN516">
            <v>0</v>
          </cell>
          <cell r="DO516">
            <v>0.74658606528417804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38454</v>
          </cell>
          <cell r="EB516">
            <v>38454</v>
          </cell>
          <cell r="EC516">
            <v>0</v>
          </cell>
          <cell r="ED516">
            <v>0</v>
          </cell>
          <cell r="EE516">
            <v>38454</v>
          </cell>
          <cell r="EF516">
            <v>0</v>
          </cell>
          <cell r="EG516">
            <v>38454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/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167354</v>
          </cell>
          <cell r="ER516">
            <v>167354</v>
          </cell>
          <cell r="ES516">
            <v>0</v>
          </cell>
          <cell r="ET516">
            <v>8611672.8895167001</v>
          </cell>
          <cell r="EU516">
            <v>8611672.8895167001</v>
          </cell>
          <cell r="EV516">
            <v>8573218.8895167001</v>
          </cell>
          <cell r="EW516">
            <v>5552.0035981759529</v>
          </cell>
          <cell r="EX516">
            <v>5415</v>
          </cell>
          <cell r="EY516">
            <v>0</v>
          </cell>
          <cell r="EZ516">
            <v>8361662.4999999991</v>
          </cell>
          <cell r="FA516">
            <v>0</v>
          </cell>
          <cell r="FB516">
            <v>8611672.8895167001</v>
          </cell>
          <cell r="FC516">
            <v>8318431.1899363538</v>
          </cell>
          <cell r="FD516">
            <v>0</v>
          </cell>
          <cell r="FE516">
            <v>8611672.8895167001</v>
          </cell>
        </row>
        <row r="517">
          <cell r="A517">
            <v>5402</v>
          </cell>
          <cell r="B517">
            <v>8815402</v>
          </cell>
          <cell r="C517"/>
          <cell r="D517"/>
          <cell r="E517" t="str">
            <v>Plume School</v>
          </cell>
          <cell r="F517" t="str">
            <v>S</v>
          </cell>
          <cell r="G517"/>
          <cell r="H517" t="str">
            <v/>
          </cell>
          <cell r="I517" t="str">
            <v>Y</v>
          </cell>
          <cell r="J517" t="str">
            <v>VI</v>
          </cell>
          <cell r="K517">
            <v>5402</v>
          </cell>
          <cell r="L517">
            <v>137790</v>
          </cell>
          <cell r="O517">
            <v>0</v>
          </cell>
          <cell r="P517">
            <v>3</v>
          </cell>
          <cell r="Q517">
            <v>2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309</v>
          </cell>
          <cell r="X517">
            <v>306</v>
          </cell>
          <cell r="Y517">
            <v>299</v>
          </cell>
          <cell r="Z517">
            <v>293</v>
          </cell>
          <cell r="AA517">
            <v>307</v>
          </cell>
          <cell r="AB517">
            <v>914</v>
          </cell>
          <cell r="AC517">
            <v>600</v>
          </cell>
          <cell r="AD517">
            <v>1514</v>
          </cell>
          <cell r="AE517">
            <v>1514</v>
          </cell>
          <cell r="AF517">
            <v>0</v>
          </cell>
          <cell r="AG517">
            <v>4105861.6599999997</v>
          </cell>
          <cell r="AH517">
            <v>3282437.9999999995</v>
          </cell>
          <cell r="AI517">
            <v>7388299.6599999992</v>
          </cell>
          <cell r="AJ517">
            <v>7388299.6599999992</v>
          </cell>
          <cell r="AK517">
            <v>0</v>
          </cell>
          <cell r="AL517">
            <v>0</v>
          </cell>
          <cell r="AM517">
            <v>189.00000000000074</v>
          </cell>
          <cell r="AN517">
            <v>84766.500000000335</v>
          </cell>
          <cell r="AO517">
            <v>84766.500000000335</v>
          </cell>
          <cell r="AP517">
            <v>0</v>
          </cell>
          <cell r="AQ517">
            <v>0</v>
          </cell>
          <cell r="AR517">
            <v>312.64048747461072</v>
          </cell>
          <cell r="AS517">
            <v>131309.00473933649</v>
          </cell>
          <cell r="AT517">
            <v>131309.00473933649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1057.9999999999995</v>
          </cell>
          <cell r="BK517">
            <v>0</v>
          </cell>
          <cell r="BL517">
            <v>295.00000000000057</v>
          </cell>
          <cell r="BM517">
            <v>90278.850000000166</v>
          </cell>
          <cell r="BN517">
            <v>6.9999999999999982</v>
          </cell>
          <cell r="BO517">
            <v>2744.6999999999994</v>
          </cell>
          <cell r="BP517">
            <v>110</v>
          </cell>
          <cell r="BQ517">
            <v>55914.1</v>
          </cell>
          <cell r="BR517">
            <v>44.000000000000064</v>
          </cell>
          <cell r="BS517">
            <v>24935.680000000037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173873.33000000019</v>
          </cell>
          <cell r="BY517">
            <v>173873.33000000019</v>
          </cell>
          <cell r="BZ517">
            <v>0</v>
          </cell>
          <cell r="CA517">
            <v>389948.83473933703</v>
          </cell>
          <cell r="CB517">
            <v>389948.83473933703</v>
          </cell>
          <cell r="CC517">
            <v>0</v>
          </cell>
          <cell r="CD517">
            <v>0</v>
          </cell>
          <cell r="CE517">
            <v>84.557432432432549</v>
          </cell>
          <cell r="CF517">
            <v>54.562487732635205</v>
          </cell>
          <cell r="CG517">
            <v>83.736486486486598</v>
          </cell>
          <cell r="CH517">
            <v>54.032754842027096</v>
          </cell>
          <cell r="CI517">
            <v>81.638225255972685</v>
          </cell>
          <cell r="CJ517">
            <v>51.910092496928321</v>
          </cell>
          <cell r="CK517">
            <v>107.67491166077754</v>
          </cell>
          <cell r="CL517">
            <v>62.500338556890554</v>
          </cell>
          <cell r="CM517">
            <v>137.47811447811452</v>
          </cell>
          <cell r="CN517">
            <v>66.015941614377127</v>
          </cell>
          <cell r="CO517">
            <v>289.02161524285833</v>
          </cell>
          <cell r="CP517">
            <v>383179.07705667673</v>
          </cell>
          <cell r="CQ517">
            <v>383179.07705667673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2.9999999999999947</v>
          </cell>
          <cell r="CZ517">
            <v>2513.0399999999954</v>
          </cell>
          <cell r="DA517">
            <v>2513.0399999999954</v>
          </cell>
          <cell r="DB517">
            <v>0</v>
          </cell>
          <cell r="DC517">
            <v>8163940.6117960131</v>
          </cell>
          <cell r="DD517">
            <v>8163940.6117960131</v>
          </cell>
          <cell r="DE517">
            <v>0</v>
          </cell>
          <cell r="DF517">
            <v>128900</v>
          </cell>
          <cell r="DG517">
            <v>128900</v>
          </cell>
          <cell r="DH517">
            <v>302.8</v>
          </cell>
          <cell r="DI517">
            <v>0</v>
          </cell>
          <cell r="DJ517">
            <v>0</v>
          </cell>
          <cell r="DK517">
            <v>0</v>
          </cell>
          <cell r="DL517">
            <v>0</v>
          </cell>
          <cell r="DM517">
            <v>4.8275046752361703</v>
          </cell>
          <cell r="DN517">
            <v>0</v>
          </cell>
          <cell r="DO517">
            <v>4.8275046752361703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 t="str">
            <v>B</v>
          </cell>
          <cell r="DX517">
            <v>0</v>
          </cell>
          <cell r="DY517">
            <v>210446</v>
          </cell>
          <cell r="DZ517">
            <v>210446</v>
          </cell>
          <cell r="EA517">
            <v>41498.17</v>
          </cell>
          <cell r="EB517">
            <v>41498.17</v>
          </cell>
          <cell r="EC517">
            <v>0</v>
          </cell>
          <cell r="ED517">
            <v>0</v>
          </cell>
          <cell r="EE517">
            <v>41498.17</v>
          </cell>
          <cell r="EF517">
            <v>0</v>
          </cell>
          <cell r="EG517">
            <v>41498.17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/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380844.17</v>
          </cell>
          <cell r="ER517">
            <v>380844.17</v>
          </cell>
          <cell r="ES517">
            <v>0</v>
          </cell>
          <cell r="ET517">
            <v>8544784.7817960139</v>
          </cell>
          <cell r="EU517">
            <v>8544784.7817960139</v>
          </cell>
          <cell r="EV517">
            <v>8292840.6117960131</v>
          </cell>
          <cell r="EW517">
            <v>5477.4376564042359</v>
          </cell>
          <cell r="EX517">
            <v>5415</v>
          </cell>
          <cell r="EY517">
            <v>0</v>
          </cell>
          <cell r="EZ517">
            <v>8198310</v>
          </cell>
          <cell r="FA517">
            <v>0</v>
          </cell>
          <cell r="FB517">
            <v>8544784.7817960139</v>
          </cell>
          <cell r="FC517">
            <v>8415843.019784255</v>
          </cell>
          <cell r="FD517">
            <v>0</v>
          </cell>
          <cell r="FE517">
            <v>8544784.7817960139</v>
          </cell>
        </row>
        <row r="518">
          <cell r="A518">
            <v>4008</v>
          </cell>
          <cell r="B518">
            <v>8814008</v>
          </cell>
          <cell r="C518"/>
          <cell r="D518"/>
          <cell r="E518" t="str">
            <v>The Ramsey Academy, Halstead</v>
          </cell>
          <cell r="F518" t="str">
            <v>S</v>
          </cell>
          <cell r="G518"/>
          <cell r="H518" t="str">
            <v/>
          </cell>
          <cell r="I518" t="str">
            <v>Y</v>
          </cell>
          <cell r="K518">
            <v>4008</v>
          </cell>
          <cell r="L518">
            <v>139248</v>
          </cell>
          <cell r="N518">
            <v>20</v>
          </cell>
          <cell r="O518">
            <v>0</v>
          </cell>
          <cell r="P518">
            <v>3</v>
          </cell>
          <cell r="Q518">
            <v>2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181.66666666666666</v>
          </cell>
          <cell r="X518">
            <v>162</v>
          </cell>
          <cell r="Y518">
            <v>151</v>
          </cell>
          <cell r="Z518">
            <v>154</v>
          </cell>
          <cell r="AA518">
            <v>123</v>
          </cell>
          <cell r="AB518">
            <v>494.66666666666669</v>
          </cell>
          <cell r="AC518">
            <v>277</v>
          </cell>
          <cell r="AD518">
            <v>771.66666666666674</v>
          </cell>
          <cell r="AE518">
            <v>771.66666666666674</v>
          </cell>
          <cell r="AF518">
            <v>0</v>
          </cell>
          <cell r="AG518">
            <v>2222136.6533333333</v>
          </cell>
          <cell r="AH518">
            <v>1515392.21</v>
          </cell>
          <cell r="AI518">
            <v>3737528.8633333333</v>
          </cell>
          <cell r="AJ518">
            <v>3737528.8633333333</v>
          </cell>
          <cell r="AK518">
            <v>0</v>
          </cell>
          <cell r="AL518">
            <v>0</v>
          </cell>
          <cell r="AM518">
            <v>127.93421052631615</v>
          </cell>
          <cell r="AN518">
            <v>57378.493421052794</v>
          </cell>
          <cell r="AO518">
            <v>57378.493421052794</v>
          </cell>
          <cell r="AP518">
            <v>0</v>
          </cell>
          <cell r="AQ518">
            <v>0</v>
          </cell>
          <cell r="AR518">
            <v>149.77496483825598</v>
          </cell>
          <cell r="AS518">
            <v>62905.485232067513</v>
          </cell>
          <cell r="AT518">
            <v>62905.485232067513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630.53289473684242</v>
          </cell>
          <cell r="BK518">
            <v>0</v>
          </cell>
          <cell r="BL518">
            <v>59.905701754385952</v>
          </cell>
          <cell r="BM518">
            <v>18332.941907894732</v>
          </cell>
          <cell r="BN518">
            <v>1.0153508771929822</v>
          </cell>
          <cell r="BO518">
            <v>398.11907894736834</v>
          </cell>
          <cell r="BP518">
            <v>80.212719298245901</v>
          </cell>
          <cell r="BQ518">
            <v>40772.927346491371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59503.988333333473</v>
          </cell>
          <cell r="BY518">
            <v>59503.988333333473</v>
          </cell>
          <cell r="BZ518">
            <v>0</v>
          </cell>
          <cell r="CA518">
            <v>179787.9669864538</v>
          </cell>
          <cell r="CB518">
            <v>179787.9669864538</v>
          </cell>
          <cell r="CC518">
            <v>0</v>
          </cell>
          <cell r="CD518">
            <v>0</v>
          </cell>
          <cell r="CE518">
            <v>70.838574423480082</v>
          </cell>
          <cell r="CF518">
            <v>45.710101841928719</v>
          </cell>
          <cell r="CG518">
            <v>63.169811320754718</v>
          </cell>
          <cell r="CH518">
            <v>40.761668798490568</v>
          </cell>
          <cell r="CI518">
            <v>70.398648648648617</v>
          </cell>
          <cell r="CJ518">
            <v>44.763348928175652</v>
          </cell>
          <cell r="CK518">
            <v>70.84</v>
          </cell>
          <cell r="CL518">
            <v>41.119364902000008</v>
          </cell>
          <cell r="CM518">
            <v>74.008474576271155</v>
          </cell>
          <cell r="CN518">
            <v>35.538304806864389</v>
          </cell>
          <cell r="CO518">
            <v>207.89278927745931</v>
          </cell>
          <cell r="CP518">
            <v>275620.10216826998</v>
          </cell>
          <cell r="CQ518">
            <v>275620.10216826998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4.1824751580849178</v>
          </cell>
          <cell r="CZ518">
            <v>3503.5757904245738</v>
          </cell>
          <cell r="DA518">
            <v>3503.5757904245738</v>
          </cell>
          <cell r="DB518">
            <v>0</v>
          </cell>
          <cell r="DC518">
            <v>4196440.5082784807</v>
          </cell>
          <cell r="DD518">
            <v>4196440.5082784807</v>
          </cell>
          <cell r="DE518">
            <v>0</v>
          </cell>
          <cell r="DF518">
            <v>128900</v>
          </cell>
          <cell r="DG518">
            <v>128900</v>
          </cell>
          <cell r="DH518">
            <v>154.33333333333334</v>
          </cell>
          <cell r="DI518">
            <v>0</v>
          </cell>
          <cell r="DJ518">
            <v>0</v>
          </cell>
          <cell r="DK518">
            <v>0</v>
          </cell>
          <cell r="DL518">
            <v>0</v>
          </cell>
          <cell r="DM518">
            <v>3.7247579226117402</v>
          </cell>
          <cell r="DN518">
            <v>0</v>
          </cell>
          <cell r="DO518">
            <v>3.7247579226117402</v>
          </cell>
          <cell r="DP518">
            <v>0</v>
          </cell>
          <cell r="DQ518">
            <v>0</v>
          </cell>
          <cell r="DR518">
            <v>1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15776</v>
          </cell>
          <cell r="EB518">
            <v>15776</v>
          </cell>
          <cell r="EC518">
            <v>0</v>
          </cell>
          <cell r="ED518">
            <v>0</v>
          </cell>
          <cell r="EE518">
            <v>15776</v>
          </cell>
          <cell r="EF518">
            <v>0</v>
          </cell>
          <cell r="EG518">
            <v>15776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/>
          <cell r="EM518">
            <v>27000</v>
          </cell>
          <cell r="EN518">
            <v>0.62195981030481851</v>
          </cell>
          <cell r="EO518">
            <v>0</v>
          </cell>
          <cell r="EP518">
            <v>0</v>
          </cell>
          <cell r="EQ518">
            <v>144676</v>
          </cell>
          <cell r="ER518">
            <v>144676</v>
          </cell>
          <cell r="ES518">
            <v>0</v>
          </cell>
          <cell r="ET518">
            <v>4341116.5082784807</v>
          </cell>
          <cell r="EU518">
            <v>4341116.5082784807</v>
          </cell>
          <cell r="EV518">
            <v>4325340.5082784807</v>
          </cell>
          <cell r="EW518">
            <v>5605.1928832982467</v>
          </cell>
          <cell r="EX518">
            <v>5415</v>
          </cell>
          <cell r="EY518">
            <v>0</v>
          </cell>
          <cell r="EZ518">
            <v>4178575.0000000005</v>
          </cell>
          <cell r="FA518">
            <v>0</v>
          </cell>
          <cell r="FB518">
            <v>4341116.5082784807</v>
          </cell>
          <cell r="FC518">
            <v>4221325.5422853883</v>
          </cell>
          <cell r="FD518">
            <v>0</v>
          </cell>
          <cell r="FE518">
            <v>4341116.5082784807</v>
          </cell>
        </row>
        <row r="519">
          <cell r="A519">
            <v>4499</v>
          </cell>
          <cell r="B519">
            <v>8814499</v>
          </cell>
          <cell r="C519"/>
          <cell r="D519"/>
          <cell r="E519" t="str">
            <v>Roding Valley High School</v>
          </cell>
          <cell r="F519" t="str">
            <v>S</v>
          </cell>
          <cell r="G519"/>
          <cell r="H519" t="str">
            <v/>
          </cell>
          <cell r="I519" t="str">
            <v>Y</v>
          </cell>
          <cell r="K519">
            <v>4499</v>
          </cell>
          <cell r="L519">
            <v>145597</v>
          </cell>
          <cell r="O519">
            <v>0</v>
          </cell>
          <cell r="P519">
            <v>3</v>
          </cell>
          <cell r="Q519">
            <v>2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238</v>
          </cell>
          <cell r="X519">
            <v>227</v>
          </cell>
          <cell r="Y519">
            <v>241</v>
          </cell>
          <cell r="Z519">
            <v>237</v>
          </cell>
          <cell r="AA519">
            <v>214</v>
          </cell>
          <cell r="AB519">
            <v>706</v>
          </cell>
          <cell r="AC519">
            <v>451</v>
          </cell>
          <cell r="AD519">
            <v>1157</v>
          </cell>
          <cell r="AE519">
            <v>1157</v>
          </cell>
          <cell r="AF519">
            <v>0</v>
          </cell>
          <cell r="AG519">
            <v>3171486.1399999997</v>
          </cell>
          <cell r="AH519">
            <v>2467299.23</v>
          </cell>
          <cell r="AI519">
            <v>5638785.3699999992</v>
          </cell>
          <cell r="AJ519">
            <v>5638785.3699999992</v>
          </cell>
          <cell r="AK519">
            <v>0</v>
          </cell>
          <cell r="AL519">
            <v>0</v>
          </cell>
          <cell r="AM519">
            <v>150.00000000000026</v>
          </cell>
          <cell r="AN519">
            <v>67275.000000000116</v>
          </cell>
          <cell r="AO519">
            <v>67275.000000000116</v>
          </cell>
          <cell r="AP519">
            <v>0</v>
          </cell>
          <cell r="AQ519">
            <v>0</v>
          </cell>
          <cell r="AR519">
            <v>225.3896103896104</v>
          </cell>
          <cell r="AS519">
            <v>94663.636363636368</v>
          </cell>
          <cell r="AT519">
            <v>94663.636363636368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914.37088388214954</v>
          </cell>
          <cell r="BK519">
            <v>0</v>
          </cell>
          <cell r="BL519">
            <v>95.246967071057156</v>
          </cell>
          <cell r="BM519">
            <v>29148.429332755619</v>
          </cell>
          <cell r="BN519">
            <v>98.254766031195814</v>
          </cell>
          <cell r="BO519">
            <v>38525.693760831884</v>
          </cell>
          <cell r="BP519">
            <v>2.0051993067591001</v>
          </cell>
          <cell r="BQ519">
            <v>1019.2628596187182</v>
          </cell>
          <cell r="BR519">
            <v>47.122183708838783</v>
          </cell>
          <cell r="BS519">
            <v>26705.083951473116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95398.469904679339</v>
          </cell>
          <cell r="BY519">
            <v>95398.469904679339</v>
          </cell>
          <cell r="BZ519">
            <v>0</v>
          </cell>
          <cell r="CA519">
            <v>257337.10626831581</v>
          </cell>
          <cell r="CB519">
            <v>257337.10626831581</v>
          </cell>
          <cell r="CC519">
            <v>0</v>
          </cell>
          <cell r="CD519">
            <v>0</v>
          </cell>
          <cell r="CE519">
            <v>92.555555555555586</v>
          </cell>
          <cell r="CF519">
            <v>59.723447357777793</v>
          </cell>
          <cell r="CG519">
            <v>88.2777777777778</v>
          </cell>
          <cell r="CH519">
            <v>56.963119958888903</v>
          </cell>
          <cell r="CI519">
            <v>82.810572687224649</v>
          </cell>
          <cell r="CJ519">
            <v>52.655535742466945</v>
          </cell>
          <cell r="CK519">
            <v>102.51627906976751</v>
          </cell>
          <cell r="CL519">
            <v>59.505989376976785</v>
          </cell>
          <cell r="CM519">
            <v>117.21608040201011</v>
          </cell>
          <cell r="CN519">
            <v>56.286267450351787</v>
          </cell>
          <cell r="CO519">
            <v>285.13435988646222</v>
          </cell>
          <cell r="CP519">
            <v>378025.43165027385</v>
          </cell>
          <cell r="CQ519">
            <v>378025.43165027385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26.112847222222168</v>
          </cell>
          <cell r="CZ519">
            <v>21874.209861111063</v>
          </cell>
          <cell r="DA519">
            <v>21874.209861111063</v>
          </cell>
          <cell r="DB519">
            <v>0</v>
          </cell>
          <cell r="DC519">
            <v>6296022.1177797001</v>
          </cell>
          <cell r="DD519">
            <v>6296022.1177797001</v>
          </cell>
          <cell r="DE519">
            <v>0</v>
          </cell>
          <cell r="DF519">
            <v>128900</v>
          </cell>
          <cell r="DG519">
            <v>128900</v>
          </cell>
          <cell r="DH519">
            <v>231.4</v>
          </cell>
          <cell r="DI519">
            <v>0</v>
          </cell>
          <cell r="DJ519">
            <v>0</v>
          </cell>
          <cell r="DK519">
            <v>0</v>
          </cell>
          <cell r="DL519">
            <v>0</v>
          </cell>
          <cell r="DM519">
            <v>1.37190478078109</v>
          </cell>
          <cell r="DN519">
            <v>0</v>
          </cell>
          <cell r="DO519">
            <v>1.37190478078109</v>
          </cell>
          <cell r="DP519">
            <v>0</v>
          </cell>
          <cell r="DQ519">
            <v>0</v>
          </cell>
          <cell r="DR519">
            <v>1.0156360164</v>
          </cell>
          <cell r="DS519">
            <v>0</v>
          </cell>
          <cell r="DT519">
            <v>100460.18760232617</v>
          </cell>
          <cell r="DU519">
            <v>100460.18760232617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28296.45</v>
          </cell>
          <cell r="EB519">
            <v>28296.45</v>
          </cell>
          <cell r="EC519">
            <v>0</v>
          </cell>
          <cell r="ED519">
            <v>0</v>
          </cell>
          <cell r="EE519">
            <v>28296.45</v>
          </cell>
          <cell r="EF519">
            <v>0</v>
          </cell>
          <cell r="EG519">
            <v>28296.45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/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257656.63760232617</v>
          </cell>
          <cell r="ER519">
            <v>257656.63760232617</v>
          </cell>
          <cell r="ES519">
            <v>0</v>
          </cell>
          <cell r="ET519">
            <v>6553678.7553820265</v>
          </cell>
          <cell r="EU519">
            <v>6553678.7553820265</v>
          </cell>
          <cell r="EV519">
            <v>6525382.3053820264</v>
          </cell>
          <cell r="EW519">
            <v>5639.9155621279397</v>
          </cell>
          <cell r="EX519">
            <v>5415</v>
          </cell>
          <cell r="EY519">
            <v>0</v>
          </cell>
          <cell r="EZ519">
            <v>6265155</v>
          </cell>
          <cell r="FA519">
            <v>0</v>
          </cell>
          <cell r="FB519">
            <v>6553678.7553820265</v>
          </cell>
          <cell r="FC519">
            <v>6426534.9753269684</v>
          </cell>
          <cell r="FD519">
            <v>0</v>
          </cell>
          <cell r="FE519">
            <v>6553678.7553820265</v>
          </cell>
        </row>
        <row r="520">
          <cell r="A520">
            <v>5408</v>
          </cell>
          <cell r="B520">
            <v>8815408</v>
          </cell>
          <cell r="C520"/>
          <cell r="D520"/>
          <cell r="E520" t="str">
            <v>Saffron Walden County High School</v>
          </cell>
          <cell r="F520" t="str">
            <v>S</v>
          </cell>
          <cell r="G520"/>
          <cell r="H520" t="str">
            <v/>
          </cell>
          <cell r="I520" t="str">
            <v>Y</v>
          </cell>
          <cell r="J520" t="str">
            <v>VI</v>
          </cell>
          <cell r="K520">
            <v>5408</v>
          </cell>
          <cell r="L520">
            <v>136776</v>
          </cell>
          <cell r="O520">
            <v>0</v>
          </cell>
          <cell r="P520">
            <v>3</v>
          </cell>
          <cell r="Q520">
            <v>2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299</v>
          </cell>
          <cell r="X520">
            <v>300</v>
          </cell>
          <cell r="Y520">
            <v>300</v>
          </cell>
          <cell r="Z520">
            <v>289</v>
          </cell>
          <cell r="AA520">
            <v>289</v>
          </cell>
          <cell r="AB520">
            <v>899</v>
          </cell>
          <cell r="AC520">
            <v>578</v>
          </cell>
          <cell r="AD520">
            <v>1477</v>
          </cell>
          <cell r="AE520">
            <v>1477</v>
          </cell>
          <cell r="AF520">
            <v>0</v>
          </cell>
          <cell r="AG520">
            <v>4038478.8099999996</v>
          </cell>
          <cell r="AH520">
            <v>3162081.94</v>
          </cell>
          <cell r="AI520">
            <v>7200560.75</v>
          </cell>
          <cell r="AJ520">
            <v>7200560.75</v>
          </cell>
          <cell r="AK520">
            <v>0</v>
          </cell>
          <cell r="AL520">
            <v>0</v>
          </cell>
          <cell r="AM520">
            <v>89.999999999999943</v>
          </cell>
          <cell r="AN520">
            <v>40364.999999999971</v>
          </cell>
          <cell r="AO520">
            <v>40364.999999999971</v>
          </cell>
          <cell r="AP520">
            <v>0</v>
          </cell>
          <cell r="AQ520">
            <v>0</v>
          </cell>
          <cell r="AR520">
            <v>124.59047619047618</v>
          </cell>
          <cell r="AS520">
            <v>52327.999999999993</v>
          </cell>
          <cell r="AT520">
            <v>52327.999999999993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1473.9959322033894</v>
          </cell>
          <cell r="BK520">
            <v>0</v>
          </cell>
          <cell r="BL520">
            <v>1.0013559322033894</v>
          </cell>
          <cell r="BM520">
            <v>306.44495593220324</v>
          </cell>
          <cell r="BN520">
            <v>2.0027118644067787</v>
          </cell>
          <cell r="BO520">
            <v>785.26332203389802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1091.7082779661014</v>
          </cell>
          <cell r="BY520">
            <v>1091.7082779661014</v>
          </cell>
          <cell r="BZ520">
            <v>0</v>
          </cell>
          <cell r="CA520">
            <v>93784.70827796607</v>
          </cell>
          <cell r="CB520">
            <v>93784.70827796607</v>
          </cell>
          <cell r="CC520">
            <v>0</v>
          </cell>
          <cell r="CD520">
            <v>0</v>
          </cell>
          <cell r="CE520">
            <v>46.487632508833876</v>
          </cell>
          <cell r="CF520">
            <v>29.997136922402795</v>
          </cell>
          <cell r="CG520">
            <v>46.643109540635997</v>
          </cell>
          <cell r="CH520">
            <v>30.097461795052972</v>
          </cell>
          <cell r="CI520">
            <v>71.379310344827701</v>
          </cell>
          <cell r="CJ520">
            <v>45.386907796551796</v>
          </cell>
          <cell r="CK520">
            <v>62.918819188191819</v>
          </cell>
          <cell r="CL520">
            <v>36.521483419003658</v>
          </cell>
          <cell r="CM520">
            <v>76.219780219780304</v>
          </cell>
          <cell r="CN520">
            <v>36.600156904615424</v>
          </cell>
          <cell r="CO520">
            <v>178.60314683762667</v>
          </cell>
          <cell r="CP520">
            <v>236788.48001438868</v>
          </cell>
          <cell r="CQ520">
            <v>236788.48001438868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7.0000000000000071</v>
          </cell>
          <cell r="CZ520">
            <v>5863.7600000000057</v>
          </cell>
          <cell r="DA520">
            <v>5863.7600000000057</v>
          </cell>
          <cell r="DB520">
            <v>0</v>
          </cell>
          <cell r="DC520">
            <v>7536997.6982923541</v>
          </cell>
          <cell r="DD520">
            <v>7536997.6982923541</v>
          </cell>
          <cell r="DE520">
            <v>0</v>
          </cell>
          <cell r="DF520">
            <v>128900</v>
          </cell>
          <cell r="DG520">
            <v>128900</v>
          </cell>
          <cell r="DH520">
            <v>295.39999999999998</v>
          </cell>
          <cell r="DI520">
            <v>0</v>
          </cell>
          <cell r="DJ520">
            <v>0</v>
          </cell>
          <cell r="DK520">
            <v>0</v>
          </cell>
          <cell r="DL520">
            <v>0</v>
          </cell>
          <cell r="DM520">
            <v>2.81319679969811</v>
          </cell>
          <cell r="DN520">
            <v>0</v>
          </cell>
          <cell r="DO520">
            <v>2.81319679969811</v>
          </cell>
          <cell r="DP520">
            <v>0</v>
          </cell>
          <cell r="DQ520">
            <v>0</v>
          </cell>
          <cell r="DR520">
            <v>1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48067.5</v>
          </cell>
          <cell r="EB520">
            <v>48067.5</v>
          </cell>
          <cell r="EC520">
            <v>0</v>
          </cell>
          <cell r="ED520">
            <v>0</v>
          </cell>
          <cell r="EE520">
            <v>48067.5</v>
          </cell>
          <cell r="EF520">
            <v>0</v>
          </cell>
          <cell r="EG520">
            <v>48067.5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/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176967.5</v>
          </cell>
          <cell r="ER520">
            <v>176967.5</v>
          </cell>
          <cell r="ES520">
            <v>0</v>
          </cell>
          <cell r="ET520">
            <v>7713965.1982923541</v>
          </cell>
          <cell r="EU520">
            <v>7713965.1982923541</v>
          </cell>
          <cell r="EV520">
            <v>7665897.6982923541</v>
          </cell>
          <cell r="EW520">
            <v>5190.1812446122913</v>
          </cell>
          <cell r="EX520">
            <v>5415</v>
          </cell>
          <cell r="EY520">
            <v>224.81875538770873</v>
          </cell>
          <cell r="EZ520">
            <v>7997955</v>
          </cell>
          <cell r="FA520">
            <v>332057.30170764588</v>
          </cell>
          <cell r="FB520">
            <v>8046022.5</v>
          </cell>
          <cell r="FC520">
            <v>7861943.4314277181</v>
          </cell>
          <cell r="FD520">
            <v>0</v>
          </cell>
          <cell r="FE520">
            <v>8046022.5</v>
          </cell>
        </row>
        <row r="521">
          <cell r="A521">
            <v>5463</v>
          </cell>
          <cell r="B521">
            <v>8815463</v>
          </cell>
          <cell r="C521"/>
          <cell r="D521"/>
          <cell r="E521" t="str">
            <v>The Sandon School</v>
          </cell>
          <cell r="F521" t="str">
            <v>S</v>
          </cell>
          <cell r="G521"/>
          <cell r="H521" t="str">
            <v/>
          </cell>
          <cell r="I521" t="str">
            <v>Y</v>
          </cell>
          <cell r="J521" t="str">
            <v>VI</v>
          </cell>
          <cell r="K521">
            <v>5463</v>
          </cell>
          <cell r="L521">
            <v>137240</v>
          </cell>
          <cell r="O521">
            <v>0</v>
          </cell>
          <cell r="P521">
            <v>3</v>
          </cell>
          <cell r="Q521">
            <v>2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194</v>
          </cell>
          <cell r="X521">
            <v>223</v>
          </cell>
          <cell r="Y521">
            <v>215</v>
          </cell>
          <cell r="Z521">
            <v>217</v>
          </cell>
          <cell r="AA521">
            <v>223</v>
          </cell>
          <cell r="AB521">
            <v>632</v>
          </cell>
          <cell r="AC521">
            <v>440</v>
          </cell>
          <cell r="AD521">
            <v>1072</v>
          </cell>
          <cell r="AE521">
            <v>1072</v>
          </cell>
          <cell r="AF521">
            <v>0</v>
          </cell>
          <cell r="AG521">
            <v>2839064.0799999996</v>
          </cell>
          <cell r="AH521">
            <v>2407121.1999999997</v>
          </cell>
          <cell r="AI521">
            <v>5246185.2799999993</v>
          </cell>
          <cell r="AJ521">
            <v>5246185.2799999993</v>
          </cell>
          <cell r="AK521">
            <v>0</v>
          </cell>
          <cell r="AL521">
            <v>0</v>
          </cell>
          <cell r="AM521">
            <v>101.00000000000004</v>
          </cell>
          <cell r="AN521">
            <v>45298.500000000022</v>
          </cell>
          <cell r="AO521">
            <v>45298.500000000022</v>
          </cell>
          <cell r="AP521">
            <v>0</v>
          </cell>
          <cell r="AQ521">
            <v>0</v>
          </cell>
          <cell r="AR521">
            <v>140.76767676767679</v>
          </cell>
          <cell r="AS521">
            <v>59122.424242424255</v>
          </cell>
          <cell r="AT521">
            <v>59122.424242424255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900.68037383177523</v>
          </cell>
          <cell r="BK521">
            <v>0</v>
          </cell>
          <cell r="BL521">
            <v>145.27102803738339</v>
          </cell>
          <cell r="BM521">
            <v>44457.292710280431</v>
          </cell>
          <cell r="BN521">
            <v>3.0056074766355145</v>
          </cell>
          <cell r="BO521">
            <v>1178.4986915887853</v>
          </cell>
          <cell r="BP521">
            <v>6.0112149532710291</v>
          </cell>
          <cell r="BQ521">
            <v>3055.5606728971966</v>
          </cell>
          <cell r="BR521">
            <v>17.031775700934556</v>
          </cell>
          <cell r="BS521">
            <v>9652.2479252336325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58343.600000000049</v>
          </cell>
          <cell r="BY521">
            <v>58343.600000000049</v>
          </cell>
          <cell r="BZ521">
            <v>0</v>
          </cell>
          <cell r="CA521">
            <v>162764.52424242435</v>
          </cell>
          <cell r="CB521">
            <v>162764.52424242435</v>
          </cell>
          <cell r="CC521">
            <v>0</v>
          </cell>
          <cell r="CD521">
            <v>0</v>
          </cell>
          <cell r="CE521">
            <v>47.601851851851777</v>
          </cell>
          <cell r="CF521">
            <v>30.716110730925877</v>
          </cell>
          <cell r="CG521">
            <v>54.71759259259251</v>
          </cell>
          <cell r="CH521">
            <v>35.307694293796239</v>
          </cell>
          <cell r="CI521">
            <v>72.014563106796203</v>
          </cell>
          <cell r="CJ521">
            <v>45.790836587621413</v>
          </cell>
          <cell r="CK521">
            <v>69.233333333333334</v>
          </cell>
          <cell r="CL521">
            <v>40.186768728333341</v>
          </cell>
          <cell r="CM521">
            <v>93.178403755868445</v>
          </cell>
          <cell r="CN521">
            <v>44.743558532347365</v>
          </cell>
          <cell r="CO521">
            <v>196.74496887302422</v>
          </cell>
          <cell r="CP521">
            <v>260840.54483247804</v>
          </cell>
          <cell r="CQ521">
            <v>260840.54483247804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4.9999999999999973</v>
          </cell>
          <cell r="CZ521">
            <v>4188.3999999999978</v>
          </cell>
          <cell r="DA521">
            <v>4188.3999999999978</v>
          </cell>
          <cell r="DB521">
            <v>0</v>
          </cell>
          <cell r="DC521">
            <v>5673978.7490749015</v>
          </cell>
          <cell r="DD521">
            <v>5673978.7490749015</v>
          </cell>
          <cell r="DE521">
            <v>0</v>
          </cell>
          <cell r="DF521">
            <v>128900</v>
          </cell>
          <cell r="DG521">
            <v>128900</v>
          </cell>
          <cell r="DH521">
            <v>214.4</v>
          </cell>
          <cell r="DI521">
            <v>0</v>
          </cell>
          <cell r="DJ521">
            <v>0</v>
          </cell>
          <cell r="DK521">
            <v>0</v>
          </cell>
          <cell r="DL521">
            <v>0</v>
          </cell>
          <cell r="DM521">
            <v>2.6103892867358698</v>
          </cell>
          <cell r="DN521">
            <v>0</v>
          </cell>
          <cell r="DO521">
            <v>2.6103892867358698</v>
          </cell>
          <cell r="DP521">
            <v>0</v>
          </cell>
          <cell r="DQ521">
            <v>0</v>
          </cell>
          <cell r="DR521">
            <v>1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30319.5</v>
          </cell>
          <cell r="EB521">
            <v>30319.5</v>
          </cell>
          <cell r="EC521">
            <v>0</v>
          </cell>
          <cell r="ED521">
            <v>0</v>
          </cell>
          <cell r="EE521">
            <v>30319.5</v>
          </cell>
          <cell r="EF521">
            <v>0</v>
          </cell>
          <cell r="EG521">
            <v>30319.5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/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159219.5</v>
          </cell>
          <cell r="ER521">
            <v>159219.5</v>
          </cell>
          <cell r="ES521">
            <v>0</v>
          </cell>
          <cell r="ET521">
            <v>5833198.2490749015</v>
          </cell>
          <cell r="EU521">
            <v>5833198.2490749015</v>
          </cell>
          <cell r="EV521">
            <v>5802878.7490749015</v>
          </cell>
          <cell r="EW521">
            <v>5413.1331614504679</v>
          </cell>
          <cell r="EX521">
            <v>5415</v>
          </cell>
          <cell r="EY521">
            <v>1.8668385495320763</v>
          </cell>
          <cell r="EZ521">
            <v>5804880</v>
          </cell>
          <cell r="FA521">
            <v>2001.2509250985458</v>
          </cell>
          <cell r="FB521">
            <v>5835199.5</v>
          </cell>
          <cell r="FC521">
            <v>5708423.3623582879</v>
          </cell>
          <cell r="FD521">
            <v>0</v>
          </cell>
          <cell r="FE521">
            <v>5835199.5</v>
          </cell>
        </row>
        <row r="522">
          <cell r="A522">
            <v>5467</v>
          </cell>
          <cell r="B522">
            <v>8815467</v>
          </cell>
          <cell r="C522"/>
          <cell r="D522"/>
          <cell r="E522" t="str">
            <v>Shenfield High School</v>
          </cell>
          <cell r="F522" t="str">
            <v>S</v>
          </cell>
          <cell r="G522"/>
          <cell r="H522" t="str">
            <v/>
          </cell>
          <cell r="I522" t="str">
            <v>Y</v>
          </cell>
          <cell r="J522" t="str">
            <v>VI</v>
          </cell>
          <cell r="K522">
            <v>5467</v>
          </cell>
          <cell r="L522">
            <v>137877</v>
          </cell>
          <cell r="O522">
            <v>0</v>
          </cell>
          <cell r="P522">
            <v>3</v>
          </cell>
          <cell r="Q522">
            <v>2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249</v>
          </cell>
          <cell r="X522">
            <v>242</v>
          </cell>
          <cell r="Y522">
            <v>237</v>
          </cell>
          <cell r="Z522">
            <v>212</v>
          </cell>
          <cell r="AA522">
            <v>173</v>
          </cell>
          <cell r="AB522">
            <v>728</v>
          </cell>
          <cell r="AC522">
            <v>385</v>
          </cell>
          <cell r="AD522">
            <v>1113</v>
          </cell>
          <cell r="AE522">
            <v>1113</v>
          </cell>
          <cell r="AF522">
            <v>0</v>
          </cell>
          <cell r="AG522">
            <v>3270314.32</v>
          </cell>
          <cell r="AH522">
            <v>2106231.0499999998</v>
          </cell>
          <cell r="AI522">
            <v>5376545.3699999992</v>
          </cell>
          <cell r="AJ522">
            <v>5376545.3699999992</v>
          </cell>
          <cell r="AK522">
            <v>0</v>
          </cell>
          <cell r="AL522">
            <v>0</v>
          </cell>
          <cell r="AM522">
            <v>100.99999999999999</v>
          </cell>
          <cell r="AN522">
            <v>45298.499999999993</v>
          </cell>
          <cell r="AO522">
            <v>45298.499999999993</v>
          </cell>
          <cell r="AP522">
            <v>0</v>
          </cell>
          <cell r="AQ522">
            <v>0</v>
          </cell>
          <cell r="AR522">
            <v>151.42857142857144</v>
          </cell>
          <cell r="AS522">
            <v>63600.000000000007</v>
          </cell>
          <cell r="AT522">
            <v>63600.000000000007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856.99999999999989</v>
          </cell>
          <cell r="BK522">
            <v>0</v>
          </cell>
          <cell r="BL522">
            <v>128.00000000000009</v>
          </cell>
          <cell r="BM522">
            <v>39171.840000000026</v>
          </cell>
          <cell r="BN522">
            <v>98</v>
          </cell>
          <cell r="BO522">
            <v>38425.800000000003</v>
          </cell>
          <cell r="BP522">
            <v>13.000000000000052</v>
          </cell>
          <cell r="BQ522">
            <v>6608.0300000000261</v>
          </cell>
          <cell r="BR522">
            <v>6.0000000000000062</v>
          </cell>
          <cell r="BS522">
            <v>3400.3200000000038</v>
          </cell>
          <cell r="BT522">
            <v>4.9999999999999991</v>
          </cell>
          <cell r="BU522">
            <v>3210.2999999999993</v>
          </cell>
          <cell r="BV522">
            <v>6.0000000000000062</v>
          </cell>
          <cell r="BW522">
            <v>5615.6400000000058</v>
          </cell>
          <cell r="BX522">
            <v>96431.930000000066</v>
          </cell>
          <cell r="BY522">
            <v>96431.930000000066</v>
          </cell>
          <cell r="BZ522">
            <v>0</v>
          </cell>
          <cell r="CA522">
            <v>205330.43000000005</v>
          </cell>
          <cell r="CB522">
            <v>205330.43000000005</v>
          </cell>
          <cell r="CC522">
            <v>0</v>
          </cell>
          <cell r="CD522">
            <v>0</v>
          </cell>
          <cell r="CE522">
            <v>82.305439330543862</v>
          </cell>
          <cell r="CF522">
            <v>53.109341126108738</v>
          </cell>
          <cell r="CG522">
            <v>79.991631799163102</v>
          </cell>
          <cell r="CH522">
            <v>51.616307439832582</v>
          </cell>
          <cell r="CI522">
            <v>70.88839285714289</v>
          </cell>
          <cell r="CJ522">
            <v>45.074755344508951</v>
          </cell>
          <cell r="CK522">
            <v>64.521739130434881</v>
          </cell>
          <cell r="CL522">
            <v>37.451904791304408</v>
          </cell>
          <cell r="CM522">
            <v>72.418604651162838</v>
          </cell>
          <cell r="CN522">
            <v>34.774861399534906</v>
          </cell>
          <cell r="CO522">
            <v>222.02717010128958</v>
          </cell>
          <cell r="CP522">
            <v>294359.18157688773</v>
          </cell>
          <cell r="CQ522">
            <v>294359.18157688773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5876234.981576887</v>
          </cell>
          <cell r="DD522">
            <v>5876234.981576887</v>
          </cell>
          <cell r="DE522">
            <v>0</v>
          </cell>
          <cell r="DF522">
            <v>128900</v>
          </cell>
          <cell r="DG522">
            <v>128900</v>
          </cell>
          <cell r="DH522">
            <v>222.6</v>
          </cell>
          <cell r="DI522">
            <v>0</v>
          </cell>
          <cell r="DJ522">
            <v>0</v>
          </cell>
          <cell r="DK522">
            <v>0</v>
          </cell>
          <cell r="DL522">
            <v>0</v>
          </cell>
          <cell r="DM522">
            <v>1.74514164865248</v>
          </cell>
          <cell r="DN522">
            <v>0</v>
          </cell>
          <cell r="DO522">
            <v>1.74514164865248</v>
          </cell>
          <cell r="DP522">
            <v>0</v>
          </cell>
          <cell r="DQ522">
            <v>0</v>
          </cell>
          <cell r="DR522">
            <v>1.0156360164</v>
          </cell>
          <cell r="DS522">
            <v>0</v>
          </cell>
          <cell r="DT522">
            <v>93896.389056149943</v>
          </cell>
          <cell r="DU522">
            <v>93896.389056149943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34127.07</v>
          </cell>
          <cell r="EB522">
            <v>34127.07</v>
          </cell>
          <cell r="EC522">
            <v>0</v>
          </cell>
          <cell r="ED522">
            <v>0</v>
          </cell>
          <cell r="EE522">
            <v>34127.07</v>
          </cell>
          <cell r="EF522">
            <v>0</v>
          </cell>
          <cell r="EG522">
            <v>34127.07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/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256923.45905614994</v>
          </cell>
          <cell r="ER522">
            <v>256923.45905614994</v>
          </cell>
          <cell r="ES522">
            <v>0</v>
          </cell>
          <cell r="ET522">
            <v>6133158.4406330371</v>
          </cell>
          <cell r="EU522">
            <v>6133158.4406330371</v>
          </cell>
          <cell r="EV522">
            <v>6099031.3706330368</v>
          </cell>
          <cell r="EW522">
            <v>5479.8125522309401</v>
          </cell>
          <cell r="EX522">
            <v>5415</v>
          </cell>
          <cell r="EY522">
            <v>0</v>
          </cell>
          <cell r="EZ522">
            <v>6026895</v>
          </cell>
          <cell r="FA522">
            <v>0</v>
          </cell>
          <cell r="FB522">
            <v>6133158.4406330371</v>
          </cell>
          <cell r="FC522">
            <v>6043178.8987118844</v>
          </cell>
          <cell r="FD522">
            <v>0</v>
          </cell>
          <cell r="FE522">
            <v>6133158.4406330371</v>
          </cell>
        </row>
        <row r="523">
          <cell r="A523">
            <v>4019</v>
          </cell>
          <cell r="B523">
            <v>8814019</v>
          </cell>
          <cell r="C523"/>
          <cell r="D523"/>
          <cell r="E523" t="str">
            <v>Sir Frederick Gibberd College</v>
          </cell>
          <cell r="F523" t="str">
            <v>S</v>
          </cell>
          <cell r="G523"/>
          <cell r="H523" t="str">
            <v/>
          </cell>
          <cell r="I523" t="str">
            <v>Y</v>
          </cell>
          <cell r="K523">
            <v>4019</v>
          </cell>
          <cell r="L523">
            <v>143697</v>
          </cell>
          <cell r="N523">
            <v>180</v>
          </cell>
          <cell r="O523">
            <v>0</v>
          </cell>
          <cell r="P523">
            <v>3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226</v>
          </cell>
          <cell r="X523">
            <v>121</v>
          </cell>
          <cell r="Y523">
            <v>0</v>
          </cell>
          <cell r="Z523">
            <v>0</v>
          </cell>
          <cell r="AA523">
            <v>0</v>
          </cell>
          <cell r="AB523">
            <v>347</v>
          </cell>
          <cell r="AC523">
            <v>0</v>
          </cell>
          <cell r="AD523">
            <v>347</v>
          </cell>
          <cell r="AE523">
            <v>347</v>
          </cell>
          <cell r="AF523">
            <v>0</v>
          </cell>
          <cell r="AG523">
            <v>1558789.93</v>
          </cell>
          <cell r="AH523">
            <v>0</v>
          </cell>
          <cell r="AI523">
            <v>1558789.93</v>
          </cell>
          <cell r="AJ523">
            <v>1558789.93</v>
          </cell>
          <cell r="AK523">
            <v>0</v>
          </cell>
          <cell r="AL523">
            <v>0</v>
          </cell>
          <cell r="AM523">
            <v>77.429752066115839</v>
          </cell>
          <cell r="AN523">
            <v>34727.243801652956</v>
          </cell>
          <cell r="AO523">
            <v>34727.243801652956</v>
          </cell>
          <cell r="AP523">
            <v>0</v>
          </cell>
          <cell r="AQ523">
            <v>0</v>
          </cell>
          <cell r="AR523">
            <v>102.05882352941177</v>
          </cell>
          <cell r="AS523">
            <v>42864.705882352944</v>
          </cell>
          <cell r="AT523">
            <v>42864.705882352944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149.1239669421486</v>
          </cell>
          <cell r="BK523">
            <v>0</v>
          </cell>
          <cell r="BL523">
            <v>114.71074380165282</v>
          </cell>
          <cell r="BM523">
            <v>35104.92892561981</v>
          </cell>
          <cell r="BN523">
            <v>60.223140495867604</v>
          </cell>
          <cell r="BO523">
            <v>23613.493388429688</v>
          </cell>
          <cell r="BP523">
            <v>7.1694214876033096</v>
          </cell>
          <cell r="BQ523">
            <v>3644.2886363636385</v>
          </cell>
          <cell r="BR523">
            <v>15.772727272727288</v>
          </cell>
          <cell r="BS523">
            <v>8938.7200000000084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71301.430950413138</v>
          </cell>
          <cell r="BY523">
            <v>71301.430950413138</v>
          </cell>
          <cell r="BZ523">
            <v>0</v>
          </cell>
          <cell r="CA523">
            <v>148893.38063441904</v>
          </cell>
          <cell r="CB523">
            <v>148893.38063441904</v>
          </cell>
          <cell r="CC523">
            <v>0</v>
          </cell>
          <cell r="CD523">
            <v>0</v>
          </cell>
          <cell r="CE523">
            <v>79.099999999999994</v>
          </cell>
          <cell r="CF523">
            <v>51.040962993999997</v>
          </cell>
          <cell r="CG523">
            <v>42.349999999999994</v>
          </cell>
          <cell r="CH523">
            <v>27.327241248999997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78.368204242999994</v>
          </cell>
          <cell r="CP523">
            <v>103898.99782128453</v>
          </cell>
          <cell r="CQ523">
            <v>103898.99782128453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7.2291666666666554</v>
          </cell>
          <cell r="CZ523">
            <v>6055.7283333333235</v>
          </cell>
          <cell r="DA523">
            <v>6055.7283333333235</v>
          </cell>
          <cell r="DB523">
            <v>0</v>
          </cell>
          <cell r="DC523">
            <v>1817638.0367890368</v>
          </cell>
          <cell r="DD523">
            <v>1817638.0367890368</v>
          </cell>
          <cell r="DE523">
            <v>0</v>
          </cell>
          <cell r="DF523">
            <v>128900</v>
          </cell>
          <cell r="DG523">
            <v>128900</v>
          </cell>
          <cell r="DH523">
            <v>115.66666666666667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0.74709716059321996</v>
          </cell>
          <cell r="DN523">
            <v>1.56</v>
          </cell>
          <cell r="DO523">
            <v>0.74709716059321996</v>
          </cell>
          <cell r="DP523">
            <v>0</v>
          </cell>
          <cell r="DQ523">
            <v>0</v>
          </cell>
          <cell r="DR523">
            <v>1.0156360164</v>
          </cell>
          <cell r="DS523">
            <v>0</v>
          </cell>
          <cell r="DT523">
            <v>30436.100666457198</v>
          </cell>
          <cell r="DU523">
            <v>30436.100666457198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0</v>
          </cell>
          <cell r="EB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/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159336.10066645721</v>
          </cell>
          <cell r="ER523">
            <v>159336.10066645721</v>
          </cell>
          <cell r="ES523">
            <v>0</v>
          </cell>
          <cell r="ET523">
            <v>1976974.1374554941</v>
          </cell>
          <cell r="EU523">
            <v>1976974.1374554941</v>
          </cell>
          <cell r="EV523">
            <v>1976974.1374554939</v>
          </cell>
          <cell r="EW523">
            <v>5697.3318082290889</v>
          </cell>
          <cell r="EX523">
            <v>5215</v>
          </cell>
          <cell r="EY523">
            <v>0</v>
          </cell>
          <cell r="EZ523">
            <v>1809605</v>
          </cell>
          <cell r="FA523">
            <v>0</v>
          </cell>
          <cell r="FB523">
            <v>1976974.1374554941</v>
          </cell>
          <cell r="FC523">
            <v>130915.48251396</v>
          </cell>
          <cell r="FD523">
            <v>0</v>
          </cell>
          <cell r="FE523">
            <v>1976974.1374554941</v>
          </cell>
        </row>
        <row r="524">
          <cell r="A524">
            <v>5466</v>
          </cell>
          <cell r="B524">
            <v>8815466</v>
          </cell>
          <cell r="C524">
            <v>5890</v>
          </cell>
          <cell r="D524" t="str">
            <v>GMSS5890</v>
          </cell>
          <cell r="E524" t="str">
            <v>St Benedict's Catholic College</v>
          </cell>
          <cell r="F524" t="str">
            <v>S</v>
          </cell>
          <cell r="G524" t="str">
            <v>Y</v>
          </cell>
          <cell r="H524">
            <v>10023500</v>
          </cell>
          <cell r="I524" t="str">
            <v/>
          </cell>
          <cell r="K524">
            <v>5466</v>
          </cell>
          <cell r="L524">
            <v>115382</v>
          </cell>
          <cell r="O524">
            <v>0</v>
          </cell>
          <cell r="P524">
            <v>3</v>
          </cell>
          <cell r="Q524">
            <v>2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180</v>
          </cell>
          <cell r="X524">
            <v>180</v>
          </cell>
          <cell r="Y524">
            <v>174</v>
          </cell>
          <cell r="Z524">
            <v>174</v>
          </cell>
          <cell r="AA524">
            <v>180</v>
          </cell>
          <cell r="AB524">
            <v>534</v>
          </cell>
          <cell r="AC524">
            <v>354</v>
          </cell>
          <cell r="AD524">
            <v>888</v>
          </cell>
          <cell r="AE524">
            <v>888</v>
          </cell>
          <cell r="AF524">
            <v>0</v>
          </cell>
          <cell r="AG524">
            <v>2398829.46</v>
          </cell>
          <cell r="AH524">
            <v>1936638.42</v>
          </cell>
          <cell r="AI524">
            <v>4335467.88</v>
          </cell>
          <cell r="AJ524">
            <v>4335467.88</v>
          </cell>
          <cell r="AK524">
            <v>0</v>
          </cell>
          <cell r="AL524">
            <v>0</v>
          </cell>
          <cell r="AM524">
            <v>92.000000000000355</v>
          </cell>
          <cell r="AN524">
            <v>41262.00000000016</v>
          </cell>
          <cell r="AO524">
            <v>41262.00000000016</v>
          </cell>
          <cell r="AP524">
            <v>0</v>
          </cell>
          <cell r="AQ524">
            <v>0</v>
          </cell>
          <cell r="AR524">
            <v>173.95899772209566</v>
          </cell>
          <cell r="AS524">
            <v>73062.77904328017</v>
          </cell>
          <cell r="AT524">
            <v>73062.77904328017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523</v>
          </cell>
          <cell r="BK524">
            <v>0</v>
          </cell>
          <cell r="BL524">
            <v>117.00000000000021</v>
          </cell>
          <cell r="BM524">
            <v>35805.51000000006</v>
          </cell>
          <cell r="BN524">
            <v>92.000000000000355</v>
          </cell>
          <cell r="BO524">
            <v>36073.200000000143</v>
          </cell>
          <cell r="BP524">
            <v>73.999999999999972</v>
          </cell>
          <cell r="BQ524">
            <v>37614.939999999988</v>
          </cell>
          <cell r="BR524">
            <v>25.000000000000039</v>
          </cell>
          <cell r="BS524">
            <v>14168.000000000024</v>
          </cell>
          <cell r="BT524">
            <v>46</v>
          </cell>
          <cell r="BU524">
            <v>29534.76</v>
          </cell>
          <cell r="BV524">
            <v>11.000000000000011</v>
          </cell>
          <cell r="BW524">
            <v>10295.340000000011</v>
          </cell>
          <cell r="BX524">
            <v>163491.75000000023</v>
          </cell>
          <cell r="BY524">
            <v>163491.75000000023</v>
          </cell>
          <cell r="BZ524">
            <v>0</v>
          </cell>
          <cell r="CA524">
            <v>277816.52904328058</v>
          </cell>
          <cell r="CB524">
            <v>277816.52904328058</v>
          </cell>
          <cell r="CC524">
            <v>0</v>
          </cell>
          <cell r="CD524">
            <v>0</v>
          </cell>
          <cell r="CE524">
            <v>33.882352941176457</v>
          </cell>
          <cell r="CF524">
            <v>21.863311284705873</v>
          </cell>
          <cell r="CG524">
            <v>33.882352941176457</v>
          </cell>
          <cell r="CH524">
            <v>21.863311284705873</v>
          </cell>
          <cell r="CI524">
            <v>41.183431952662659</v>
          </cell>
          <cell r="CJ524">
            <v>26.186700596449665</v>
          </cell>
          <cell r="CK524">
            <v>55.170731707317017</v>
          </cell>
          <cell r="CL524">
            <v>32.024074660975579</v>
          </cell>
          <cell r="CM524">
            <v>62.142857142857103</v>
          </cell>
          <cell r="CN524">
            <v>29.840525849999981</v>
          </cell>
          <cell r="CO524">
            <v>131.77792367683696</v>
          </cell>
          <cell r="CP524">
            <v>174708.53565227691</v>
          </cell>
          <cell r="CQ524">
            <v>174708.53565227691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11.999999999999988</v>
          </cell>
          <cell r="CZ524">
            <v>10052.159999999989</v>
          </cell>
          <cell r="DA524">
            <v>10052.159999999989</v>
          </cell>
          <cell r="DB524">
            <v>0</v>
          </cell>
          <cell r="DC524">
            <v>4798045.1046955576</v>
          </cell>
          <cell r="DD524">
            <v>4798045.1046955576</v>
          </cell>
          <cell r="DE524">
            <v>0</v>
          </cell>
          <cell r="DF524">
            <v>128900</v>
          </cell>
          <cell r="DG524">
            <v>128900</v>
          </cell>
          <cell r="DH524">
            <v>177.6</v>
          </cell>
          <cell r="DI524">
            <v>0</v>
          </cell>
          <cell r="DJ524">
            <v>0</v>
          </cell>
          <cell r="DK524">
            <v>0</v>
          </cell>
          <cell r="DL524">
            <v>0</v>
          </cell>
          <cell r="DM524">
            <v>0.63249084397725674</v>
          </cell>
          <cell r="DN524">
            <v>0</v>
          </cell>
          <cell r="DO524">
            <v>0.63249084397725674</v>
          </cell>
          <cell r="DP524">
            <v>0</v>
          </cell>
          <cell r="DQ524">
            <v>0</v>
          </cell>
          <cell r="DR524">
            <v>1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21768.6</v>
          </cell>
          <cell r="EB524">
            <v>21768.6</v>
          </cell>
          <cell r="EC524">
            <v>0</v>
          </cell>
          <cell r="ED524">
            <v>0</v>
          </cell>
          <cell r="EE524">
            <v>21768.6</v>
          </cell>
          <cell r="EF524">
            <v>0</v>
          </cell>
          <cell r="EG524">
            <v>21768.599999999995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/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150668.6</v>
          </cell>
          <cell r="ER524">
            <v>150668.6</v>
          </cell>
          <cell r="ES524">
            <v>0</v>
          </cell>
          <cell r="ET524">
            <v>4948713.7046955572</v>
          </cell>
          <cell r="EU524">
            <v>4948713.7046955572</v>
          </cell>
          <cell r="EV524">
            <v>4926945.1046955576</v>
          </cell>
          <cell r="EW524">
            <v>5548.3616043868888</v>
          </cell>
          <cell r="EX524">
            <v>5415</v>
          </cell>
          <cell r="EY524">
            <v>0</v>
          </cell>
          <cell r="EZ524">
            <v>4808520</v>
          </cell>
          <cell r="FA524">
            <v>0</v>
          </cell>
          <cell r="FB524">
            <v>4948713.7046955572</v>
          </cell>
          <cell r="FC524">
            <v>4883527.3508840613</v>
          </cell>
          <cell r="FD524">
            <v>0</v>
          </cell>
          <cell r="FE524">
            <v>4948713.7046955572</v>
          </cell>
        </row>
        <row r="525">
          <cell r="A525">
            <v>5448</v>
          </cell>
          <cell r="B525">
            <v>8815448</v>
          </cell>
          <cell r="C525"/>
          <cell r="D525"/>
          <cell r="E525" t="str">
            <v>St Helena School</v>
          </cell>
          <cell r="F525" t="str">
            <v>S</v>
          </cell>
          <cell r="G525"/>
          <cell r="H525" t="str">
            <v/>
          </cell>
          <cell r="I525" t="str">
            <v>Y</v>
          </cell>
          <cell r="K525">
            <v>5448</v>
          </cell>
          <cell r="L525">
            <v>137944</v>
          </cell>
          <cell r="O525">
            <v>0</v>
          </cell>
          <cell r="P525">
            <v>3</v>
          </cell>
          <cell r="Q525">
            <v>2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200</v>
          </cell>
          <cell r="X525">
            <v>203</v>
          </cell>
          <cell r="Y525">
            <v>190</v>
          </cell>
          <cell r="Z525">
            <v>191</v>
          </cell>
          <cell r="AA525">
            <v>193</v>
          </cell>
          <cell r="AB525">
            <v>593</v>
          </cell>
          <cell r="AC525">
            <v>384</v>
          </cell>
          <cell r="AD525">
            <v>977</v>
          </cell>
          <cell r="AE525">
            <v>977</v>
          </cell>
          <cell r="AF525">
            <v>0</v>
          </cell>
          <cell r="AG525">
            <v>2663868.67</v>
          </cell>
          <cell r="AH525">
            <v>2100760.3199999998</v>
          </cell>
          <cell r="AI525">
            <v>4764628.99</v>
          </cell>
          <cell r="AJ525">
            <v>4764628.99</v>
          </cell>
          <cell r="AK525">
            <v>0</v>
          </cell>
          <cell r="AL525">
            <v>0</v>
          </cell>
          <cell r="AM525">
            <v>180.00000000000051</v>
          </cell>
          <cell r="AN525">
            <v>80730.000000000233</v>
          </cell>
          <cell r="AO525">
            <v>80730.000000000233</v>
          </cell>
          <cell r="AP525">
            <v>0</v>
          </cell>
          <cell r="AQ525">
            <v>0</v>
          </cell>
          <cell r="AR525">
            <v>269.9340206185567</v>
          </cell>
          <cell r="AS525">
            <v>113372.28865979382</v>
          </cell>
          <cell r="AT525">
            <v>113372.28865979382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539.55225409836089</v>
          </cell>
          <cell r="BK525">
            <v>0</v>
          </cell>
          <cell r="BL525">
            <v>138.14139344262313</v>
          </cell>
          <cell r="BM525">
            <v>42275.410635245949</v>
          </cell>
          <cell r="BN525">
            <v>132.13524590163908</v>
          </cell>
          <cell r="BO525">
            <v>51810.229918032688</v>
          </cell>
          <cell r="BP525">
            <v>41.042008196721333</v>
          </cell>
          <cell r="BQ525">
            <v>20862.063186475421</v>
          </cell>
          <cell r="BR525">
            <v>49.050204918032797</v>
          </cell>
          <cell r="BS525">
            <v>27797.73213114755</v>
          </cell>
          <cell r="BT525">
            <v>74.075819672131104</v>
          </cell>
          <cell r="BU525">
            <v>47561.120778688492</v>
          </cell>
          <cell r="BV525">
            <v>3.0030737704918047</v>
          </cell>
          <cell r="BW525">
            <v>2810.6968647540998</v>
          </cell>
          <cell r="BX525">
            <v>193117.25351434422</v>
          </cell>
          <cell r="BY525">
            <v>193117.25351434422</v>
          </cell>
          <cell r="BZ525">
            <v>0</v>
          </cell>
          <cell r="CA525">
            <v>387219.54217413825</v>
          </cell>
          <cell r="CB525">
            <v>387219.54217413825</v>
          </cell>
          <cell r="CC525">
            <v>0</v>
          </cell>
          <cell r="CD525">
            <v>0</v>
          </cell>
          <cell r="CE525">
            <v>76.381909547738601</v>
          </cell>
          <cell r="CF525">
            <v>49.287057125628081</v>
          </cell>
          <cell r="CG525">
            <v>77.527638190954676</v>
          </cell>
          <cell r="CH525">
            <v>50.026362982512495</v>
          </cell>
          <cell r="CI525">
            <v>88.176795580110451</v>
          </cell>
          <cell r="CJ525">
            <v>56.067676634254113</v>
          </cell>
          <cell r="CK525">
            <v>77.853260869565233</v>
          </cell>
          <cell r="CL525">
            <v>45.190240577445664</v>
          </cell>
          <cell r="CM525">
            <v>89.491620111731876</v>
          </cell>
          <cell r="CN525">
            <v>42.973193156592195</v>
          </cell>
          <cell r="CO525">
            <v>243.54453047643253</v>
          </cell>
          <cell r="CP525">
            <v>322886.46761504473</v>
          </cell>
          <cell r="CQ525">
            <v>322886.46761504473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19.058521560574928</v>
          </cell>
          <cell r="CZ525">
            <v>15964.942340862404</v>
          </cell>
          <cell r="DA525">
            <v>15964.942340862404</v>
          </cell>
          <cell r="DB525">
            <v>0</v>
          </cell>
          <cell r="DC525">
            <v>5490699.942130045</v>
          </cell>
          <cell r="DD525">
            <v>5490699.942130045</v>
          </cell>
          <cell r="DE525">
            <v>0</v>
          </cell>
          <cell r="DF525">
            <v>128900</v>
          </cell>
          <cell r="DG525">
            <v>128900</v>
          </cell>
          <cell r="DH525">
            <v>195.4</v>
          </cell>
          <cell r="DI525">
            <v>0</v>
          </cell>
          <cell r="DJ525">
            <v>0</v>
          </cell>
          <cell r="DK525">
            <v>0</v>
          </cell>
          <cell r="DL525">
            <v>0</v>
          </cell>
          <cell r="DM525">
            <v>1.29251450302144</v>
          </cell>
          <cell r="DN525">
            <v>0</v>
          </cell>
          <cell r="DO525">
            <v>1.29251450302144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21966.493999999999</v>
          </cell>
          <cell r="EB525">
            <v>21966.493999999999</v>
          </cell>
          <cell r="EC525">
            <v>0</v>
          </cell>
          <cell r="ED525">
            <v>0</v>
          </cell>
          <cell r="EE525">
            <v>21966.493999999999</v>
          </cell>
          <cell r="EF525">
            <v>0</v>
          </cell>
          <cell r="EG525">
            <v>21966.493999999999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/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150866.49400000001</v>
          </cell>
          <cell r="ER525">
            <v>150866.49400000001</v>
          </cell>
          <cell r="ES525">
            <v>0</v>
          </cell>
          <cell r="ET525">
            <v>5641566.436130045</v>
          </cell>
          <cell r="EU525">
            <v>5641566.436130045</v>
          </cell>
          <cell r="EV525">
            <v>5619599.942130045</v>
          </cell>
          <cell r="EW525">
            <v>5751.8934924565456</v>
          </cell>
          <cell r="EX525">
            <v>5415</v>
          </cell>
          <cell r="EY525">
            <v>0</v>
          </cell>
          <cell r="EZ525">
            <v>5290455</v>
          </cell>
          <cell r="FA525">
            <v>0</v>
          </cell>
          <cell r="FB525">
            <v>5641566.436130045</v>
          </cell>
          <cell r="FC525">
            <v>5515939.8843563227</v>
          </cell>
          <cell r="FD525">
            <v>0</v>
          </cell>
          <cell r="FE525">
            <v>5641566.436130045</v>
          </cell>
        </row>
        <row r="526">
          <cell r="A526">
            <v>4701</v>
          </cell>
          <cell r="B526">
            <v>8814701</v>
          </cell>
          <cell r="C526">
            <v>5690</v>
          </cell>
          <cell r="D526" t="str">
            <v>RB055690</v>
          </cell>
          <cell r="E526" t="str">
            <v>St John Payne Catholic School, Chelmsford</v>
          </cell>
          <cell r="F526" t="str">
            <v>S</v>
          </cell>
          <cell r="G526" t="str">
            <v>Y</v>
          </cell>
          <cell r="H526">
            <v>10023592</v>
          </cell>
          <cell r="I526" t="str">
            <v/>
          </cell>
          <cell r="J526" t="str">
            <v>VI</v>
          </cell>
          <cell r="K526">
            <v>4701</v>
          </cell>
          <cell r="L526">
            <v>115238</v>
          </cell>
          <cell r="O526">
            <v>0</v>
          </cell>
          <cell r="P526">
            <v>3</v>
          </cell>
          <cell r="Q526">
            <v>2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192</v>
          </cell>
          <cell r="X526">
            <v>188</v>
          </cell>
          <cell r="Y526">
            <v>186</v>
          </cell>
          <cell r="Z526">
            <v>190</v>
          </cell>
          <cell r="AA526">
            <v>194</v>
          </cell>
          <cell r="AB526">
            <v>566</v>
          </cell>
          <cell r="AC526">
            <v>384</v>
          </cell>
          <cell r="AD526">
            <v>950</v>
          </cell>
          <cell r="AE526">
            <v>950</v>
          </cell>
          <cell r="AF526">
            <v>0</v>
          </cell>
          <cell r="AG526">
            <v>2542579.5399999996</v>
          </cell>
          <cell r="AH526">
            <v>2100760.3199999998</v>
          </cell>
          <cell r="AI526">
            <v>4643339.8599999994</v>
          </cell>
          <cell r="AJ526">
            <v>4643339.8599999994</v>
          </cell>
          <cell r="AK526">
            <v>0</v>
          </cell>
          <cell r="AL526">
            <v>0</v>
          </cell>
          <cell r="AM526">
            <v>102.0000000000004</v>
          </cell>
          <cell r="AN526">
            <v>45747.000000000182</v>
          </cell>
          <cell r="AO526">
            <v>45747.000000000182</v>
          </cell>
          <cell r="AP526">
            <v>0</v>
          </cell>
          <cell r="AQ526">
            <v>0</v>
          </cell>
          <cell r="AR526">
            <v>160.83070452155627</v>
          </cell>
          <cell r="AS526">
            <v>67548.895899053634</v>
          </cell>
          <cell r="AT526">
            <v>67548.895899053634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632.66596417281357</v>
          </cell>
          <cell r="BK526">
            <v>0</v>
          </cell>
          <cell r="BL526">
            <v>124.1306638566913</v>
          </cell>
          <cell r="BM526">
            <v>37987.707060063236</v>
          </cell>
          <cell r="BN526">
            <v>66.069546891464711</v>
          </cell>
          <cell r="BO526">
            <v>25905.869336143314</v>
          </cell>
          <cell r="BP526">
            <v>70.073761854583779</v>
          </cell>
          <cell r="BQ526">
            <v>35619.193888303482</v>
          </cell>
          <cell r="BR526">
            <v>52.054794520547944</v>
          </cell>
          <cell r="BS526">
            <v>29500.493150684932</v>
          </cell>
          <cell r="BT526">
            <v>4.0042149631190753</v>
          </cell>
          <cell r="BU526">
            <v>2570.9462592202331</v>
          </cell>
          <cell r="BV526">
            <v>1.0010537407797711</v>
          </cell>
          <cell r="BW526">
            <v>936.92623814541901</v>
          </cell>
          <cell r="BX526">
            <v>132521.13593256063</v>
          </cell>
          <cell r="BY526">
            <v>132521.13593256063</v>
          </cell>
          <cell r="BZ526">
            <v>0</v>
          </cell>
          <cell r="CA526">
            <v>245817.03183161444</v>
          </cell>
          <cell r="CB526">
            <v>245817.03183161444</v>
          </cell>
          <cell r="CC526">
            <v>0</v>
          </cell>
          <cell r="CD526">
            <v>0</v>
          </cell>
          <cell r="CE526">
            <v>55.776536312849089</v>
          </cell>
          <cell r="CF526">
            <v>35.991000327150786</v>
          </cell>
          <cell r="CG526">
            <v>54.614525139664735</v>
          </cell>
          <cell r="CH526">
            <v>35.241187820335149</v>
          </cell>
          <cell r="CI526">
            <v>49.389830508474617</v>
          </cell>
          <cell r="CJ526">
            <v>31.404782037627143</v>
          </cell>
          <cell r="CK526">
            <v>65.082872928176727</v>
          </cell>
          <cell r="CL526">
            <v>37.777617176795545</v>
          </cell>
          <cell r="CM526">
            <v>70.545454545454618</v>
          </cell>
          <cell r="CN526">
            <v>33.875389010909124</v>
          </cell>
          <cell r="CO526">
            <v>174.28997637281773</v>
          </cell>
          <cell r="CP526">
            <v>231070.1648755543</v>
          </cell>
          <cell r="CQ526">
            <v>231070.1648755543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10.820045558086544</v>
          </cell>
          <cell r="CZ526">
            <v>9063.7357630979368</v>
          </cell>
          <cell r="DA526">
            <v>9063.7357630979368</v>
          </cell>
          <cell r="DB526">
            <v>0</v>
          </cell>
          <cell r="DC526">
            <v>5129290.7924702661</v>
          </cell>
          <cell r="DD526">
            <v>5129290.7924702661</v>
          </cell>
          <cell r="DE526">
            <v>0</v>
          </cell>
          <cell r="DF526">
            <v>128900</v>
          </cell>
          <cell r="DG526">
            <v>128900</v>
          </cell>
          <cell r="DH526">
            <v>190</v>
          </cell>
          <cell r="DI526">
            <v>0</v>
          </cell>
          <cell r="DJ526">
            <v>0</v>
          </cell>
          <cell r="DK526">
            <v>0</v>
          </cell>
          <cell r="DL526">
            <v>0</v>
          </cell>
          <cell r="DM526">
            <v>1.2571416606213299</v>
          </cell>
          <cell r="DN526">
            <v>0</v>
          </cell>
          <cell r="DO526">
            <v>1.2571416606213299</v>
          </cell>
          <cell r="DP526">
            <v>0</v>
          </cell>
          <cell r="DQ526">
            <v>0</v>
          </cell>
          <cell r="DR526">
            <v>1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33012</v>
          </cell>
          <cell r="EB526">
            <v>33536</v>
          </cell>
          <cell r="EC526">
            <v>524</v>
          </cell>
          <cell r="ED526">
            <v>0</v>
          </cell>
          <cell r="EE526">
            <v>34060</v>
          </cell>
          <cell r="EF526">
            <v>0</v>
          </cell>
          <cell r="EG526">
            <v>34060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/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162960</v>
          </cell>
          <cell r="ER526">
            <v>162960</v>
          </cell>
          <cell r="ES526">
            <v>0</v>
          </cell>
          <cell r="ET526">
            <v>5292250.7924702661</v>
          </cell>
          <cell r="EU526">
            <v>5292250.7924702661</v>
          </cell>
          <cell r="EV526">
            <v>5258190.7924702661</v>
          </cell>
          <cell r="EW526">
            <v>5534.9376762844904</v>
          </cell>
          <cell r="EX526">
            <v>5415</v>
          </cell>
          <cell r="EY526">
            <v>0</v>
          </cell>
          <cell r="EZ526">
            <v>5144250</v>
          </cell>
          <cell r="FA526">
            <v>0</v>
          </cell>
          <cell r="FB526">
            <v>5292250.7924702661</v>
          </cell>
          <cell r="FC526">
            <v>5208492.4043275705</v>
          </cell>
          <cell r="FD526">
            <v>0</v>
          </cell>
          <cell r="FE526">
            <v>5292250.7924702661</v>
          </cell>
        </row>
        <row r="527">
          <cell r="A527">
            <v>4023</v>
          </cell>
          <cell r="B527">
            <v>8814023</v>
          </cell>
          <cell r="C527"/>
          <cell r="D527"/>
          <cell r="E527" t="str">
            <v>Epping St Johns Church of England School</v>
          </cell>
          <cell r="F527" t="str">
            <v>S</v>
          </cell>
          <cell r="G527"/>
          <cell r="H527" t="str">
            <v/>
          </cell>
          <cell r="I527" t="str">
            <v>Y</v>
          </cell>
          <cell r="K527">
            <v>4023</v>
          </cell>
          <cell r="L527">
            <v>145050</v>
          </cell>
          <cell r="O527">
            <v>0</v>
          </cell>
          <cell r="P527">
            <v>3</v>
          </cell>
          <cell r="Q527">
            <v>2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175</v>
          </cell>
          <cell r="X527">
            <v>176</v>
          </cell>
          <cell r="Y527">
            <v>170</v>
          </cell>
          <cell r="Z527">
            <v>169</v>
          </cell>
          <cell r="AA527">
            <v>158</v>
          </cell>
          <cell r="AB527">
            <v>521</v>
          </cell>
          <cell r="AC527">
            <v>327</v>
          </cell>
          <cell r="AD527">
            <v>848</v>
          </cell>
          <cell r="AE527">
            <v>848</v>
          </cell>
          <cell r="AF527">
            <v>0</v>
          </cell>
          <cell r="AG527">
            <v>2340430.9899999998</v>
          </cell>
          <cell r="AH527">
            <v>1788928.71</v>
          </cell>
          <cell r="AI527">
            <v>4129359.6999999997</v>
          </cell>
          <cell r="AJ527">
            <v>4129359.6999999997</v>
          </cell>
          <cell r="AK527">
            <v>0</v>
          </cell>
          <cell r="AL527">
            <v>0</v>
          </cell>
          <cell r="AM527">
            <v>102.0000000000004</v>
          </cell>
          <cell r="AN527">
            <v>45747.000000000182</v>
          </cell>
          <cell r="AO527">
            <v>45747.000000000182</v>
          </cell>
          <cell r="AP527">
            <v>0</v>
          </cell>
          <cell r="AQ527">
            <v>0</v>
          </cell>
          <cell r="AR527">
            <v>154.55650060753342</v>
          </cell>
          <cell r="AS527">
            <v>64913.730255164039</v>
          </cell>
          <cell r="AT527">
            <v>64913.730255164039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656.32189349112411</v>
          </cell>
          <cell r="BK527">
            <v>0</v>
          </cell>
          <cell r="BL527">
            <v>93.33017751479278</v>
          </cell>
          <cell r="BM527">
            <v>28561.834224852031</v>
          </cell>
          <cell r="BN527">
            <v>97.34437869822483</v>
          </cell>
          <cell r="BO527">
            <v>38168.730887573955</v>
          </cell>
          <cell r="BP527">
            <v>1.0035502958579865</v>
          </cell>
          <cell r="BQ527">
            <v>510.11465088757313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67240.679763313557</v>
          </cell>
          <cell r="BY527">
            <v>67240.679763313557</v>
          </cell>
          <cell r="BZ527">
            <v>0</v>
          </cell>
          <cell r="CA527">
            <v>177901.41001847776</v>
          </cell>
          <cell r="CB527">
            <v>177901.41001847776</v>
          </cell>
          <cell r="CC527">
            <v>0</v>
          </cell>
          <cell r="CD527">
            <v>0</v>
          </cell>
          <cell r="CE527">
            <v>65.116279069767444</v>
          </cell>
          <cell r="CF527">
            <v>42.017668651162793</v>
          </cell>
          <cell r="CG527">
            <v>65.488372093023258</v>
          </cell>
          <cell r="CH527">
            <v>42.257769614883721</v>
          </cell>
          <cell r="CI527">
            <v>63.113772455089801</v>
          </cell>
          <cell r="CJ527">
            <v>40.131222300598793</v>
          </cell>
          <cell r="CK527">
            <v>74.319277108433681</v>
          </cell>
          <cell r="CL527">
            <v>43.138925390662621</v>
          </cell>
          <cell r="CM527">
            <v>94.172185430463543</v>
          </cell>
          <cell r="CN527">
            <v>45.220764909933756</v>
          </cell>
          <cell r="CO527">
            <v>212.7663508672417</v>
          </cell>
          <cell r="CP527">
            <v>282081.37265277171</v>
          </cell>
          <cell r="CQ527">
            <v>282081.37265277171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5.0839328537170303</v>
          </cell>
          <cell r="CZ527">
            <v>4258.7088729016814</v>
          </cell>
          <cell r="DA527">
            <v>4258.7088729016814</v>
          </cell>
          <cell r="DB527">
            <v>0</v>
          </cell>
          <cell r="DC527">
            <v>4593601.19154415</v>
          </cell>
          <cell r="DD527">
            <v>4593601.19154415</v>
          </cell>
          <cell r="DE527">
            <v>0</v>
          </cell>
          <cell r="DF527">
            <v>128900</v>
          </cell>
          <cell r="DG527">
            <v>128900</v>
          </cell>
          <cell r="DH527">
            <v>169.6</v>
          </cell>
          <cell r="DI527">
            <v>0</v>
          </cell>
          <cell r="DJ527">
            <v>0</v>
          </cell>
          <cell r="DK527">
            <v>0</v>
          </cell>
          <cell r="DL527">
            <v>0</v>
          </cell>
          <cell r="DM527">
            <v>2.9034657311914298</v>
          </cell>
          <cell r="DN527">
            <v>0</v>
          </cell>
          <cell r="DO527">
            <v>2.9034657311914298</v>
          </cell>
          <cell r="DP527">
            <v>0</v>
          </cell>
          <cell r="DQ527">
            <v>0</v>
          </cell>
          <cell r="DR527">
            <v>1.0156360164</v>
          </cell>
          <cell r="DS527">
            <v>0</v>
          </cell>
          <cell r="DT527">
            <v>73841.106080003912</v>
          </cell>
          <cell r="DU527">
            <v>73841.106080003912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37144.438000000002</v>
          </cell>
          <cell r="EB527">
            <v>37144.438000000002</v>
          </cell>
          <cell r="EC527">
            <v>0</v>
          </cell>
          <cell r="ED527">
            <v>0</v>
          </cell>
          <cell r="EE527">
            <v>37144.438000000002</v>
          </cell>
          <cell r="EF527">
            <v>0</v>
          </cell>
          <cell r="EG527">
            <v>37144.438000000002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/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239885.54408000389</v>
          </cell>
          <cell r="ER527">
            <v>239885.54408000389</v>
          </cell>
          <cell r="ES527">
            <v>0</v>
          </cell>
          <cell r="ET527">
            <v>4833486.7356241541</v>
          </cell>
          <cell r="EU527">
            <v>4833486.7356241541</v>
          </cell>
          <cell r="EV527">
            <v>4796342.297624154</v>
          </cell>
          <cell r="EW527">
            <v>5656.0640302171623</v>
          </cell>
          <cell r="EX527">
            <v>5415</v>
          </cell>
          <cell r="EY527">
            <v>0</v>
          </cell>
          <cell r="EZ527">
            <v>4591920</v>
          </cell>
          <cell r="FA527">
            <v>0</v>
          </cell>
          <cell r="FB527">
            <v>4833486.7356241541</v>
          </cell>
          <cell r="FC527">
            <v>4717109.4659110736</v>
          </cell>
          <cell r="FD527">
            <v>0</v>
          </cell>
          <cell r="FE527">
            <v>4833486.7356241541</v>
          </cell>
        </row>
        <row r="528">
          <cell r="A528">
            <v>5458</v>
          </cell>
          <cell r="B528">
            <v>8815458</v>
          </cell>
          <cell r="C528"/>
          <cell r="D528"/>
          <cell r="E528" t="str">
            <v>St Mark's West Essex Catholic School</v>
          </cell>
          <cell r="F528" t="str">
            <v>S</v>
          </cell>
          <cell r="G528"/>
          <cell r="H528" t="str">
            <v/>
          </cell>
          <cell r="I528" t="str">
            <v>Y</v>
          </cell>
          <cell r="J528" t="str">
            <v>VI</v>
          </cell>
          <cell r="K528">
            <v>5458</v>
          </cell>
          <cell r="L528">
            <v>137058</v>
          </cell>
          <cell r="O528">
            <v>0</v>
          </cell>
          <cell r="P528">
            <v>3</v>
          </cell>
          <cell r="Q528">
            <v>2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175</v>
          </cell>
          <cell r="X528">
            <v>174</v>
          </cell>
          <cell r="Y528">
            <v>174</v>
          </cell>
          <cell r="Z528">
            <v>171</v>
          </cell>
          <cell r="AA528">
            <v>170</v>
          </cell>
          <cell r="AB528">
            <v>523</v>
          </cell>
          <cell r="AC528">
            <v>341</v>
          </cell>
          <cell r="AD528">
            <v>864</v>
          </cell>
          <cell r="AE528">
            <v>864</v>
          </cell>
          <cell r="AF528">
            <v>0</v>
          </cell>
          <cell r="AG528">
            <v>2349415.3699999996</v>
          </cell>
          <cell r="AH528">
            <v>1865518.93</v>
          </cell>
          <cell r="AI528">
            <v>4214934.3</v>
          </cell>
          <cell r="AJ528">
            <v>4214934.3</v>
          </cell>
          <cell r="AK528">
            <v>0</v>
          </cell>
          <cell r="AL528">
            <v>0</v>
          </cell>
          <cell r="AM528">
            <v>112.99999999999997</v>
          </cell>
          <cell r="AN528">
            <v>50680.499999999985</v>
          </cell>
          <cell r="AO528">
            <v>50680.499999999985</v>
          </cell>
          <cell r="AP528">
            <v>0</v>
          </cell>
          <cell r="AQ528">
            <v>0</v>
          </cell>
          <cell r="AR528">
            <v>182.57736720554271</v>
          </cell>
          <cell r="AS528">
            <v>76682.494226327937</v>
          </cell>
          <cell r="AT528">
            <v>76682.494226327937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256.2966396292</v>
          </cell>
          <cell r="BK528">
            <v>0</v>
          </cell>
          <cell r="BL528">
            <v>269.31170336037121</v>
          </cell>
          <cell r="BM528">
            <v>82417.460579374398</v>
          </cell>
          <cell r="BN528">
            <v>231.2676709154116</v>
          </cell>
          <cell r="BO528">
            <v>90680.053765932898</v>
          </cell>
          <cell r="BP528">
            <v>44.050984936268861</v>
          </cell>
          <cell r="BQ528">
            <v>22391.556152954825</v>
          </cell>
          <cell r="BR528">
            <v>63.073001158748589</v>
          </cell>
          <cell r="BS528">
            <v>35744.731216685999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231233.80171494812</v>
          </cell>
          <cell r="BY528">
            <v>231233.80171494812</v>
          </cell>
          <cell r="BZ528">
            <v>0</v>
          </cell>
          <cell r="CA528">
            <v>358596.79594127601</v>
          </cell>
          <cell r="CB528">
            <v>358596.79594127601</v>
          </cell>
          <cell r="CC528">
            <v>0</v>
          </cell>
          <cell r="CD528">
            <v>0</v>
          </cell>
          <cell r="CE528">
            <v>56.976744186046474</v>
          </cell>
          <cell r="CF528">
            <v>36.765460069767414</v>
          </cell>
          <cell r="CG528">
            <v>56.65116279069764</v>
          </cell>
          <cell r="CH528">
            <v>36.555371726511602</v>
          </cell>
          <cell r="CI528">
            <v>52.199999999999996</v>
          </cell>
          <cell r="CJ528">
            <v>33.191643006</v>
          </cell>
          <cell r="CK528">
            <v>55.963636363636319</v>
          </cell>
          <cell r="CL528">
            <v>32.484319379999974</v>
          </cell>
          <cell r="CM528">
            <v>72.25</v>
          </cell>
          <cell r="CN528">
            <v>34.693898732499996</v>
          </cell>
          <cell r="CO528">
            <v>173.69069291477896</v>
          </cell>
          <cell r="CP528">
            <v>230275.64685255566</v>
          </cell>
          <cell r="CQ528">
            <v>230275.64685255566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13.999999999999996</v>
          </cell>
          <cell r="CZ528">
            <v>11727.519999999997</v>
          </cell>
          <cell r="DA528">
            <v>11727.519999999997</v>
          </cell>
          <cell r="DB528">
            <v>0</v>
          </cell>
          <cell r="DC528">
            <v>4815534.2627938315</v>
          </cell>
          <cell r="DD528">
            <v>4815534.2627938315</v>
          </cell>
          <cell r="DE528">
            <v>0</v>
          </cell>
          <cell r="DF528">
            <v>128900</v>
          </cell>
          <cell r="DG528">
            <v>128900</v>
          </cell>
          <cell r="DH528">
            <v>172.8</v>
          </cell>
          <cell r="DI528">
            <v>0</v>
          </cell>
          <cell r="DJ528">
            <v>0</v>
          </cell>
          <cell r="DK528">
            <v>0</v>
          </cell>
          <cell r="DL528">
            <v>0</v>
          </cell>
          <cell r="DM528">
            <v>0.79940569174528298</v>
          </cell>
          <cell r="DN528">
            <v>0</v>
          </cell>
          <cell r="DO528">
            <v>0.79940569174528298</v>
          </cell>
          <cell r="DP528">
            <v>0</v>
          </cell>
          <cell r="DQ528">
            <v>0</v>
          </cell>
          <cell r="DR528">
            <v>1.0156360164</v>
          </cell>
          <cell r="DS528">
            <v>0</v>
          </cell>
          <cell r="DT528">
            <v>77311.255221766303</v>
          </cell>
          <cell r="DU528">
            <v>77311.255221766303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23861.200000000001</v>
          </cell>
          <cell r="EB528">
            <v>23861.200000000001</v>
          </cell>
          <cell r="EC528">
            <v>0</v>
          </cell>
          <cell r="ED528">
            <v>0</v>
          </cell>
          <cell r="EE528">
            <v>23861.200000000001</v>
          </cell>
          <cell r="EF528">
            <v>0</v>
          </cell>
          <cell r="EG528">
            <v>23861.200000000001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/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230072.45522176631</v>
          </cell>
          <cell r="ER528">
            <v>230072.45522176631</v>
          </cell>
          <cell r="ES528">
            <v>0</v>
          </cell>
          <cell r="ET528">
            <v>5045606.7180155981</v>
          </cell>
          <cell r="EU528">
            <v>5045606.7180155981</v>
          </cell>
          <cell r="EV528">
            <v>5021745.5180155979</v>
          </cell>
          <cell r="EW528">
            <v>5812.2054606662014</v>
          </cell>
          <cell r="EX528">
            <v>5415</v>
          </cell>
          <cell r="EY528">
            <v>0</v>
          </cell>
          <cell r="EZ528">
            <v>4678560</v>
          </cell>
          <cell r="FA528">
            <v>0</v>
          </cell>
          <cell r="FB528">
            <v>5045606.7180155981</v>
          </cell>
          <cell r="FC528">
            <v>4954305.9427973041</v>
          </cell>
          <cell r="FD528">
            <v>0</v>
          </cell>
          <cell r="FE528">
            <v>5045606.7180155981</v>
          </cell>
        </row>
        <row r="529">
          <cell r="A529">
            <v>5433</v>
          </cell>
          <cell r="B529">
            <v>8815433</v>
          </cell>
          <cell r="C529"/>
          <cell r="D529"/>
          <cell r="E529" t="str">
            <v>St Martin's School Brentwood</v>
          </cell>
          <cell r="F529" t="str">
            <v>S</v>
          </cell>
          <cell r="G529"/>
          <cell r="H529" t="str">
            <v/>
          </cell>
          <cell r="I529" t="str">
            <v>Y</v>
          </cell>
          <cell r="J529" t="str">
            <v>VI</v>
          </cell>
          <cell r="K529">
            <v>5433</v>
          </cell>
          <cell r="L529">
            <v>136875</v>
          </cell>
          <cell r="O529">
            <v>0</v>
          </cell>
          <cell r="P529">
            <v>3</v>
          </cell>
          <cell r="Q529">
            <v>2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247</v>
          </cell>
          <cell r="X529">
            <v>291</v>
          </cell>
          <cell r="Y529">
            <v>289</v>
          </cell>
          <cell r="Z529">
            <v>290</v>
          </cell>
          <cell r="AA529">
            <v>291</v>
          </cell>
          <cell r="AB529">
            <v>827</v>
          </cell>
          <cell r="AC529">
            <v>581</v>
          </cell>
          <cell r="AD529">
            <v>1408</v>
          </cell>
          <cell r="AE529">
            <v>1408</v>
          </cell>
          <cell r="AF529">
            <v>0</v>
          </cell>
          <cell r="AG529">
            <v>3715041.13</v>
          </cell>
          <cell r="AH529">
            <v>3178494.13</v>
          </cell>
          <cell r="AI529">
            <v>6893535.2599999998</v>
          </cell>
          <cell r="AJ529">
            <v>6893535.2599999998</v>
          </cell>
          <cell r="AK529">
            <v>0</v>
          </cell>
          <cell r="AL529">
            <v>0</v>
          </cell>
          <cell r="AM529">
            <v>110</v>
          </cell>
          <cell r="AN529">
            <v>49335</v>
          </cell>
          <cell r="AO529">
            <v>49335</v>
          </cell>
          <cell r="AP529">
            <v>0</v>
          </cell>
          <cell r="AQ529">
            <v>0</v>
          </cell>
          <cell r="AR529">
            <v>167.13319530710834</v>
          </cell>
          <cell r="AS529">
            <v>70195.942028985504</v>
          </cell>
          <cell r="AT529">
            <v>70195.942028985504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1129.9999999999998</v>
          </cell>
          <cell r="BK529">
            <v>0</v>
          </cell>
          <cell r="BL529">
            <v>165</v>
          </cell>
          <cell r="BM529">
            <v>50494.95</v>
          </cell>
          <cell r="BN529">
            <v>61.999999999999986</v>
          </cell>
          <cell r="BO529">
            <v>24310.199999999997</v>
          </cell>
          <cell r="BP529">
            <v>14.000000000000002</v>
          </cell>
          <cell r="BQ529">
            <v>7116.3400000000011</v>
          </cell>
          <cell r="BR529">
            <v>14.000000000000002</v>
          </cell>
          <cell r="BS529">
            <v>7934.0800000000017</v>
          </cell>
          <cell r="BT529">
            <v>11.999999999999996</v>
          </cell>
          <cell r="BU529">
            <v>7704.7199999999966</v>
          </cell>
          <cell r="BV529">
            <v>11</v>
          </cell>
          <cell r="BW529">
            <v>10295.34</v>
          </cell>
          <cell r="BX529">
            <v>107855.62999999999</v>
          </cell>
          <cell r="BY529">
            <v>107855.62999999999</v>
          </cell>
          <cell r="BZ529">
            <v>0</v>
          </cell>
          <cell r="CA529">
            <v>227386.57202898548</v>
          </cell>
          <cell r="CB529">
            <v>227386.57202898548</v>
          </cell>
          <cell r="CC529">
            <v>0</v>
          </cell>
          <cell r="CD529">
            <v>0</v>
          </cell>
          <cell r="CE529">
            <v>60.178181818181912</v>
          </cell>
          <cell r="CF529">
            <v>38.831256020581876</v>
          </cell>
          <cell r="CG529">
            <v>70.898181818181925</v>
          </cell>
          <cell r="CH529">
            <v>45.748564785381888</v>
          </cell>
          <cell r="CI529">
            <v>73.312499999999915</v>
          </cell>
          <cell r="CJ529">
            <v>46.616136549374943</v>
          </cell>
          <cell r="CK529">
            <v>87.210144927536106</v>
          </cell>
          <cell r="CL529">
            <v>50.621481824275293</v>
          </cell>
          <cell r="CM529">
            <v>108.32846715328475</v>
          </cell>
          <cell r="CN529">
            <v>52.018503380802954</v>
          </cell>
          <cell r="CO529">
            <v>233.83594256041692</v>
          </cell>
          <cell r="CP529">
            <v>310015.01592774957</v>
          </cell>
          <cell r="CQ529">
            <v>310015.01592774957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2.0014214641080281</v>
          </cell>
          <cell r="CZ529">
            <v>1676.550732054013</v>
          </cell>
          <cell r="DA529">
            <v>1676.550732054013</v>
          </cell>
          <cell r="DB529">
            <v>0</v>
          </cell>
          <cell r="DC529">
            <v>7432613.3986887885</v>
          </cell>
          <cell r="DD529">
            <v>7432613.3986887885</v>
          </cell>
          <cell r="DE529">
            <v>0</v>
          </cell>
          <cell r="DF529">
            <v>128900</v>
          </cell>
          <cell r="DG529">
            <v>128900</v>
          </cell>
          <cell r="DH529">
            <v>281.60000000000002</v>
          </cell>
          <cell r="DI529">
            <v>0</v>
          </cell>
          <cell r="DJ529">
            <v>0</v>
          </cell>
          <cell r="DK529">
            <v>0</v>
          </cell>
          <cell r="DL529">
            <v>0</v>
          </cell>
          <cell r="DM529">
            <v>1.2745303040364599</v>
          </cell>
          <cell r="DN529">
            <v>0</v>
          </cell>
          <cell r="DO529">
            <v>1.2745303040364599</v>
          </cell>
          <cell r="DP529">
            <v>0</v>
          </cell>
          <cell r="DQ529">
            <v>0</v>
          </cell>
          <cell r="DR529">
            <v>1.0156360164</v>
          </cell>
          <cell r="DS529">
            <v>0</v>
          </cell>
          <cell r="DT529">
            <v>118231.9475107177</v>
          </cell>
          <cell r="DU529">
            <v>118231.9475107177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41412</v>
          </cell>
          <cell r="EB529">
            <v>41412</v>
          </cell>
          <cell r="EC529">
            <v>0</v>
          </cell>
          <cell r="ED529">
            <v>0</v>
          </cell>
          <cell r="EE529">
            <v>41412</v>
          </cell>
          <cell r="EF529">
            <v>0</v>
          </cell>
          <cell r="EG529">
            <v>41412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/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288543.94751071767</v>
          </cell>
          <cell r="ER529">
            <v>288543.94751071767</v>
          </cell>
          <cell r="ES529">
            <v>0</v>
          </cell>
          <cell r="ET529">
            <v>7721157.346199506</v>
          </cell>
          <cell r="EU529">
            <v>7721157.346199506</v>
          </cell>
          <cell r="EV529">
            <v>7679745.346199506</v>
          </cell>
          <cell r="EW529">
            <v>5454.36459247124</v>
          </cell>
          <cell r="EX529">
            <v>5415</v>
          </cell>
          <cell r="EY529">
            <v>0</v>
          </cell>
          <cell r="EZ529">
            <v>7624320</v>
          </cell>
          <cell r="FA529">
            <v>0</v>
          </cell>
          <cell r="FB529">
            <v>7721157.346199506</v>
          </cell>
          <cell r="FC529">
            <v>7611583.4998628013</v>
          </cell>
          <cell r="FD529">
            <v>0</v>
          </cell>
          <cell r="FE529">
            <v>7721157.346199506</v>
          </cell>
        </row>
        <row r="530">
          <cell r="A530">
            <v>5462</v>
          </cell>
          <cell r="B530">
            <v>8815462</v>
          </cell>
          <cell r="C530"/>
          <cell r="D530"/>
          <cell r="E530" t="str">
            <v>The Stanway School</v>
          </cell>
          <cell r="F530" t="str">
            <v>S</v>
          </cell>
          <cell r="G530"/>
          <cell r="H530" t="str">
            <v/>
          </cell>
          <cell r="I530" t="str">
            <v>Y</v>
          </cell>
          <cell r="K530">
            <v>5462</v>
          </cell>
          <cell r="L530">
            <v>137927</v>
          </cell>
          <cell r="N530">
            <v>50</v>
          </cell>
          <cell r="O530">
            <v>0</v>
          </cell>
          <cell r="P530">
            <v>3</v>
          </cell>
          <cell r="Q530">
            <v>2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309.16666666666669</v>
          </cell>
          <cell r="X530">
            <v>287</v>
          </cell>
          <cell r="Y530">
            <v>280</v>
          </cell>
          <cell r="Z530">
            <v>274</v>
          </cell>
          <cell r="AA530">
            <v>232</v>
          </cell>
          <cell r="AB530">
            <v>876.16666666666663</v>
          </cell>
          <cell r="AC530">
            <v>506</v>
          </cell>
          <cell r="AD530">
            <v>1382.1666666666665</v>
          </cell>
          <cell r="AE530">
            <v>1382.1666666666665</v>
          </cell>
          <cell r="AF530">
            <v>0</v>
          </cell>
          <cell r="AG530">
            <v>3935907.1383333327</v>
          </cell>
          <cell r="AH530">
            <v>2768189.38</v>
          </cell>
          <cell r="AI530">
            <v>6704096.5183333326</v>
          </cell>
          <cell r="AJ530">
            <v>6704096.5183333326</v>
          </cell>
          <cell r="AK530">
            <v>0</v>
          </cell>
          <cell r="AL530">
            <v>0</v>
          </cell>
          <cell r="AM530">
            <v>121.56528701650656</v>
          </cell>
          <cell r="AN530">
            <v>54522.031226903193</v>
          </cell>
          <cell r="AO530">
            <v>54522.031226903193</v>
          </cell>
          <cell r="AP530">
            <v>0</v>
          </cell>
          <cell r="AQ530">
            <v>0</v>
          </cell>
          <cell r="AR530">
            <v>177.60267069790876</v>
          </cell>
          <cell r="AS530">
            <v>74593.121693121677</v>
          </cell>
          <cell r="AT530">
            <v>74593.121693121677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1301.2243637262175</v>
          </cell>
          <cell r="BK530">
            <v>0</v>
          </cell>
          <cell r="BL530">
            <v>18.442550037064507</v>
          </cell>
          <cell r="BM530">
            <v>5643.9735878428501</v>
          </cell>
          <cell r="BN530">
            <v>19.467136150234712</v>
          </cell>
          <cell r="BO530">
            <v>7633.0640845070311</v>
          </cell>
          <cell r="BP530">
            <v>35.86051396095867</v>
          </cell>
          <cell r="BQ530">
            <v>18228.257851494902</v>
          </cell>
          <cell r="BR530">
            <v>5.1229305658512425</v>
          </cell>
          <cell r="BS530">
            <v>2903.2672102792162</v>
          </cell>
          <cell r="BT530">
            <v>2.0491722263405054</v>
          </cell>
          <cell r="BU530">
            <v>1315.6915196441848</v>
          </cell>
          <cell r="BV530">
            <v>0</v>
          </cell>
          <cell r="BW530">
            <v>0</v>
          </cell>
          <cell r="BX530">
            <v>35724.25425376818</v>
          </cell>
          <cell r="BY530">
            <v>35724.25425376818</v>
          </cell>
          <cell r="BZ530">
            <v>0</v>
          </cell>
          <cell r="CA530">
            <v>164839.40717379306</v>
          </cell>
          <cell r="CB530">
            <v>164839.40717379306</v>
          </cell>
          <cell r="CC530">
            <v>0</v>
          </cell>
          <cell r="CD530">
            <v>0</v>
          </cell>
          <cell r="CE530">
            <v>94.709507042253506</v>
          </cell>
          <cell r="CF530">
            <v>61.113330519894355</v>
          </cell>
          <cell r="CG530">
            <v>87.919014084507026</v>
          </cell>
          <cell r="CH530">
            <v>56.731620029788722</v>
          </cell>
          <cell r="CI530">
            <v>105.75539568345333</v>
          </cell>
          <cell r="CJ530">
            <v>67.245121446043228</v>
          </cell>
          <cell r="CK530">
            <v>97.784386617100282</v>
          </cell>
          <cell r="CL530">
            <v>56.759343238661664</v>
          </cell>
          <cell r="CM530">
            <v>69.192982456140413</v>
          </cell>
          <cell r="CN530">
            <v>33.225942232982483</v>
          </cell>
          <cell r="CO530">
            <v>275.0753574673704</v>
          </cell>
          <cell r="CP530">
            <v>364689.40742309031</v>
          </cell>
          <cell r="CQ530">
            <v>364689.40742309031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3.4554166666666664</v>
          </cell>
          <cell r="CZ530">
            <v>2894.5334333333331</v>
          </cell>
          <cell r="DA530">
            <v>2894.5334333333331</v>
          </cell>
          <cell r="DB530">
            <v>0</v>
          </cell>
          <cell r="DC530">
            <v>7236519.8663635487</v>
          </cell>
          <cell r="DD530">
            <v>7236519.8663635487</v>
          </cell>
          <cell r="DE530">
            <v>0</v>
          </cell>
          <cell r="DF530">
            <v>128900</v>
          </cell>
          <cell r="DG530">
            <v>128900</v>
          </cell>
          <cell r="DH530">
            <v>276.43333333333328</v>
          </cell>
          <cell r="DI530">
            <v>0</v>
          </cell>
          <cell r="DJ530">
            <v>0</v>
          </cell>
          <cell r="DK530">
            <v>0</v>
          </cell>
          <cell r="DL530">
            <v>0</v>
          </cell>
          <cell r="DM530">
            <v>1.98791012517581</v>
          </cell>
          <cell r="DN530">
            <v>0</v>
          </cell>
          <cell r="DO530">
            <v>1.98791012517581</v>
          </cell>
          <cell r="DP530">
            <v>0</v>
          </cell>
          <cell r="DQ530">
            <v>0</v>
          </cell>
          <cell r="DR530">
            <v>1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40026.701999999997</v>
          </cell>
          <cell r="EB530">
            <v>40026.701999999997</v>
          </cell>
          <cell r="EC530">
            <v>0</v>
          </cell>
          <cell r="ED530">
            <v>0</v>
          </cell>
          <cell r="EE530">
            <v>40026.701999999997</v>
          </cell>
          <cell r="EF530">
            <v>0</v>
          </cell>
          <cell r="EG530">
            <v>40026.701999999997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/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168926.70199999999</v>
          </cell>
          <cell r="ER530">
            <v>168926.70199999999</v>
          </cell>
          <cell r="ES530">
            <v>0</v>
          </cell>
          <cell r="ET530">
            <v>7405446.5683635483</v>
          </cell>
          <cell r="EU530">
            <v>7405446.5683635483</v>
          </cell>
          <cell r="EV530">
            <v>7365419.8663635487</v>
          </cell>
          <cell r="EW530">
            <v>5328.894151474894</v>
          </cell>
          <cell r="EX530">
            <v>5415</v>
          </cell>
          <cell r="EY530">
            <v>86.105848525106012</v>
          </cell>
          <cell r="EZ530">
            <v>7484432.4999999991</v>
          </cell>
          <cell r="FA530">
            <v>119012.63363645039</v>
          </cell>
          <cell r="FB530">
            <v>7524459.2019999987</v>
          </cell>
          <cell r="FC530">
            <v>7341449.840031377</v>
          </cell>
          <cell r="FD530">
            <v>0</v>
          </cell>
          <cell r="FE530">
            <v>7524459.2019999987</v>
          </cell>
        </row>
        <row r="531">
          <cell r="A531">
            <v>4343</v>
          </cell>
          <cell r="B531">
            <v>8814343</v>
          </cell>
          <cell r="C531"/>
          <cell r="D531"/>
          <cell r="E531" t="str">
            <v>Stewards Academy - Science Specialist, Harlow</v>
          </cell>
          <cell r="F531" t="str">
            <v>S</v>
          </cell>
          <cell r="G531"/>
          <cell r="H531" t="str">
            <v/>
          </cell>
          <cell r="I531" t="str">
            <v>Y</v>
          </cell>
          <cell r="K531">
            <v>4343</v>
          </cell>
          <cell r="L531">
            <v>137552</v>
          </cell>
          <cell r="O531">
            <v>0</v>
          </cell>
          <cell r="P531">
            <v>3</v>
          </cell>
          <cell r="Q531">
            <v>2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210</v>
          </cell>
          <cell r="X531">
            <v>228</v>
          </cell>
          <cell r="Y531">
            <v>230</v>
          </cell>
          <cell r="Z531">
            <v>205</v>
          </cell>
          <cell r="AA531">
            <v>214</v>
          </cell>
          <cell r="AB531">
            <v>668</v>
          </cell>
          <cell r="AC531">
            <v>419</v>
          </cell>
          <cell r="AD531">
            <v>1087</v>
          </cell>
          <cell r="AE531">
            <v>1087</v>
          </cell>
          <cell r="AF531">
            <v>0</v>
          </cell>
          <cell r="AG531">
            <v>3000782.92</v>
          </cell>
          <cell r="AH531">
            <v>2292235.8699999996</v>
          </cell>
          <cell r="AI531">
            <v>5293018.7899999991</v>
          </cell>
          <cell r="AJ531">
            <v>5293018.7899999991</v>
          </cell>
          <cell r="AK531">
            <v>0</v>
          </cell>
          <cell r="AL531">
            <v>0</v>
          </cell>
          <cell r="AM531">
            <v>208.00000000000028</v>
          </cell>
          <cell r="AN531">
            <v>93288.000000000131</v>
          </cell>
          <cell r="AO531">
            <v>93288.000000000131</v>
          </cell>
          <cell r="AP531">
            <v>0</v>
          </cell>
          <cell r="AQ531">
            <v>0</v>
          </cell>
          <cell r="AR531">
            <v>332.11151405258386</v>
          </cell>
          <cell r="AS531">
            <v>139486.83590208521</v>
          </cell>
          <cell r="AT531">
            <v>139486.83590208521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332.30570902394095</v>
          </cell>
          <cell r="BK531">
            <v>0</v>
          </cell>
          <cell r="BL531">
            <v>329.30294659300228</v>
          </cell>
          <cell r="BM531">
            <v>100776.58074585648</v>
          </cell>
          <cell r="BN531">
            <v>291.26795580110456</v>
          </cell>
          <cell r="BO531">
            <v>114206.1654696131</v>
          </cell>
          <cell r="BP531">
            <v>118.10865561694317</v>
          </cell>
          <cell r="BQ531">
            <v>60035.810736648382</v>
          </cell>
          <cell r="BR531">
            <v>16.014732965009205</v>
          </cell>
          <cell r="BS531">
            <v>9075.8694659300181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284094.42641804798</v>
          </cell>
          <cell r="BY531">
            <v>284094.42641804798</v>
          </cell>
          <cell r="BZ531">
            <v>0</v>
          </cell>
          <cell r="CA531">
            <v>516869.26232013333</v>
          </cell>
          <cell r="CB531">
            <v>516869.26232013333</v>
          </cell>
          <cell r="CC531">
            <v>0</v>
          </cell>
          <cell r="CD531">
            <v>0</v>
          </cell>
          <cell r="CE531">
            <v>84.933333333333238</v>
          </cell>
          <cell r="CF531">
            <v>54.805045810666606</v>
          </cell>
          <cell r="CG531">
            <v>92.213333333333225</v>
          </cell>
          <cell r="CH531">
            <v>59.502621165866593</v>
          </cell>
          <cell r="CI531">
            <v>90.176211453744543</v>
          </cell>
          <cell r="CJ531">
            <v>57.339015674449371</v>
          </cell>
          <cell r="CK531">
            <v>71.393034825870714</v>
          </cell>
          <cell r="CL531">
            <v>41.440376206467704</v>
          </cell>
          <cell r="CM531">
            <v>80.637681159420382</v>
          </cell>
          <cell r="CN531">
            <v>38.721599227246422</v>
          </cell>
          <cell r="CO531">
            <v>251.8086580846967</v>
          </cell>
          <cell r="CP531">
            <v>333842.88271552918</v>
          </cell>
          <cell r="CQ531">
            <v>333842.88271552918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6.0055248618784542</v>
          </cell>
          <cell r="CZ531">
            <v>5030.7080662983435</v>
          </cell>
          <cell r="DA531">
            <v>5030.7080662983435</v>
          </cell>
          <cell r="DB531">
            <v>0</v>
          </cell>
          <cell r="DC531">
            <v>6148761.6431019604</v>
          </cell>
          <cell r="DD531">
            <v>6148761.6431019604</v>
          </cell>
          <cell r="DE531">
            <v>0</v>
          </cell>
          <cell r="DF531">
            <v>128900</v>
          </cell>
          <cell r="DG531">
            <v>128900</v>
          </cell>
          <cell r="DH531">
            <v>217.4</v>
          </cell>
          <cell r="DI531">
            <v>0</v>
          </cell>
          <cell r="DJ531">
            <v>0</v>
          </cell>
          <cell r="DK531">
            <v>0</v>
          </cell>
          <cell r="DL531">
            <v>0</v>
          </cell>
          <cell r="DM531">
            <v>1.2494392227272699</v>
          </cell>
          <cell r="DN531">
            <v>0</v>
          </cell>
          <cell r="DO531">
            <v>1.2494392227272699</v>
          </cell>
          <cell r="DP531">
            <v>0</v>
          </cell>
          <cell r="DQ531">
            <v>0</v>
          </cell>
          <cell r="DR531">
            <v>1.0156360164</v>
          </cell>
          <cell r="DS531">
            <v>0</v>
          </cell>
          <cell r="DT531">
            <v>98157.620405193244</v>
          </cell>
          <cell r="DU531">
            <v>98157.620405193244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24896.5</v>
          </cell>
          <cell r="EB531">
            <v>24896.5</v>
          </cell>
          <cell r="EC531">
            <v>0</v>
          </cell>
          <cell r="ED531">
            <v>0</v>
          </cell>
          <cell r="EE531">
            <v>24896.5</v>
          </cell>
          <cell r="EF531">
            <v>0</v>
          </cell>
          <cell r="EG531">
            <v>24896.5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/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251954.12040519324</v>
          </cell>
          <cell r="ER531">
            <v>251954.12040519324</v>
          </cell>
          <cell r="ES531">
            <v>0</v>
          </cell>
          <cell r="ET531">
            <v>6400715.7635071538</v>
          </cell>
          <cell r="EU531">
            <v>6400715.7635071538</v>
          </cell>
          <cell r="EV531">
            <v>6375819.2635071538</v>
          </cell>
          <cell r="EW531">
            <v>5865.5191016625149</v>
          </cell>
          <cell r="EX531">
            <v>5415</v>
          </cell>
          <cell r="EY531">
            <v>0</v>
          </cell>
          <cell r="EZ531">
            <v>5886105</v>
          </cell>
          <cell r="FA531">
            <v>0</v>
          </cell>
          <cell r="FB531">
            <v>6400715.7635071538</v>
          </cell>
          <cell r="FC531">
            <v>6233175.6161993202</v>
          </cell>
          <cell r="FD531">
            <v>0</v>
          </cell>
          <cell r="FE531">
            <v>6400715.7635071538</v>
          </cell>
        </row>
        <row r="532">
          <cell r="A532">
            <v>4011</v>
          </cell>
          <cell r="B532">
            <v>8814011</v>
          </cell>
          <cell r="C532"/>
          <cell r="D532"/>
          <cell r="E532" t="str">
            <v>The Sweyne Park School</v>
          </cell>
          <cell r="F532" t="str">
            <v>S</v>
          </cell>
          <cell r="G532"/>
          <cell r="H532">
            <v>10022580</v>
          </cell>
          <cell r="I532" t="str">
            <v>Y</v>
          </cell>
          <cell r="K532">
            <v>4011</v>
          </cell>
          <cell r="L532">
            <v>139534</v>
          </cell>
          <cell r="O532">
            <v>0</v>
          </cell>
          <cell r="P532">
            <v>3</v>
          </cell>
          <cell r="Q532">
            <v>2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252</v>
          </cell>
          <cell r="X532">
            <v>261</v>
          </cell>
          <cell r="Y532">
            <v>250</v>
          </cell>
          <cell r="Z532">
            <v>266</v>
          </cell>
          <cell r="AA532">
            <v>244</v>
          </cell>
          <cell r="AB532">
            <v>763</v>
          </cell>
          <cell r="AC532">
            <v>510</v>
          </cell>
          <cell r="AD532">
            <v>1273</v>
          </cell>
          <cell r="AE532">
            <v>1273</v>
          </cell>
          <cell r="AF532">
            <v>0</v>
          </cell>
          <cell r="AG532">
            <v>3427540.9699999997</v>
          </cell>
          <cell r="AH532">
            <v>2790072.3</v>
          </cell>
          <cell r="AI532">
            <v>6217613.2699999996</v>
          </cell>
          <cell r="AJ532">
            <v>6217613.2699999996</v>
          </cell>
          <cell r="AK532">
            <v>0</v>
          </cell>
          <cell r="AL532">
            <v>0</v>
          </cell>
          <cell r="AM532">
            <v>124.99999999999996</v>
          </cell>
          <cell r="AN532">
            <v>56062.499999999978</v>
          </cell>
          <cell r="AO532">
            <v>56062.499999999978</v>
          </cell>
          <cell r="AP532">
            <v>0</v>
          </cell>
          <cell r="AQ532">
            <v>0</v>
          </cell>
          <cell r="AR532">
            <v>201.79258675078867</v>
          </cell>
          <cell r="AS532">
            <v>84752.886435331238</v>
          </cell>
          <cell r="AT532">
            <v>84752.886435331238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1233.969339622641</v>
          </cell>
          <cell r="BK532">
            <v>0</v>
          </cell>
          <cell r="BL532">
            <v>10.007861635220131</v>
          </cell>
          <cell r="BM532">
            <v>3062.7058962264164</v>
          </cell>
          <cell r="BN532">
            <v>12.009433962264145</v>
          </cell>
          <cell r="BO532">
            <v>4708.8990566037719</v>
          </cell>
          <cell r="BP532">
            <v>6.0047169811320726</v>
          </cell>
          <cell r="BQ532">
            <v>3052.257688679244</v>
          </cell>
          <cell r="BR532">
            <v>5.0039308176100583</v>
          </cell>
          <cell r="BS532">
            <v>2835.8276729559725</v>
          </cell>
          <cell r="BT532">
            <v>5.0039308176100583</v>
          </cell>
          <cell r="BU532">
            <v>3212.8238207547138</v>
          </cell>
          <cell r="BV532">
            <v>1.000786163522013</v>
          </cell>
          <cell r="BW532">
            <v>936.6758018867929</v>
          </cell>
          <cell r="BX532">
            <v>17809.189937106912</v>
          </cell>
          <cell r="BY532">
            <v>17809.189937106912</v>
          </cell>
          <cell r="BZ532">
            <v>0</v>
          </cell>
          <cell r="CA532">
            <v>158624.57637243814</v>
          </cell>
          <cell r="CB532">
            <v>158624.57637243814</v>
          </cell>
          <cell r="CC532">
            <v>0</v>
          </cell>
          <cell r="CD532">
            <v>0</v>
          </cell>
          <cell r="CE532">
            <v>103.31034482758625</v>
          </cell>
          <cell r="CF532">
            <v>66.663204642758643</v>
          </cell>
          <cell r="CG532">
            <v>107.00000000000004</v>
          </cell>
          <cell r="CH532">
            <v>69.04403338000003</v>
          </cell>
          <cell r="CI532">
            <v>87.701612903225751</v>
          </cell>
          <cell r="CJ532">
            <v>55.765529243951576</v>
          </cell>
          <cell r="CK532">
            <v>103.38867924528306</v>
          </cell>
          <cell r="CL532">
            <v>60.012377592075502</v>
          </cell>
          <cell r="CM532">
            <v>122</v>
          </cell>
          <cell r="CN532">
            <v>58.583469139999998</v>
          </cell>
          <cell r="CO532">
            <v>310.06861399878574</v>
          </cell>
          <cell r="CP532">
            <v>411082.76706731017</v>
          </cell>
          <cell r="CQ532">
            <v>411082.76706731017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6787320.6134397481</v>
          </cell>
          <cell r="DD532">
            <v>6787320.6134397481</v>
          </cell>
          <cell r="DE532">
            <v>0</v>
          </cell>
          <cell r="DF532">
            <v>128900</v>
          </cell>
          <cell r="DG532">
            <v>128900</v>
          </cell>
          <cell r="DH532">
            <v>254.6</v>
          </cell>
          <cell r="DI532">
            <v>0</v>
          </cell>
          <cell r="DJ532">
            <v>0</v>
          </cell>
          <cell r="DK532">
            <v>0</v>
          </cell>
          <cell r="DL532">
            <v>0</v>
          </cell>
          <cell r="DM532">
            <v>0.99627979220917895</v>
          </cell>
          <cell r="DN532">
            <v>0</v>
          </cell>
          <cell r="DO532">
            <v>0.99627979220917895</v>
          </cell>
          <cell r="DP532">
            <v>0</v>
          </cell>
          <cell r="DQ532">
            <v>0</v>
          </cell>
          <cell r="DR532">
            <v>1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34510</v>
          </cell>
          <cell r="EB532">
            <v>34510</v>
          </cell>
          <cell r="EC532">
            <v>0</v>
          </cell>
          <cell r="ED532">
            <v>0</v>
          </cell>
          <cell r="EE532">
            <v>34510</v>
          </cell>
          <cell r="EF532">
            <v>0</v>
          </cell>
          <cell r="EG532">
            <v>34510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/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163410</v>
          </cell>
          <cell r="ER532">
            <v>163410</v>
          </cell>
          <cell r="ES532">
            <v>0</v>
          </cell>
          <cell r="ET532">
            <v>6950730.6134397481</v>
          </cell>
          <cell r="EU532">
            <v>6950730.6134397481</v>
          </cell>
          <cell r="EV532">
            <v>6916220.6134397481</v>
          </cell>
          <cell r="EW532">
            <v>5433.0091228906113</v>
          </cell>
          <cell r="EX532">
            <v>5415</v>
          </cell>
          <cell r="EY532">
            <v>0</v>
          </cell>
          <cell r="EZ532">
            <v>6893295</v>
          </cell>
          <cell r="FA532">
            <v>0</v>
          </cell>
          <cell r="FB532">
            <v>6950730.6134397481</v>
          </cell>
          <cell r="FC532">
            <v>6846704.8111372264</v>
          </cell>
          <cell r="FD532">
            <v>0</v>
          </cell>
          <cell r="FE532">
            <v>6950730.6134397481</v>
          </cell>
        </row>
        <row r="533">
          <cell r="A533">
            <v>4470</v>
          </cell>
          <cell r="B533">
            <v>8814470</v>
          </cell>
          <cell r="C533"/>
          <cell r="D533"/>
          <cell r="E533" t="str">
            <v>Tabor Academy</v>
          </cell>
          <cell r="F533" t="str">
            <v>S</v>
          </cell>
          <cell r="G533"/>
          <cell r="H533" t="str">
            <v/>
          </cell>
          <cell r="I533" t="str">
            <v>Y</v>
          </cell>
          <cell r="K533">
            <v>4470</v>
          </cell>
          <cell r="L533">
            <v>139179</v>
          </cell>
          <cell r="O533">
            <v>0</v>
          </cell>
          <cell r="P533">
            <v>3</v>
          </cell>
          <cell r="Q533">
            <v>2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140</v>
          </cell>
          <cell r="X533">
            <v>167</v>
          </cell>
          <cell r="Y533">
            <v>155</v>
          </cell>
          <cell r="Z533">
            <v>114</v>
          </cell>
          <cell r="AA533">
            <v>148</v>
          </cell>
          <cell r="AB533">
            <v>462</v>
          </cell>
          <cell r="AC533">
            <v>262</v>
          </cell>
          <cell r="AD533">
            <v>724</v>
          </cell>
          <cell r="AE533">
            <v>724</v>
          </cell>
          <cell r="AF533">
            <v>0</v>
          </cell>
          <cell r="AG533">
            <v>2075391.7799999998</v>
          </cell>
          <cell r="AH533">
            <v>1433331.2599999998</v>
          </cell>
          <cell r="AI533">
            <v>3508723.0399999996</v>
          </cell>
          <cell r="AJ533">
            <v>3508723.0399999996</v>
          </cell>
          <cell r="AK533">
            <v>0</v>
          </cell>
          <cell r="AL533">
            <v>0</v>
          </cell>
          <cell r="AM533">
            <v>119.00000000000007</v>
          </cell>
          <cell r="AN533">
            <v>53371.500000000029</v>
          </cell>
          <cell r="AO533">
            <v>53371.500000000029</v>
          </cell>
          <cell r="AP533">
            <v>0</v>
          </cell>
          <cell r="AQ533">
            <v>0</v>
          </cell>
          <cell r="AR533">
            <v>182.49586776859505</v>
          </cell>
          <cell r="AS533">
            <v>76648.264462809922</v>
          </cell>
          <cell r="AT533">
            <v>76648.264462809922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423.00000000000017</v>
          </cell>
          <cell r="BK533">
            <v>0</v>
          </cell>
          <cell r="BL533">
            <v>16.000000000000032</v>
          </cell>
          <cell r="BM533">
            <v>4896.4800000000096</v>
          </cell>
          <cell r="BN533">
            <v>142.99999999999989</v>
          </cell>
          <cell r="BO533">
            <v>56070.299999999959</v>
          </cell>
          <cell r="BP533">
            <v>141.00000000000028</v>
          </cell>
          <cell r="BQ533">
            <v>71671.710000000152</v>
          </cell>
          <cell r="BR533">
            <v>1.0000000000000002</v>
          </cell>
          <cell r="BS533">
            <v>566.72000000000014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133205.21000000011</v>
          </cell>
          <cell r="BY533">
            <v>133205.21000000011</v>
          </cell>
          <cell r="BZ533">
            <v>0</v>
          </cell>
          <cell r="CA533">
            <v>263224.97446281009</v>
          </cell>
          <cell r="CB533">
            <v>263224.97446281009</v>
          </cell>
          <cell r="CC533">
            <v>0</v>
          </cell>
          <cell r="CD533">
            <v>0</v>
          </cell>
          <cell r="CE533">
            <v>60.2424242424242</v>
          </cell>
          <cell r="CF533">
            <v>38.872709815757545</v>
          </cell>
          <cell r="CG533">
            <v>71.860606060606017</v>
          </cell>
          <cell r="CH533">
            <v>46.369589565939364</v>
          </cell>
          <cell r="CI533">
            <v>67.748344370860963</v>
          </cell>
          <cell r="CJ533">
            <v>43.078139092053</v>
          </cell>
          <cell r="CK533">
            <v>48.424778761061958</v>
          </cell>
          <cell r="CL533">
            <v>28.108358952212399</v>
          </cell>
          <cell r="CM533">
            <v>79.692307692307622</v>
          </cell>
          <cell r="CN533">
            <v>38.267638101538424</v>
          </cell>
          <cell r="CO533">
            <v>194.69643552750074</v>
          </cell>
          <cell r="CP533">
            <v>258124.64029364992</v>
          </cell>
          <cell r="CQ533">
            <v>258124.64029364992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3.0083102493074776</v>
          </cell>
          <cell r="CZ533">
            <v>2520.0013296398879</v>
          </cell>
          <cell r="DA533">
            <v>2520.0013296398879</v>
          </cell>
          <cell r="DB533">
            <v>0</v>
          </cell>
          <cell r="DC533">
            <v>4032592.6560860993</v>
          </cell>
          <cell r="DD533">
            <v>4032592.6560860993</v>
          </cell>
          <cell r="DE533">
            <v>0</v>
          </cell>
          <cell r="DF533">
            <v>128900</v>
          </cell>
          <cell r="DG533">
            <v>128900</v>
          </cell>
          <cell r="DH533">
            <v>144.80000000000001</v>
          </cell>
          <cell r="DI533">
            <v>0</v>
          </cell>
          <cell r="DJ533">
            <v>0</v>
          </cell>
          <cell r="DK533">
            <v>0</v>
          </cell>
          <cell r="DL533">
            <v>0</v>
          </cell>
          <cell r="DM533">
            <v>1.79869862608696</v>
          </cell>
          <cell r="DN533">
            <v>0</v>
          </cell>
          <cell r="DO533">
            <v>1.79869862608696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31059</v>
          </cell>
          <cell r="EB533">
            <v>31059</v>
          </cell>
          <cell r="EC533">
            <v>0</v>
          </cell>
          <cell r="ED533">
            <v>0</v>
          </cell>
          <cell r="EE533">
            <v>31059</v>
          </cell>
          <cell r="EF533">
            <v>0</v>
          </cell>
          <cell r="EG533">
            <v>31059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/>
          <cell r="EM533">
            <v>101250</v>
          </cell>
          <cell r="EN533">
            <v>2.3580502340271523</v>
          </cell>
          <cell r="EO533">
            <v>101250</v>
          </cell>
          <cell r="EP533">
            <v>0</v>
          </cell>
          <cell r="EQ533">
            <v>261209</v>
          </cell>
          <cell r="ER533">
            <v>261209</v>
          </cell>
          <cell r="ES533">
            <v>0</v>
          </cell>
          <cell r="ET533">
            <v>4293801.6560860993</v>
          </cell>
          <cell r="EU533">
            <v>4293801.6560860993</v>
          </cell>
          <cell r="EV533">
            <v>4161492.6560860993</v>
          </cell>
          <cell r="EW533">
            <v>5747.9180332680926</v>
          </cell>
          <cell r="EX533">
            <v>5415</v>
          </cell>
          <cell r="EY533">
            <v>0</v>
          </cell>
          <cell r="EZ533">
            <v>3920460</v>
          </cell>
          <cell r="FA533">
            <v>0</v>
          </cell>
          <cell r="FB533">
            <v>4293801.6560860993</v>
          </cell>
          <cell r="FC533">
            <v>4209089.0514650401</v>
          </cell>
          <cell r="FD533">
            <v>0</v>
          </cell>
          <cell r="FE533">
            <v>4293801.6560860993</v>
          </cell>
        </row>
        <row r="534">
          <cell r="A534">
            <v>5432</v>
          </cell>
          <cell r="B534">
            <v>8815432</v>
          </cell>
          <cell r="C534"/>
          <cell r="D534"/>
          <cell r="E534" t="str">
            <v>Tendring Technology College</v>
          </cell>
          <cell r="F534" t="str">
            <v>S</v>
          </cell>
          <cell r="G534"/>
          <cell r="H534">
            <v>10022902</v>
          </cell>
          <cell r="I534" t="str">
            <v>Y</v>
          </cell>
          <cell r="J534" t="str">
            <v>VI</v>
          </cell>
          <cell r="K534">
            <v>5432</v>
          </cell>
          <cell r="L534">
            <v>137188</v>
          </cell>
          <cell r="O534">
            <v>0</v>
          </cell>
          <cell r="P534">
            <v>3</v>
          </cell>
          <cell r="Q534">
            <v>2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329</v>
          </cell>
          <cell r="X534">
            <v>316</v>
          </cell>
          <cell r="Y534">
            <v>308</v>
          </cell>
          <cell r="Z534">
            <v>303</v>
          </cell>
          <cell r="AA534">
            <v>294</v>
          </cell>
          <cell r="AB534">
            <v>953</v>
          </cell>
          <cell r="AC534">
            <v>597</v>
          </cell>
          <cell r="AD534">
            <v>1550</v>
          </cell>
          <cell r="AE534">
            <v>1550</v>
          </cell>
          <cell r="AF534">
            <v>0</v>
          </cell>
          <cell r="AG534">
            <v>4281057.0699999994</v>
          </cell>
          <cell r="AH534">
            <v>3266025.8099999996</v>
          </cell>
          <cell r="AI534">
            <v>7547082.879999999</v>
          </cell>
          <cell r="AJ534">
            <v>7547082.879999999</v>
          </cell>
          <cell r="AK534">
            <v>0</v>
          </cell>
          <cell r="AL534">
            <v>0</v>
          </cell>
          <cell r="AM534">
            <v>294.99999999999955</v>
          </cell>
          <cell r="AN534">
            <v>132307.4999999998</v>
          </cell>
          <cell r="AO534">
            <v>132307.4999999998</v>
          </cell>
          <cell r="AP534">
            <v>0</v>
          </cell>
          <cell r="AQ534">
            <v>0</v>
          </cell>
          <cell r="AR534">
            <v>419.79166666666663</v>
          </cell>
          <cell r="AS534">
            <v>176312.49999999997</v>
          </cell>
          <cell r="AT534">
            <v>176312.49999999997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816.00000000000023</v>
          </cell>
          <cell r="BK534">
            <v>0</v>
          </cell>
          <cell r="BL534">
            <v>265.99999999999932</v>
          </cell>
          <cell r="BM534">
            <v>81403.979999999778</v>
          </cell>
          <cell r="BN534">
            <v>0</v>
          </cell>
          <cell r="BO534">
            <v>0</v>
          </cell>
          <cell r="BP534">
            <v>215.00000000000026</v>
          </cell>
          <cell r="BQ534">
            <v>109286.65000000013</v>
          </cell>
          <cell r="BR534">
            <v>85.000000000000071</v>
          </cell>
          <cell r="BS534">
            <v>48171.200000000041</v>
          </cell>
          <cell r="BT534">
            <v>121.99999999999994</v>
          </cell>
          <cell r="BU534">
            <v>78331.319999999963</v>
          </cell>
          <cell r="BV534">
            <v>45.999999999999986</v>
          </cell>
          <cell r="BW534">
            <v>43053.239999999991</v>
          </cell>
          <cell r="BX534">
            <v>360246.3899999999</v>
          </cell>
          <cell r="BY534">
            <v>360246.3899999999</v>
          </cell>
          <cell r="BZ534">
            <v>0</v>
          </cell>
          <cell r="CA534">
            <v>668866.38999999966</v>
          </cell>
          <cell r="CB534">
            <v>668866.38999999966</v>
          </cell>
          <cell r="CC534">
            <v>0</v>
          </cell>
          <cell r="CD534">
            <v>0</v>
          </cell>
          <cell r="CE534">
            <v>165.5544871794871</v>
          </cell>
          <cell r="CF534">
            <v>106.82756578532046</v>
          </cell>
          <cell r="CG534">
            <v>159.01282051282044</v>
          </cell>
          <cell r="CH534">
            <v>102.60641576948713</v>
          </cell>
          <cell r="CI534">
            <v>135.85185185185182</v>
          </cell>
          <cell r="CJ534">
            <v>86.382110505185167</v>
          </cell>
          <cell r="CK534">
            <v>138.19256756756752</v>
          </cell>
          <cell r="CL534">
            <v>80.214435524493226</v>
          </cell>
          <cell r="CM534">
            <v>148.59205776173295</v>
          </cell>
          <cell r="CN534">
            <v>71.352772379783431</v>
          </cell>
          <cell r="CO534">
            <v>447.3832999642695</v>
          </cell>
          <cell r="CP534">
            <v>593131.83142662921</v>
          </cell>
          <cell r="CQ534">
            <v>593131.83142662921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1.0000000000000004</v>
          </cell>
          <cell r="CZ534">
            <v>837.68000000000029</v>
          </cell>
          <cell r="DA534">
            <v>837.68000000000029</v>
          </cell>
          <cell r="DB534">
            <v>0</v>
          </cell>
          <cell r="DC534">
            <v>8809918.7814266272</v>
          </cell>
          <cell r="DD534">
            <v>8809918.7814266272</v>
          </cell>
          <cell r="DE534">
            <v>0</v>
          </cell>
          <cell r="DF534">
            <v>128900</v>
          </cell>
          <cell r="DG534">
            <v>128900</v>
          </cell>
          <cell r="DH534">
            <v>310</v>
          </cell>
          <cell r="DI534">
            <v>0</v>
          </cell>
          <cell r="DJ534">
            <v>0</v>
          </cell>
          <cell r="DK534">
            <v>0</v>
          </cell>
          <cell r="DL534">
            <v>0</v>
          </cell>
          <cell r="DM534">
            <v>4.6853430550976096</v>
          </cell>
          <cell r="DN534">
            <v>0</v>
          </cell>
          <cell r="DO534">
            <v>4.6853430550976096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 t="str">
            <v>A</v>
          </cell>
          <cell r="DX534">
            <v>0</v>
          </cell>
          <cell r="DY534">
            <v>261950</v>
          </cell>
          <cell r="DZ534">
            <v>261950</v>
          </cell>
          <cell r="EA534">
            <v>53101.254000000001</v>
          </cell>
          <cell r="EB534">
            <v>53101.254000000001</v>
          </cell>
          <cell r="EC534">
            <v>0</v>
          </cell>
          <cell r="ED534">
            <v>0</v>
          </cell>
          <cell r="EE534">
            <v>53101.254000000001</v>
          </cell>
          <cell r="EF534">
            <v>0</v>
          </cell>
          <cell r="EG534">
            <v>53101.254000000001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/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443951.25400000002</v>
          </cell>
          <cell r="ER534">
            <v>443951.25400000002</v>
          </cell>
          <cell r="ES534">
            <v>0</v>
          </cell>
          <cell r="ET534">
            <v>9253870.0354266278</v>
          </cell>
          <cell r="EU534">
            <v>9253870.0354266278</v>
          </cell>
          <cell r="EV534">
            <v>8938818.7814266272</v>
          </cell>
          <cell r="EW534">
            <v>5766.9798589849206</v>
          </cell>
          <cell r="EX534">
            <v>5415</v>
          </cell>
          <cell r="EY534">
            <v>0</v>
          </cell>
          <cell r="EZ534">
            <v>8393250</v>
          </cell>
          <cell r="FA534">
            <v>0</v>
          </cell>
          <cell r="FB534">
            <v>9253870.0354266278</v>
          </cell>
          <cell r="FC534">
            <v>8931421.2572480794</v>
          </cell>
          <cell r="FD534">
            <v>0</v>
          </cell>
          <cell r="FE534">
            <v>9253870.0354266278</v>
          </cell>
        </row>
        <row r="535">
          <cell r="A535">
            <v>122</v>
          </cell>
          <cell r="B535">
            <v>8810122</v>
          </cell>
          <cell r="C535"/>
          <cell r="D535"/>
          <cell r="E535" t="str">
            <v>The Trinity School</v>
          </cell>
          <cell r="F535" t="str">
            <v>S</v>
          </cell>
          <cell r="G535"/>
          <cell r="H535"/>
          <cell r="I535" t="str">
            <v>Y</v>
          </cell>
          <cell r="J535"/>
          <cell r="K535">
            <v>122</v>
          </cell>
          <cell r="L535">
            <v>881122</v>
          </cell>
          <cell r="M535"/>
          <cell r="N535">
            <v>100</v>
          </cell>
          <cell r="O535">
            <v>0</v>
          </cell>
          <cell r="P535">
            <v>1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58.333333333333336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58.333333333333336</v>
          </cell>
          <cell r="AC535">
            <v>0</v>
          </cell>
          <cell r="AD535">
            <v>58.333333333333336</v>
          </cell>
          <cell r="AE535">
            <v>58.333333333333336</v>
          </cell>
          <cell r="AF535">
            <v>0</v>
          </cell>
          <cell r="AG535">
            <v>262044.41666666666</v>
          </cell>
          <cell r="AH535">
            <v>0</v>
          </cell>
          <cell r="AI535">
            <v>262044.41666666666</v>
          </cell>
          <cell r="AJ535">
            <v>262044.41666666666</v>
          </cell>
          <cell r="AK535">
            <v>0</v>
          </cell>
          <cell r="AL535">
            <v>0</v>
          </cell>
          <cell r="AM535">
            <v>6.7021498243913218</v>
          </cell>
          <cell r="AN535">
            <v>3005.9141962395079</v>
          </cell>
          <cell r="AO535">
            <v>3005.9141962395079</v>
          </cell>
          <cell r="AP535">
            <v>0</v>
          </cell>
          <cell r="AQ535">
            <v>0</v>
          </cell>
          <cell r="AR535">
            <v>12.737761750631138</v>
          </cell>
          <cell r="AS535">
            <v>5349.8599352650781</v>
          </cell>
          <cell r="AT535">
            <v>5349.8599352650781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38.754037467424084</v>
          </cell>
          <cell r="BK535">
            <v>0</v>
          </cell>
          <cell r="BL535">
            <v>6.8432480479928763</v>
          </cell>
          <cell r="BM535">
            <v>2094.2392001272597</v>
          </cell>
          <cell r="BN535">
            <v>5.023068845312582</v>
          </cell>
          <cell r="BO535">
            <v>1969.5452942470636</v>
          </cell>
          <cell r="BP535">
            <v>2.8885922362569358</v>
          </cell>
          <cell r="BQ535">
            <v>1468.3003196117631</v>
          </cell>
          <cell r="BR535">
            <v>1.9738054419955631</v>
          </cell>
          <cell r="BS535">
            <v>1118.5950200877255</v>
          </cell>
          <cell r="BT535">
            <v>1.8148855785376046</v>
          </cell>
          <cell r="BU535">
            <v>1165.2654345558542</v>
          </cell>
          <cell r="BV535">
            <v>1.0356957158136961</v>
          </cell>
          <cell r="BW535">
            <v>969.34904825867079</v>
          </cell>
          <cell r="BX535">
            <v>8785.2943168883357</v>
          </cell>
          <cell r="BY535">
            <v>8785.2943168883357</v>
          </cell>
          <cell r="BZ535">
            <v>0</v>
          </cell>
          <cell r="CA535">
            <v>17141.068448392922</v>
          </cell>
          <cell r="CB535">
            <v>17141.068448392922</v>
          </cell>
          <cell r="CC535">
            <v>0</v>
          </cell>
          <cell r="CD535">
            <v>0</v>
          </cell>
          <cell r="CE535">
            <v>18.962984522420143</v>
          </cell>
          <cell r="CF535">
            <v>12.236270433181305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12.236270433181305</v>
          </cell>
          <cell r="CP535">
            <v>16222.602614903111</v>
          </cell>
          <cell r="CQ535">
            <v>16222.602614903111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0.40760324243693369</v>
          </cell>
          <cell r="CZ535">
            <v>341.44108412457058</v>
          </cell>
          <cell r="DA535">
            <v>341.44108412457058</v>
          </cell>
          <cell r="DB535">
            <v>0</v>
          </cell>
          <cell r="DC535">
            <v>295749.52881408727</v>
          </cell>
          <cell r="DD535">
            <v>295749.52881408727</v>
          </cell>
          <cell r="DE535">
            <v>0</v>
          </cell>
          <cell r="DF535">
            <v>75191.666666666672</v>
          </cell>
          <cell r="DG535">
            <v>75191.666666666672</v>
          </cell>
          <cell r="DH535">
            <v>58.333333333333336</v>
          </cell>
          <cell r="DI535">
            <v>0</v>
          </cell>
          <cell r="DJ535">
            <v>0</v>
          </cell>
          <cell r="DK535">
            <v>0</v>
          </cell>
          <cell r="DL535">
            <v>0</v>
          </cell>
          <cell r="DM535">
            <v>0</v>
          </cell>
          <cell r="DN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0</v>
          </cell>
          <cell r="EB535">
            <v>0</v>
          </cell>
          <cell r="EC535">
            <v>0</v>
          </cell>
          <cell r="ED535">
            <v>0</v>
          </cell>
          <cell r="EE535">
            <v>0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/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75191.666666666672</v>
          </cell>
          <cell r="ER535">
            <v>75191.666666666672</v>
          </cell>
          <cell r="ES535">
            <v>0</v>
          </cell>
          <cell r="ET535">
            <v>370941.19548075396</v>
          </cell>
          <cell r="EU535">
            <v>370941.19548075396</v>
          </cell>
          <cell r="EV535">
            <v>370941.19548075396</v>
          </cell>
          <cell r="EW535">
            <v>6358.9919225272106</v>
          </cell>
          <cell r="EX535">
            <v>5215</v>
          </cell>
          <cell r="EY535">
            <v>0</v>
          </cell>
          <cell r="EZ535">
            <v>304208.33333333337</v>
          </cell>
          <cell r="FA535">
            <v>0</v>
          </cell>
          <cell r="FB535">
            <v>370941.19548075396</v>
          </cell>
          <cell r="FC535">
            <v>128900</v>
          </cell>
          <cell r="FD535">
            <v>0</v>
          </cell>
          <cell r="FE535">
            <v>370941.19548075396</v>
          </cell>
        </row>
        <row r="536">
          <cell r="A536">
            <v>4030</v>
          </cell>
          <cell r="B536">
            <v>8814030</v>
          </cell>
          <cell r="C536"/>
          <cell r="D536"/>
          <cell r="E536" t="str">
            <v>Bmat Stem Academy</v>
          </cell>
          <cell r="F536" t="str">
            <v>S</v>
          </cell>
          <cell r="G536"/>
          <cell r="H536" t="str">
            <v/>
          </cell>
          <cell r="I536" t="str">
            <v>Y</v>
          </cell>
          <cell r="K536">
            <v>4030</v>
          </cell>
          <cell r="L536">
            <v>145931</v>
          </cell>
          <cell r="O536">
            <v>0</v>
          </cell>
          <cell r="P536">
            <v>0</v>
          </cell>
          <cell r="Q536">
            <v>2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39</v>
          </cell>
          <cell r="AA536">
            <v>59</v>
          </cell>
          <cell r="AB536">
            <v>0</v>
          </cell>
          <cell r="AC536">
            <v>98</v>
          </cell>
          <cell r="AD536">
            <v>98</v>
          </cell>
          <cell r="AE536">
            <v>98</v>
          </cell>
          <cell r="AF536">
            <v>0</v>
          </cell>
          <cell r="AG536">
            <v>0</v>
          </cell>
          <cell r="AH536">
            <v>536131.53999999992</v>
          </cell>
          <cell r="AI536">
            <v>536131.53999999992</v>
          </cell>
          <cell r="AJ536">
            <v>536131.53999999992</v>
          </cell>
          <cell r="AK536">
            <v>0</v>
          </cell>
          <cell r="AL536">
            <v>0</v>
          </cell>
          <cell r="AM536">
            <v>12.000000000000025</v>
          </cell>
          <cell r="AN536">
            <v>5382.0000000000109</v>
          </cell>
          <cell r="AO536">
            <v>5382.0000000000109</v>
          </cell>
          <cell r="AP536">
            <v>0</v>
          </cell>
          <cell r="AQ536">
            <v>0</v>
          </cell>
          <cell r="AR536">
            <v>22.685185185185187</v>
          </cell>
          <cell r="AS536">
            <v>9527.7777777777792</v>
          </cell>
          <cell r="AT536">
            <v>9527.7777777777792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44.453608247422643</v>
          </cell>
          <cell r="BK536">
            <v>0</v>
          </cell>
          <cell r="BL536">
            <v>22.226804123711322</v>
          </cell>
          <cell r="BM536">
            <v>6802.068865979375</v>
          </cell>
          <cell r="BN536">
            <v>21.216494845360849</v>
          </cell>
          <cell r="BO536">
            <v>8318.9876288659889</v>
          </cell>
          <cell r="BP536">
            <v>3.0309278350515472</v>
          </cell>
          <cell r="BQ536">
            <v>1540.650927835052</v>
          </cell>
          <cell r="BR536">
            <v>7.0721649484536036</v>
          </cell>
          <cell r="BS536">
            <v>4007.9373195876265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20669.644742268043</v>
          </cell>
          <cell r="BY536">
            <v>20669.644742268043</v>
          </cell>
          <cell r="BZ536">
            <v>0</v>
          </cell>
          <cell r="CA536">
            <v>35579.422520045831</v>
          </cell>
          <cell r="CB536">
            <v>35579.422520045831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11.916666666666686</v>
          </cell>
          <cell r="CL536">
            <v>6.9170774291666781</v>
          </cell>
          <cell r="CM536">
            <v>27.890909090909108</v>
          </cell>
          <cell r="CN536">
            <v>13.39300173781819</v>
          </cell>
          <cell r="CO536">
            <v>20.31007916698487</v>
          </cell>
          <cell r="CP536">
            <v>26926.696758005201</v>
          </cell>
          <cell r="CQ536">
            <v>26926.696758005201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3.0309278350515472</v>
          </cell>
          <cell r="CZ536">
            <v>2538.9476288659798</v>
          </cell>
          <cell r="DA536">
            <v>2538.9476288659798</v>
          </cell>
          <cell r="DB536">
            <v>0</v>
          </cell>
          <cell r="DC536">
            <v>601176.60690691683</v>
          </cell>
          <cell r="DD536">
            <v>601176.60690691683</v>
          </cell>
          <cell r="DE536">
            <v>0</v>
          </cell>
          <cell r="DF536">
            <v>128900</v>
          </cell>
          <cell r="DG536">
            <v>128900</v>
          </cell>
          <cell r="DH536">
            <v>49</v>
          </cell>
          <cell r="DI536">
            <v>0</v>
          </cell>
          <cell r="DJ536">
            <v>0</v>
          </cell>
          <cell r="DK536">
            <v>0</v>
          </cell>
          <cell r="DL536">
            <v>0</v>
          </cell>
          <cell r="DM536">
            <v>0.77727401301587296</v>
          </cell>
          <cell r="DN536">
            <v>1.7</v>
          </cell>
          <cell r="DO536">
            <v>0.77727401301587296</v>
          </cell>
          <cell r="DP536">
            <v>0</v>
          </cell>
          <cell r="DQ536">
            <v>0</v>
          </cell>
          <cell r="DR536">
            <v>1.0156360164</v>
          </cell>
          <cell r="DS536">
            <v>0</v>
          </cell>
          <cell r="DT536">
            <v>11415.48979885291</v>
          </cell>
          <cell r="DU536">
            <v>11415.48979885291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19424.2</v>
          </cell>
          <cell r="EB536">
            <v>19424.2</v>
          </cell>
          <cell r="EC536">
            <v>0</v>
          </cell>
          <cell r="ED536">
            <v>0</v>
          </cell>
          <cell r="EE536">
            <v>19424.2</v>
          </cell>
          <cell r="EF536">
            <v>0</v>
          </cell>
          <cell r="EG536">
            <v>19424.2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/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159739.68979885292</v>
          </cell>
          <cell r="ER536">
            <v>159739.68979885292</v>
          </cell>
          <cell r="ES536">
            <v>0</v>
          </cell>
          <cell r="ET536">
            <v>760916.29670576972</v>
          </cell>
          <cell r="EU536">
            <v>760916.29670576972</v>
          </cell>
          <cell r="EV536">
            <v>741492.09670576977</v>
          </cell>
          <cell r="EW536">
            <v>7566.2458847527523</v>
          </cell>
          <cell r="EX536">
            <v>5715</v>
          </cell>
          <cell r="EY536">
            <v>0</v>
          </cell>
          <cell r="EZ536">
            <v>560070</v>
          </cell>
          <cell r="FA536">
            <v>0</v>
          </cell>
          <cell r="FB536">
            <v>760916.29670576972</v>
          </cell>
          <cell r="FC536">
            <v>749728.84505662764</v>
          </cell>
          <cell r="FD536">
            <v>0</v>
          </cell>
          <cell r="FE536">
            <v>760916.29670576972</v>
          </cell>
        </row>
        <row r="537">
          <cell r="A537">
            <v>4020</v>
          </cell>
          <cell r="B537">
            <v>8814020</v>
          </cell>
          <cell r="C537"/>
          <cell r="D537"/>
          <cell r="E537" t="str">
            <v>The Thomas Lord Audley School</v>
          </cell>
          <cell r="F537" t="str">
            <v>S</v>
          </cell>
          <cell r="G537"/>
          <cell r="H537" t="str">
            <v/>
          </cell>
          <cell r="I537" t="str">
            <v>Y</v>
          </cell>
          <cell r="K537">
            <v>4020</v>
          </cell>
          <cell r="L537">
            <v>137937</v>
          </cell>
          <cell r="O537">
            <v>0</v>
          </cell>
          <cell r="P537">
            <v>3</v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172</v>
          </cell>
          <cell r="X537">
            <v>165</v>
          </cell>
          <cell r="Y537">
            <v>163</v>
          </cell>
          <cell r="Z537">
            <v>169</v>
          </cell>
          <cell r="AA537">
            <v>161</v>
          </cell>
          <cell r="AB537">
            <v>500</v>
          </cell>
          <cell r="AC537">
            <v>330</v>
          </cell>
          <cell r="AD537">
            <v>830</v>
          </cell>
          <cell r="AE537">
            <v>830</v>
          </cell>
          <cell r="AF537">
            <v>0</v>
          </cell>
          <cell r="AG537">
            <v>2246095</v>
          </cell>
          <cell r="AH537">
            <v>1805340.9</v>
          </cell>
          <cell r="AI537">
            <v>4051435.9</v>
          </cell>
          <cell r="AJ537">
            <v>4051435.9</v>
          </cell>
          <cell r="AK537">
            <v>0</v>
          </cell>
          <cell r="AL537">
            <v>0</v>
          </cell>
          <cell r="AM537">
            <v>156.00000000000028</v>
          </cell>
          <cell r="AN537">
            <v>69966.000000000131</v>
          </cell>
          <cell r="AO537">
            <v>69966.000000000131</v>
          </cell>
          <cell r="AP537">
            <v>0</v>
          </cell>
          <cell r="AQ537">
            <v>0</v>
          </cell>
          <cell r="AR537">
            <v>256.95331695331697</v>
          </cell>
          <cell r="AS537">
            <v>107920.39312039313</v>
          </cell>
          <cell r="AT537">
            <v>107920.39312039313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400.48250904704457</v>
          </cell>
          <cell r="BK537">
            <v>0</v>
          </cell>
          <cell r="BL537">
            <v>109.13148371531945</v>
          </cell>
          <cell r="BM537">
            <v>33397.507961399206</v>
          </cell>
          <cell r="BN537">
            <v>198.23884197828718</v>
          </cell>
          <cell r="BO537">
            <v>77729.449939686412</v>
          </cell>
          <cell r="BP537">
            <v>103.1242460796142</v>
          </cell>
          <cell r="BQ537">
            <v>52419.085524728689</v>
          </cell>
          <cell r="BR537">
            <v>4.0048250904704457</v>
          </cell>
          <cell r="BS537">
            <v>2269.6144752714113</v>
          </cell>
          <cell r="BT537">
            <v>13.015681544028915</v>
          </cell>
          <cell r="BU537">
            <v>8356.8484921592044</v>
          </cell>
          <cell r="BV537">
            <v>2.0024125452352228</v>
          </cell>
          <cell r="BW537">
            <v>1874.1379975874545</v>
          </cell>
          <cell r="BX537">
            <v>176046.64439083237</v>
          </cell>
          <cell r="BY537">
            <v>176046.64439083237</v>
          </cell>
          <cell r="BZ537">
            <v>0</v>
          </cell>
          <cell r="CA537">
            <v>353933.03751122567</v>
          </cell>
          <cell r="CB537">
            <v>353933.03751122567</v>
          </cell>
          <cell r="CC537">
            <v>0</v>
          </cell>
          <cell r="CD537">
            <v>0</v>
          </cell>
          <cell r="CE537">
            <v>81.753086419753146</v>
          </cell>
          <cell r="CF537">
            <v>52.752923623209909</v>
          </cell>
          <cell r="CG537">
            <v>78.425925925925981</v>
          </cell>
          <cell r="CH537">
            <v>50.606002312962993</v>
          </cell>
          <cell r="CI537">
            <v>76.341772151898766</v>
          </cell>
          <cell r="CJ537">
            <v>48.542315090253183</v>
          </cell>
          <cell r="CK537">
            <v>92.276073619631859</v>
          </cell>
          <cell r="CL537">
            <v>53.562020650613476</v>
          </cell>
          <cell r="CM537">
            <v>99.82</v>
          </cell>
          <cell r="CN537">
            <v>47.932802373399994</v>
          </cell>
          <cell r="CO537">
            <v>253.39606405043955</v>
          </cell>
          <cell r="CP537">
            <v>335947.43379679171</v>
          </cell>
          <cell r="CQ537">
            <v>335947.43379679171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4.0000000000000036</v>
          </cell>
          <cell r="CZ537">
            <v>3350.720000000003</v>
          </cell>
          <cell r="DA537">
            <v>3350.720000000003</v>
          </cell>
          <cell r="DB537">
            <v>0</v>
          </cell>
          <cell r="DC537">
            <v>4744667.0913080163</v>
          </cell>
          <cell r="DD537">
            <v>4744667.0913080163</v>
          </cell>
          <cell r="DE537">
            <v>0</v>
          </cell>
          <cell r="DF537">
            <v>128900</v>
          </cell>
          <cell r="DG537">
            <v>128900</v>
          </cell>
          <cell r="DH537">
            <v>166</v>
          </cell>
          <cell r="DI537">
            <v>0</v>
          </cell>
          <cell r="DJ537">
            <v>0</v>
          </cell>
          <cell r="DK537">
            <v>0</v>
          </cell>
          <cell r="DL537">
            <v>0</v>
          </cell>
          <cell r="DM537">
            <v>1.8866103579661</v>
          </cell>
          <cell r="DN537">
            <v>0</v>
          </cell>
          <cell r="DO537">
            <v>1.8866103579661</v>
          </cell>
          <cell r="DP537">
            <v>0</v>
          </cell>
          <cell r="DQ537">
            <v>0</v>
          </cell>
          <cell r="DR537">
            <v>1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21001.8</v>
          </cell>
          <cell r="EB537">
            <v>21001.8</v>
          </cell>
          <cell r="EC537">
            <v>0</v>
          </cell>
          <cell r="ED537">
            <v>0</v>
          </cell>
          <cell r="EE537">
            <v>21001.8</v>
          </cell>
          <cell r="EF537">
            <v>0</v>
          </cell>
          <cell r="EG537">
            <v>21001.8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/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149901.79999999999</v>
          </cell>
          <cell r="ER537">
            <v>149901.79999999999</v>
          </cell>
          <cell r="ES537">
            <v>0</v>
          </cell>
          <cell r="ET537">
            <v>4894568.8913080161</v>
          </cell>
          <cell r="EU537">
            <v>4894568.8913080161</v>
          </cell>
          <cell r="EV537">
            <v>4873567.0913080163</v>
          </cell>
          <cell r="EW537">
            <v>5871.767579889176</v>
          </cell>
          <cell r="EX537">
            <v>5415</v>
          </cell>
          <cell r="EY537">
            <v>0</v>
          </cell>
          <cell r="EZ537">
            <v>4494450</v>
          </cell>
          <cell r="FA537">
            <v>0</v>
          </cell>
          <cell r="FB537">
            <v>4894568.8913080161</v>
          </cell>
          <cell r="FC537">
            <v>4741909.8264760794</v>
          </cell>
          <cell r="FD537">
            <v>0</v>
          </cell>
          <cell r="FE537">
            <v>4894568.8913080161</v>
          </cell>
        </row>
        <row r="538">
          <cell r="A538">
            <v>5413</v>
          </cell>
          <cell r="B538">
            <v>8815413</v>
          </cell>
          <cell r="C538"/>
          <cell r="D538"/>
          <cell r="E538" t="str">
            <v>Thurstable School Sports College and Sixth Form Centre</v>
          </cell>
          <cell r="F538" t="str">
            <v>S</v>
          </cell>
          <cell r="G538"/>
          <cell r="H538" t="str">
            <v/>
          </cell>
          <cell r="I538" t="str">
            <v>Y</v>
          </cell>
          <cell r="J538" t="str">
            <v>VI</v>
          </cell>
          <cell r="K538">
            <v>5413</v>
          </cell>
          <cell r="L538">
            <v>137241</v>
          </cell>
          <cell r="O538">
            <v>0</v>
          </cell>
          <cell r="P538">
            <v>3</v>
          </cell>
          <cell r="Q538">
            <v>2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219</v>
          </cell>
          <cell r="X538">
            <v>219</v>
          </cell>
          <cell r="Y538">
            <v>212</v>
          </cell>
          <cell r="Z538">
            <v>208</v>
          </cell>
          <cell r="AA538">
            <v>219</v>
          </cell>
          <cell r="AB538">
            <v>650</v>
          </cell>
          <cell r="AC538">
            <v>427</v>
          </cell>
          <cell r="AD538">
            <v>1077</v>
          </cell>
          <cell r="AE538">
            <v>1077</v>
          </cell>
          <cell r="AF538">
            <v>0</v>
          </cell>
          <cell r="AG538">
            <v>2919923.4999999995</v>
          </cell>
          <cell r="AH538">
            <v>2336001.71</v>
          </cell>
          <cell r="AI538">
            <v>5255925.209999999</v>
          </cell>
          <cell r="AJ538">
            <v>5255925.209999999</v>
          </cell>
          <cell r="AK538">
            <v>0</v>
          </cell>
          <cell r="AL538">
            <v>0</v>
          </cell>
          <cell r="AM538">
            <v>100.99999999999999</v>
          </cell>
          <cell r="AN538">
            <v>45298.499999999993</v>
          </cell>
          <cell r="AO538">
            <v>45298.499999999993</v>
          </cell>
          <cell r="AP538">
            <v>0</v>
          </cell>
          <cell r="AQ538">
            <v>0</v>
          </cell>
          <cell r="AR538">
            <v>176.79056603773583</v>
          </cell>
          <cell r="AS538">
            <v>74252.037735849051</v>
          </cell>
          <cell r="AT538">
            <v>74252.037735849051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955.99999999999955</v>
          </cell>
          <cell r="BK538">
            <v>0</v>
          </cell>
          <cell r="BL538">
            <v>100.99999999999999</v>
          </cell>
          <cell r="BM538">
            <v>30909.029999999992</v>
          </cell>
          <cell r="BN538">
            <v>5.0000000000000044</v>
          </cell>
          <cell r="BO538">
            <v>1960.5000000000018</v>
          </cell>
          <cell r="BP538">
            <v>11.99999999999995</v>
          </cell>
          <cell r="BQ538">
            <v>6099.7199999999748</v>
          </cell>
          <cell r="BR538">
            <v>1.9999999999999951</v>
          </cell>
          <cell r="BS538">
            <v>1133.4399999999973</v>
          </cell>
          <cell r="BT538">
            <v>0.99999999999999967</v>
          </cell>
          <cell r="BU538">
            <v>642.05999999999972</v>
          </cell>
          <cell r="BV538">
            <v>0</v>
          </cell>
          <cell r="BW538">
            <v>0</v>
          </cell>
          <cell r="BX538">
            <v>40744.749999999956</v>
          </cell>
          <cell r="BY538">
            <v>40744.749999999956</v>
          </cell>
          <cell r="BZ538">
            <v>0</v>
          </cell>
          <cell r="CA538">
            <v>160295.28773584898</v>
          </cell>
          <cell r="CB538">
            <v>160295.28773584898</v>
          </cell>
          <cell r="CC538">
            <v>0</v>
          </cell>
          <cell r="CD538">
            <v>0</v>
          </cell>
          <cell r="CE538">
            <v>73.682242990654174</v>
          </cell>
          <cell r="CF538">
            <v>47.545039668785023</v>
          </cell>
          <cell r="CG538">
            <v>73.682242990654174</v>
          </cell>
          <cell r="CH538">
            <v>47.545039668785023</v>
          </cell>
          <cell r="CI538">
            <v>69.62745098039224</v>
          </cell>
          <cell r="CJ538">
            <v>44.272978857451029</v>
          </cell>
          <cell r="CK538">
            <v>83.820895522388128</v>
          </cell>
          <cell r="CL538">
            <v>48.654178280597058</v>
          </cell>
          <cell r="CM538">
            <v>118.32227488151649</v>
          </cell>
          <cell r="CN538">
            <v>56.817453599146873</v>
          </cell>
          <cell r="CO538">
            <v>244.83469007476498</v>
          </cell>
          <cell r="CP538">
            <v>324596.9354073219</v>
          </cell>
          <cell r="CQ538">
            <v>324596.9354073219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5740817.4331431696</v>
          </cell>
          <cell r="DD538">
            <v>5740817.4331431696</v>
          </cell>
          <cell r="DE538">
            <v>0</v>
          </cell>
          <cell r="DF538">
            <v>128900</v>
          </cell>
          <cell r="DG538">
            <v>128900</v>
          </cell>
          <cell r="DH538">
            <v>215.4</v>
          </cell>
          <cell r="DI538">
            <v>0</v>
          </cell>
          <cell r="DJ538">
            <v>0</v>
          </cell>
          <cell r="DK538">
            <v>0</v>
          </cell>
          <cell r="DL538">
            <v>0</v>
          </cell>
          <cell r="DM538">
            <v>4.5851863457656101</v>
          </cell>
          <cell r="DN538">
            <v>0</v>
          </cell>
          <cell r="DO538">
            <v>4.5851863457656101</v>
          </cell>
          <cell r="DP538">
            <v>0</v>
          </cell>
          <cell r="DQ538">
            <v>0</v>
          </cell>
          <cell r="DR538">
            <v>1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46835</v>
          </cell>
          <cell r="EB538">
            <v>46835</v>
          </cell>
          <cell r="EC538">
            <v>0</v>
          </cell>
          <cell r="ED538">
            <v>0</v>
          </cell>
          <cell r="EE538">
            <v>46835</v>
          </cell>
          <cell r="EF538">
            <v>0</v>
          </cell>
          <cell r="EG538">
            <v>46835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/>
          <cell r="EM538">
            <v>56000</v>
          </cell>
          <cell r="EN538">
            <v>0.94649714733027368</v>
          </cell>
          <cell r="EO538"/>
          <cell r="EP538">
            <v>0</v>
          </cell>
          <cell r="EQ538">
            <v>175735</v>
          </cell>
          <cell r="ER538">
            <v>175735</v>
          </cell>
          <cell r="ES538">
            <v>0</v>
          </cell>
          <cell r="ET538">
            <v>5916552.4331431696</v>
          </cell>
          <cell r="EU538">
            <v>5916552.4331431696</v>
          </cell>
          <cell r="EV538">
            <v>5869717.4331431696</v>
          </cell>
          <cell r="EW538">
            <v>5450.0626120177994</v>
          </cell>
          <cell r="EX538">
            <v>5415</v>
          </cell>
          <cell r="EY538">
            <v>0</v>
          </cell>
          <cell r="EZ538">
            <v>5831955</v>
          </cell>
          <cell r="FA538">
            <v>0</v>
          </cell>
          <cell r="FB538">
            <v>5916552.4331431696</v>
          </cell>
          <cell r="FC538">
            <v>5876051.958684261</v>
          </cell>
          <cell r="FD538">
            <v>0</v>
          </cell>
          <cell r="FE538">
            <v>5916552.4331431696</v>
          </cell>
        </row>
        <row r="539">
          <cell r="A539">
            <v>5405</v>
          </cell>
          <cell r="B539">
            <v>8815405</v>
          </cell>
          <cell r="C539"/>
          <cell r="D539"/>
          <cell r="E539" t="str">
            <v>West Hatch High School</v>
          </cell>
          <cell r="F539" t="str">
            <v>S</v>
          </cell>
          <cell r="G539"/>
          <cell r="H539" t="str">
            <v/>
          </cell>
          <cell r="I539" t="str">
            <v>Y</v>
          </cell>
          <cell r="J539" t="str">
            <v>VI</v>
          </cell>
          <cell r="K539">
            <v>5405</v>
          </cell>
          <cell r="L539">
            <v>136758</v>
          </cell>
          <cell r="N539">
            <v>50</v>
          </cell>
          <cell r="O539">
            <v>0</v>
          </cell>
          <cell r="P539">
            <v>3</v>
          </cell>
          <cell r="Q539">
            <v>2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278.16666666666669</v>
          </cell>
          <cell r="X539">
            <v>246</v>
          </cell>
          <cell r="Y539">
            <v>250</v>
          </cell>
          <cell r="Z539">
            <v>183</v>
          </cell>
          <cell r="AA539">
            <v>181</v>
          </cell>
          <cell r="AB539">
            <v>774.16666666666663</v>
          </cell>
          <cell r="AC539">
            <v>364</v>
          </cell>
          <cell r="AD539">
            <v>1138.1666666666665</v>
          </cell>
          <cell r="AE539">
            <v>1138.1666666666665</v>
          </cell>
          <cell r="AF539">
            <v>0</v>
          </cell>
          <cell r="AG539">
            <v>3477703.7583333328</v>
          </cell>
          <cell r="AH539">
            <v>1991345.7199999997</v>
          </cell>
          <cell r="AI539">
            <v>5469049.4783333326</v>
          </cell>
          <cell r="AJ539">
            <v>5469049.4783333326</v>
          </cell>
          <cell r="AK539">
            <v>0</v>
          </cell>
          <cell r="AL539">
            <v>0</v>
          </cell>
          <cell r="AM539">
            <v>100.57739705440333</v>
          </cell>
          <cell r="AN539">
            <v>45108.962578899896</v>
          </cell>
          <cell r="AO539">
            <v>45108.962578899896</v>
          </cell>
          <cell r="AP539">
            <v>0</v>
          </cell>
          <cell r="AQ539">
            <v>0</v>
          </cell>
          <cell r="AR539">
            <v>247.61641221374043</v>
          </cell>
          <cell r="AS539">
            <v>103998.89312977098</v>
          </cell>
          <cell r="AT539">
            <v>103998.89312977098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812.82957619476986</v>
          </cell>
          <cell r="BK539">
            <v>0</v>
          </cell>
          <cell r="BL539">
            <v>129.31379621280402</v>
          </cell>
          <cell r="BM539">
            <v>39573.901055004411</v>
          </cell>
          <cell r="BN539">
            <v>166.2605951307485</v>
          </cell>
          <cell r="BO539">
            <v>65190.77935076649</v>
          </cell>
          <cell r="BP539">
            <v>4.1051998797715594</v>
          </cell>
          <cell r="BQ539">
            <v>2086.7141508866812</v>
          </cell>
          <cell r="BR539">
            <v>25.657499248572304</v>
          </cell>
          <cell r="BS539">
            <v>14540.617974150897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121392.01253080847</v>
          </cell>
          <cell r="BY539">
            <v>121392.01253080847</v>
          </cell>
          <cell r="BZ539">
            <v>0</v>
          </cell>
          <cell r="CA539">
            <v>270499.86823947931</v>
          </cell>
          <cell r="CB539">
            <v>270499.86823947931</v>
          </cell>
          <cell r="CC539">
            <v>0</v>
          </cell>
          <cell r="CD539">
            <v>0</v>
          </cell>
          <cell r="CE539">
            <v>77.600143061516434</v>
          </cell>
          <cell r="CF539">
            <v>50.073148297496409</v>
          </cell>
          <cell r="CG539">
            <v>68.626609442060072</v>
          </cell>
          <cell r="CH539">
            <v>44.282784234334756</v>
          </cell>
          <cell r="CI539">
            <v>83.677685950413249</v>
          </cell>
          <cell r="CJ539">
            <v>53.206894245867787</v>
          </cell>
          <cell r="CK539">
            <v>71.338983050847403</v>
          </cell>
          <cell r="CL539">
            <v>41.409001634745735</v>
          </cell>
          <cell r="CM539">
            <v>80.80357142857136</v>
          </cell>
          <cell r="CN539">
            <v>38.801258468749964</v>
          </cell>
          <cell r="CO539">
            <v>227.77308688119456</v>
          </cell>
          <cell r="CP539">
            <v>301977.00312535011</v>
          </cell>
          <cell r="CQ539">
            <v>301977.00312535011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6.1577998196573516</v>
          </cell>
          <cell r="CZ539">
            <v>5158.2657529305698</v>
          </cell>
          <cell r="DA539">
            <v>5158.2657529305698</v>
          </cell>
          <cell r="DB539">
            <v>0</v>
          </cell>
          <cell r="DC539">
            <v>6046684.6154510919</v>
          </cell>
          <cell r="DD539">
            <v>6046684.6154510919</v>
          </cell>
          <cell r="DE539">
            <v>0</v>
          </cell>
          <cell r="DF539">
            <v>128900</v>
          </cell>
          <cell r="DG539">
            <v>128900</v>
          </cell>
          <cell r="DH539">
            <v>227.6333333333333</v>
          </cell>
          <cell r="DI539">
            <v>0</v>
          </cell>
          <cell r="DJ539">
            <v>0</v>
          </cell>
          <cell r="DK539">
            <v>0</v>
          </cell>
          <cell r="DL539">
            <v>0</v>
          </cell>
          <cell r="DM539">
            <v>1.12687677887139</v>
          </cell>
          <cell r="DN539">
            <v>0</v>
          </cell>
          <cell r="DO539">
            <v>1.12687677887139</v>
          </cell>
          <cell r="DP539">
            <v>0</v>
          </cell>
          <cell r="DQ539">
            <v>0</v>
          </cell>
          <cell r="DR539">
            <v>1.0156360164</v>
          </cell>
          <cell r="DS539">
            <v>0</v>
          </cell>
          <cell r="DT539">
            <v>96561.542326781011</v>
          </cell>
          <cell r="DU539">
            <v>96561.542326781011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DZ539">
            <v>0</v>
          </cell>
          <cell r="EA539">
            <v>28347.5</v>
          </cell>
          <cell r="EB539">
            <v>28347.5</v>
          </cell>
          <cell r="EC539">
            <v>0</v>
          </cell>
          <cell r="ED539">
            <v>0</v>
          </cell>
          <cell r="EE539">
            <v>28347.5</v>
          </cell>
          <cell r="EF539">
            <v>0</v>
          </cell>
          <cell r="EG539">
            <v>28347.5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L539"/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253809.04232678103</v>
          </cell>
          <cell r="ER539">
            <v>253809.04232678103</v>
          </cell>
          <cell r="ES539">
            <v>0</v>
          </cell>
          <cell r="ET539">
            <v>6300493.6577778729</v>
          </cell>
          <cell r="EU539">
            <v>6300493.6577778729</v>
          </cell>
          <cell r="EV539">
            <v>6272146.1577778729</v>
          </cell>
          <cell r="EW539">
            <v>5510.7449035974878</v>
          </cell>
          <cell r="EX539">
            <v>5415</v>
          </cell>
          <cell r="EY539">
            <v>0</v>
          </cell>
          <cell r="EZ539">
            <v>6163172.4999999991</v>
          </cell>
          <cell r="FA539">
            <v>0</v>
          </cell>
          <cell r="FB539">
            <v>6300493.6577778729</v>
          </cell>
          <cell r="FC539">
            <v>6208088.3989781812</v>
          </cell>
          <cell r="FD539">
            <v>0</v>
          </cell>
          <cell r="FE539">
            <v>6300493.6577778729</v>
          </cell>
        </row>
        <row r="540">
          <cell r="A540">
            <v>5427</v>
          </cell>
          <cell r="B540">
            <v>8815427</v>
          </cell>
          <cell r="C540"/>
          <cell r="D540"/>
          <cell r="E540" t="str">
            <v>William de Ferrers School</v>
          </cell>
          <cell r="F540" t="str">
            <v>S</v>
          </cell>
          <cell r="G540"/>
          <cell r="H540" t="str">
            <v/>
          </cell>
          <cell r="I540" t="str">
            <v>Y</v>
          </cell>
          <cell r="J540" t="str">
            <v>VI</v>
          </cell>
          <cell r="K540">
            <v>5427</v>
          </cell>
          <cell r="L540">
            <v>136605</v>
          </cell>
          <cell r="O540">
            <v>0</v>
          </cell>
          <cell r="P540">
            <v>3</v>
          </cell>
          <cell r="Q540">
            <v>2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215</v>
          </cell>
          <cell r="X540">
            <v>220</v>
          </cell>
          <cell r="Y540">
            <v>184</v>
          </cell>
          <cell r="Z540">
            <v>208</v>
          </cell>
          <cell r="AA540">
            <v>209</v>
          </cell>
          <cell r="AB540">
            <v>619</v>
          </cell>
          <cell r="AC540">
            <v>417</v>
          </cell>
          <cell r="AD540">
            <v>1036</v>
          </cell>
          <cell r="AE540">
            <v>1036</v>
          </cell>
          <cell r="AF540">
            <v>0</v>
          </cell>
          <cell r="AG540">
            <v>2780665.61</v>
          </cell>
          <cell r="AH540">
            <v>2281294.4099999997</v>
          </cell>
          <cell r="AI540">
            <v>5061960.0199999996</v>
          </cell>
          <cell r="AJ540">
            <v>5061960.0199999996</v>
          </cell>
          <cell r="AK540">
            <v>0</v>
          </cell>
          <cell r="AL540">
            <v>0</v>
          </cell>
          <cell r="AM540">
            <v>90.999999999999957</v>
          </cell>
          <cell r="AN540">
            <v>40813.499999999978</v>
          </cell>
          <cell r="AO540">
            <v>40813.499999999978</v>
          </cell>
          <cell r="AP540">
            <v>0</v>
          </cell>
          <cell r="AQ540">
            <v>0</v>
          </cell>
          <cell r="AR540">
            <v>145.74904942965782</v>
          </cell>
          <cell r="AS540">
            <v>61214.600760456284</v>
          </cell>
          <cell r="AT540">
            <v>61214.600760456284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1006.9719806763281</v>
          </cell>
          <cell r="BK540">
            <v>0</v>
          </cell>
          <cell r="BL540">
            <v>18.017391304347839</v>
          </cell>
          <cell r="BM540">
            <v>5513.8622608695687</v>
          </cell>
          <cell r="BN540">
            <v>6.0057971014492724</v>
          </cell>
          <cell r="BO540">
            <v>2354.8730434782597</v>
          </cell>
          <cell r="BP540">
            <v>3.0028985507246362</v>
          </cell>
          <cell r="BQ540">
            <v>1526.4033623188398</v>
          </cell>
          <cell r="BR540">
            <v>2.0019323671497542</v>
          </cell>
          <cell r="BS540">
            <v>1134.5351111111088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10529.673777777778</v>
          </cell>
          <cell r="BY540">
            <v>10529.673777777778</v>
          </cell>
          <cell r="BZ540">
            <v>0</v>
          </cell>
          <cell r="CA540">
            <v>112557.77453823404</v>
          </cell>
          <cell r="CB540">
            <v>112557.77453823404</v>
          </cell>
          <cell r="CC540">
            <v>0</v>
          </cell>
          <cell r="CD540">
            <v>0</v>
          </cell>
          <cell r="CE540">
            <v>75.25</v>
          </cell>
          <cell r="CF540">
            <v>48.556668334999998</v>
          </cell>
          <cell r="CG540">
            <v>77</v>
          </cell>
          <cell r="CH540">
            <v>49.685893180000001</v>
          </cell>
          <cell r="CI540">
            <v>70.143646408839842</v>
          </cell>
          <cell r="CJ540">
            <v>44.601204420331534</v>
          </cell>
          <cell r="CK540">
            <v>71.689320388349458</v>
          </cell>
          <cell r="CL540">
            <v>41.61235636116502</v>
          </cell>
          <cell r="CM540">
            <v>93.230392156862735</v>
          </cell>
          <cell r="CN540">
            <v>44.768522965833327</v>
          </cell>
          <cell r="CO540">
            <v>229.22464526232989</v>
          </cell>
          <cell r="CP540">
            <v>303901.45019589172</v>
          </cell>
          <cell r="CQ540">
            <v>303901.45019589172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4.0038647342995182</v>
          </cell>
          <cell r="CZ540">
            <v>3353.9574106280202</v>
          </cell>
          <cell r="DA540">
            <v>3353.9574106280202</v>
          </cell>
          <cell r="DB540">
            <v>0</v>
          </cell>
          <cell r="DC540">
            <v>5481773.2021447532</v>
          </cell>
          <cell r="DD540">
            <v>5481773.2021447532</v>
          </cell>
          <cell r="DE540">
            <v>0</v>
          </cell>
          <cell r="DF540">
            <v>128900</v>
          </cell>
          <cell r="DG540">
            <v>128900</v>
          </cell>
          <cell r="DH540">
            <v>207.2</v>
          </cell>
          <cell r="DI540">
            <v>0</v>
          </cell>
          <cell r="DJ540">
            <v>0</v>
          </cell>
          <cell r="DK540">
            <v>0</v>
          </cell>
          <cell r="DL540">
            <v>0</v>
          </cell>
          <cell r="DM540">
            <v>3.1855945403250798</v>
          </cell>
          <cell r="DN540">
            <v>0</v>
          </cell>
          <cell r="DO540">
            <v>3.1855945403250798</v>
          </cell>
          <cell r="DP540">
            <v>0</v>
          </cell>
          <cell r="DQ540">
            <v>0</v>
          </cell>
          <cell r="DR540">
            <v>1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 t="str">
            <v>B</v>
          </cell>
          <cell r="DX540">
            <v>0</v>
          </cell>
          <cell r="DY540">
            <v>57963</v>
          </cell>
          <cell r="DZ540">
            <v>57963</v>
          </cell>
          <cell r="EA540">
            <v>59095.91</v>
          </cell>
          <cell r="EB540">
            <v>59095.91</v>
          </cell>
          <cell r="EC540">
            <v>0</v>
          </cell>
          <cell r="ED540">
            <v>0</v>
          </cell>
          <cell r="EE540">
            <v>59095.91</v>
          </cell>
          <cell r="EF540">
            <v>0</v>
          </cell>
          <cell r="EG540">
            <v>59095.91</v>
          </cell>
          <cell r="EH540">
            <v>0</v>
          </cell>
          <cell r="EI540">
            <v>0</v>
          </cell>
          <cell r="EJ540">
            <v>0</v>
          </cell>
          <cell r="EK540">
            <v>0</v>
          </cell>
          <cell r="EL540"/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245958.91</v>
          </cell>
          <cell r="ER540">
            <v>245958.91</v>
          </cell>
          <cell r="ES540">
            <v>0</v>
          </cell>
          <cell r="ET540">
            <v>5727732.1121447533</v>
          </cell>
          <cell r="EU540">
            <v>5727732.1121447533</v>
          </cell>
          <cell r="EV540">
            <v>5610673.2021447532</v>
          </cell>
          <cell r="EW540">
            <v>5415.7077240779472</v>
          </cell>
          <cell r="EX540">
            <v>5415</v>
          </cell>
          <cell r="EY540">
            <v>0</v>
          </cell>
          <cell r="EZ540">
            <v>5609940</v>
          </cell>
          <cell r="FA540">
            <v>0</v>
          </cell>
          <cell r="FB540">
            <v>5727732.1121447533</v>
          </cell>
          <cell r="FC540">
            <v>5632965.2654959587</v>
          </cell>
          <cell r="FD540">
            <v>0</v>
          </cell>
          <cell r="FE540">
            <v>5727732.1121447533</v>
          </cell>
        </row>
        <row r="541">
          <cell r="A541">
            <v>4014</v>
          </cell>
          <cell r="B541">
            <v>8814014</v>
          </cell>
          <cell r="C541"/>
          <cell r="D541"/>
          <cell r="E541" t="str">
            <v>Woodlands School</v>
          </cell>
          <cell r="F541" t="str">
            <v>S</v>
          </cell>
          <cell r="G541"/>
          <cell r="H541">
            <v>10025102</v>
          </cell>
          <cell r="I541" t="str">
            <v>Y</v>
          </cell>
          <cell r="K541">
            <v>4014</v>
          </cell>
          <cell r="L541">
            <v>141214</v>
          </cell>
          <cell r="O541">
            <v>0</v>
          </cell>
          <cell r="P541">
            <v>3</v>
          </cell>
          <cell r="Q541">
            <v>2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329</v>
          </cell>
          <cell r="X541">
            <v>328</v>
          </cell>
          <cell r="Y541">
            <v>319</v>
          </cell>
          <cell r="Z541">
            <v>304</v>
          </cell>
          <cell r="AA541">
            <v>301</v>
          </cell>
          <cell r="AB541">
            <v>976</v>
          </cell>
          <cell r="AC541">
            <v>605</v>
          </cell>
          <cell r="AD541">
            <v>1581</v>
          </cell>
          <cell r="AE541">
            <v>1581</v>
          </cell>
          <cell r="AF541">
            <v>0</v>
          </cell>
          <cell r="AG541">
            <v>4384377.4399999995</v>
          </cell>
          <cell r="AH541">
            <v>3309791.65</v>
          </cell>
          <cell r="AI541">
            <v>7694169.0899999999</v>
          </cell>
          <cell r="AJ541">
            <v>7694169.0899999999</v>
          </cell>
          <cell r="AK541">
            <v>0</v>
          </cell>
          <cell r="AL541">
            <v>0</v>
          </cell>
          <cell r="AM541">
            <v>389.00000000000023</v>
          </cell>
          <cell r="AN541">
            <v>174466.50000000012</v>
          </cell>
          <cell r="AO541">
            <v>174466.50000000012</v>
          </cell>
          <cell r="AP541">
            <v>0</v>
          </cell>
          <cell r="AQ541">
            <v>0</v>
          </cell>
          <cell r="AR541">
            <v>608.15528350515467</v>
          </cell>
          <cell r="AS541">
            <v>255425.21907216497</v>
          </cell>
          <cell r="AT541">
            <v>255425.21907216497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361.22848101265851</v>
          </cell>
          <cell r="BK541">
            <v>0</v>
          </cell>
          <cell r="BL541">
            <v>279.17658227848153</v>
          </cell>
          <cell r="BM541">
            <v>85436.409474683693</v>
          </cell>
          <cell r="BN541">
            <v>332.21012658227846</v>
          </cell>
          <cell r="BO541">
            <v>130259.59063291139</v>
          </cell>
          <cell r="BP541">
            <v>142.08987341772152</v>
          </cell>
          <cell r="BQ541">
            <v>72225.70355696202</v>
          </cell>
          <cell r="BR541">
            <v>141.08924050632908</v>
          </cell>
          <cell r="BS541">
            <v>79958.094379746821</v>
          </cell>
          <cell r="BT541">
            <v>222.14050632911383</v>
          </cell>
          <cell r="BU541">
            <v>142627.53349367081</v>
          </cell>
          <cell r="BV541">
            <v>103.06518987341769</v>
          </cell>
          <cell r="BW541">
            <v>96462.833810126569</v>
          </cell>
          <cell r="BX541">
            <v>606970.16534810129</v>
          </cell>
          <cell r="BY541">
            <v>606970.16534810129</v>
          </cell>
          <cell r="BZ541">
            <v>0</v>
          </cell>
          <cell r="CA541">
            <v>1036861.8844202664</v>
          </cell>
          <cell r="CB541">
            <v>1036861.8844202664</v>
          </cell>
          <cell r="CC541">
            <v>0</v>
          </cell>
          <cell r="CD541">
            <v>0</v>
          </cell>
          <cell r="CE541">
            <v>113.37846153846166</v>
          </cell>
          <cell r="CF541">
            <v>73.159871804061623</v>
          </cell>
          <cell r="CG541">
            <v>113.03384615384627</v>
          </cell>
          <cell r="CH541">
            <v>72.937501373046231</v>
          </cell>
          <cell r="CI541">
            <v>118.37106918238992</v>
          </cell>
          <cell r="CJ541">
            <v>75.266863420314451</v>
          </cell>
          <cell r="CK541">
            <v>122.8079470198676</v>
          </cell>
          <cell r="CL541">
            <v>71.284370219867583</v>
          </cell>
          <cell r="CM541">
            <v>152.52013422818789</v>
          </cell>
          <cell r="CN541">
            <v>73.239004727751663</v>
          </cell>
          <cell r="CO541">
            <v>365.88761154504152</v>
          </cell>
          <cell r="CP541">
            <v>485086.47763418517</v>
          </cell>
          <cell r="CQ541">
            <v>485086.47763418517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1.0000000000000007</v>
          </cell>
          <cell r="CZ541">
            <v>837.68000000000052</v>
          </cell>
          <cell r="DA541">
            <v>837.68000000000052</v>
          </cell>
          <cell r="DB541">
            <v>0</v>
          </cell>
          <cell r="DC541">
            <v>9216955.1320544519</v>
          </cell>
          <cell r="DD541">
            <v>9216955.1320544519</v>
          </cell>
          <cell r="DE541">
            <v>0</v>
          </cell>
          <cell r="DF541">
            <v>128900</v>
          </cell>
          <cell r="DG541">
            <v>128900</v>
          </cell>
          <cell r="DH541">
            <v>316.2</v>
          </cell>
          <cell r="DI541">
            <v>0</v>
          </cell>
          <cell r="DJ541">
            <v>0</v>
          </cell>
          <cell r="DK541">
            <v>0</v>
          </cell>
          <cell r="DL541">
            <v>0</v>
          </cell>
          <cell r="DM541">
            <v>1.0491474991021299</v>
          </cell>
          <cell r="DN541">
            <v>0</v>
          </cell>
          <cell r="DO541">
            <v>1.0491474991021299</v>
          </cell>
          <cell r="DP541">
            <v>0</v>
          </cell>
          <cell r="DQ541">
            <v>0</v>
          </cell>
          <cell r="DR541">
            <v>1.0156360164</v>
          </cell>
          <cell r="DS541">
            <v>0</v>
          </cell>
          <cell r="DT541">
            <v>146131.94411682765</v>
          </cell>
          <cell r="DU541">
            <v>146131.94411682765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DZ541">
            <v>0</v>
          </cell>
          <cell r="EA541">
            <v>58572.921999999999</v>
          </cell>
          <cell r="EB541">
            <v>58572.921999999999</v>
          </cell>
          <cell r="EC541">
            <v>0</v>
          </cell>
          <cell r="ED541">
            <v>0</v>
          </cell>
          <cell r="EE541">
            <v>58572.921999999999</v>
          </cell>
          <cell r="EF541">
            <v>0</v>
          </cell>
          <cell r="EG541">
            <v>58572.921999999999</v>
          </cell>
          <cell r="EH541">
            <v>0</v>
          </cell>
          <cell r="EI541">
            <v>618859</v>
          </cell>
          <cell r="EJ541">
            <v>618859</v>
          </cell>
          <cell r="EK541">
            <v>0</v>
          </cell>
          <cell r="EL541"/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952463.8661168277</v>
          </cell>
          <cell r="ER541">
            <v>952463.8661168277</v>
          </cell>
          <cell r="ES541">
            <v>0</v>
          </cell>
          <cell r="ET541">
            <v>10169418.998171279</v>
          </cell>
          <cell r="EU541">
            <v>10169418.998171279</v>
          </cell>
          <cell r="EV541">
            <v>9491987.076171279</v>
          </cell>
          <cell r="EW541">
            <v>6003.7868919489429</v>
          </cell>
          <cell r="EX541">
            <v>5415</v>
          </cell>
          <cell r="EY541">
            <v>0</v>
          </cell>
          <cell r="EZ541">
            <v>8561115</v>
          </cell>
          <cell r="FA541">
            <v>0</v>
          </cell>
          <cell r="FB541">
            <v>10169418.998171279</v>
          </cell>
          <cell r="FC541">
            <v>9867354.5788859669</v>
          </cell>
          <cell r="FD541">
            <v>0</v>
          </cell>
          <cell r="FE541">
            <v>10169418.998171279</v>
          </cell>
        </row>
      </sheetData>
      <sheetData sheetId="5"/>
      <sheetData sheetId="6"/>
      <sheetData sheetId="7"/>
      <sheetData sheetId="8">
        <row r="6">
          <cell r="A6">
            <v>5951</v>
          </cell>
          <cell r="B6" t="str">
            <v>The Endeavour</v>
          </cell>
          <cell r="C6" t="str">
            <v>Academy</v>
          </cell>
          <cell r="D6" t="str">
            <v>MLD</v>
          </cell>
          <cell r="E6">
            <v>113</v>
          </cell>
          <cell r="F6">
            <v>122</v>
          </cell>
          <cell r="G6">
            <v>122</v>
          </cell>
          <cell r="H6">
            <v>122</v>
          </cell>
          <cell r="I6">
            <v>1220000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122</v>
          </cell>
          <cell r="O6">
            <v>122</v>
          </cell>
          <cell r="P6">
            <v>122</v>
          </cell>
          <cell r="Q6">
            <v>1220000</v>
          </cell>
          <cell r="R6">
            <v>33547</v>
          </cell>
          <cell r="S6">
            <v>46966</v>
          </cell>
          <cell r="T6">
            <v>80513</v>
          </cell>
          <cell r="U6">
            <v>0</v>
          </cell>
          <cell r="V6">
            <v>56</v>
          </cell>
          <cell r="W6">
            <v>34</v>
          </cell>
          <cell r="X6">
            <v>5</v>
          </cell>
          <cell r="Y6">
            <v>10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1</v>
          </cell>
          <cell r="AF6">
            <v>0</v>
          </cell>
          <cell r="AG6">
            <v>0</v>
          </cell>
          <cell r="AH6">
            <v>0</v>
          </cell>
          <cell r="AI6">
            <v>7</v>
          </cell>
          <cell r="AJ6">
            <v>113</v>
          </cell>
          <cell r="AK6">
            <v>316600</v>
          </cell>
          <cell r="AL6">
            <v>0</v>
          </cell>
          <cell r="AM6">
            <v>0</v>
          </cell>
          <cell r="AN6">
            <v>0</v>
          </cell>
          <cell r="AO6">
            <v>448.4</v>
          </cell>
          <cell r="AP6">
            <v>43</v>
          </cell>
          <cell r="AQ6">
            <v>19281</v>
          </cell>
          <cell r="AR6">
            <v>300</v>
          </cell>
          <cell r="AS6">
            <v>115</v>
          </cell>
          <cell r="AT6">
            <v>34500</v>
          </cell>
          <cell r="AU6" t="str">
            <v>0km</v>
          </cell>
          <cell r="AV6">
            <v>0</v>
          </cell>
          <cell r="AW6">
            <v>0</v>
          </cell>
          <cell r="AX6">
            <v>8275.6666666666661</v>
          </cell>
          <cell r="AY6">
            <v>11585.933333333332</v>
          </cell>
          <cell r="AZ6">
            <v>19861.599999999999</v>
          </cell>
          <cell r="BA6">
            <v>390242.6</v>
          </cell>
          <cell r="BB6">
            <v>0</v>
          </cell>
          <cell r="BC6">
            <v>1690755.6</v>
          </cell>
        </row>
        <row r="7">
          <cell r="A7">
            <v>7000</v>
          </cell>
          <cell r="B7" t="str">
            <v>Langham Oaks</v>
          </cell>
          <cell r="C7" t="str">
            <v>Academy</v>
          </cell>
          <cell r="D7" t="str">
            <v>SEC SEMH</v>
          </cell>
          <cell r="E7">
            <v>75</v>
          </cell>
          <cell r="F7">
            <v>69</v>
          </cell>
          <cell r="G7">
            <v>80</v>
          </cell>
          <cell r="H7">
            <v>75.42</v>
          </cell>
          <cell r="I7">
            <v>754200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69</v>
          </cell>
          <cell r="O7">
            <v>80</v>
          </cell>
          <cell r="P7">
            <v>75.42</v>
          </cell>
          <cell r="Q7">
            <v>754200</v>
          </cell>
          <cell r="R7">
            <v>18973</v>
          </cell>
          <cell r="S7">
            <v>30797</v>
          </cell>
          <cell r="T7">
            <v>49770</v>
          </cell>
          <cell r="U7">
            <v>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65</v>
          </cell>
          <cell r="AD7">
            <v>0</v>
          </cell>
          <cell r="AE7">
            <v>4</v>
          </cell>
          <cell r="AF7">
            <v>1</v>
          </cell>
          <cell r="AG7">
            <v>0</v>
          </cell>
          <cell r="AH7">
            <v>0</v>
          </cell>
          <cell r="AI7">
            <v>2</v>
          </cell>
          <cell r="AJ7">
            <v>75</v>
          </cell>
          <cell r="AK7">
            <v>1105000</v>
          </cell>
          <cell r="AL7">
            <v>18000</v>
          </cell>
          <cell r="AM7">
            <v>28</v>
          </cell>
          <cell r="AN7">
            <v>504000</v>
          </cell>
          <cell r="AO7">
            <v>448.4</v>
          </cell>
          <cell r="AP7">
            <v>42</v>
          </cell>
          <cell r="AQ7">
            <v>18833</v>
          </cell>
          <cell r="AR7">
            <v>0</v>
          </cell>
          <cell r="AS7">
            <v>73.42</v>
          </cell>
          <cell r="AT7">
            <v>0</v>
          </cell>
          <cell r="AU7" t="str">
            <v>0km</v>
          </cell>
          <cell r="AV7">
            <v>0</v>
          </cell>
          <cell r="AW7">
            <v>0</v>
          </cell>
          <cell r="AX7">
            <v>4680.5</v>
          </cell>
          <cell r="AY7">
            <v>7597.333333333333</v>
          </cell>
          <cell r="AZ7">
            <v>12277.833333333332</v>
          </cell>
          <cell r="BA7">
            <v>1640110.8333333335</v>
          </cell>
          <cell r="BB7">
            <v>0</v>
          </cell>
          <cell r="BC7">
            <v>2444080.8333333335</v>
          </cell>
        </row>
        <row r="8">
          <cell r="A8">
            <v>7001</v>
          </cell>
          <cell r="B8" t="str">
            <v xml:space="preserve">Pioneer School, The </v>
          </cell>
          <cell r="C8" t="str">
            <v>Academy</v>
          </cell>
          <cell r="D8" t="str">
            <v>SLD</v>
          </cell>
          <cell r="E8">
            <v>149</v>
          </cell>
          <cell r="F8">
            <v>130</v>
          </cell>
          <cell r="G8">
            <v>130</v>
          </cell>
          <cell r="H8">
            <v>130</v>
          </cell>
          <cell r="I8">
            <v>1300000</v>
          </cell>
          <cell r="J8">
            <v>30</v>
          </cell>
          <cell r="K8">
            <v>30</v>
          </cell>
          <cell r="L8">
            <v>30</v>
          </cell>
          <cell r="M8">
            <v>300000</v>
          </cell>
          <cell r="N8">
            <v>160</v>
          </cell>
          <cell r="O8">
            <v>160</v>
          </cell>
          <cell r="P8">
            <v>160</v>
          </cell>
          <cell r="Q8">
            <v>1600000</v>
          </cell>
          <cell r="R8">
            <v>43996</v>
          </cell>
          <cell r="S8">
            <v>61594</v>
          </cell>
          <cell r="T8">
            <v>105590</v>
          </cell>
          <cell r="U8">
            <v>0</v>
          </cell>
          <cell r="V8">
            <v>0</v>
          </cell>
          <cell r="W8">
            <v>1</v>
          </cell>
          <cell r="X8">
            <v>1</v>
          </cell>
          <cell r="Y8">
            <v>117</v>
          </cell>
          <cell r="Z8">
            <v>0</v>
          </cell>
          <cell r="AA8">
            <v>14</v>
          </cell>
          <cell r="AB8">
            <v>0</v>
          </cell>
          <cell r="AC8">
            <v>12</v>
          </cell>
          <cell r="AD8">
            <v>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3</v>
          </cell>
          <cell r="AJ8">
            <v>149</v>
          </cell>
          <cell r="AK8">
            <v>1225000</v>
          </cell>
          <cell r="AL8">
            <v>0</v>
          </cell>
          <cell r="AM8">
            <v>0</v>
          </cell>
          <cell r="AN8">
            <v>0</v>
          </cell>
          <cell r="AO8">
            <v>448.4</v>
          </cell>
          <cell r="AP8">
            <v>46</v>
          </cell>
          <cell r="AQ8">
            <v>20626</v>
          </cell>
          <cell r="AR8">
            <v>300</v>
          </cell>
          <cell r="AS8">
            <v>157</v>
          </cell>
          <cell r="AT8">
            <v>47100</v>
          </cell>
          <cell r="AU8" t="str">
            <v>0km</v>
          </cell>
          <cell r="AV8">
            <v>0</v>
          </cell>
          <cell r="AW8">
            <v>0</v>
          </cell>
          <cell r="AX8">
            <v>10853.333333333332</v>
          </cell>
          <cell r="AY8">
            <v>15194.666666666666</v>
          </cell>
          <cell r="AZ8">
            <v>26048</v>
          </cell>
          <cell r="BA8">
            <v>1318774</v>
          </cell>
          <cell r="BB8">
            <v>0</v>
          </cell>
          <cell r="BC8">
            <v>3024364</v>
          </cell>
        </row>
        <row r="9">
          <cell r="A9">
            <v>7002</v>
          </cell>
          <cell r="B9" t="str">
            <v>Grove House School</v>
          </cell>
          <cell r="C9" t="str">
            <v>Academy</v>
          </cell>
          <cell r="D9" t="str">
            <v>SLD</v>
          </cell>
          <cell r="E9">
            <v>104</v>
          </cell>
          <cell r="F9">
            <v>100</v>
          </cell>
          <cell r="G9">
            <v>100</v>
          </cell>
          <cell r="H9">
            <v>100</v>
          </cell>
          <cell r="I9">
            <v>1000000</v>
          </cell>
          <cell r="J9">
            <v>5</v>
          </cell>
          <cell r="K9">
            <v>5</v>
          </cell>
          <cell r="L9">
            <v>5</v>
          </cell>
          <cell r="M9">
            <v>50000</v>
          </cell>
          <cell r="N9">
            <v>105</v>
          </cell>
          <cell r="O9">
            <v>105</v>
          </cell>
          <cell r="P9">
            <v>105</v>
          </cell>
          <cell r="Q9">
            <v>1050000</v>
          </cell>
          <cell r="R9">
            <v>28872</v>
          </cell>
          <cell r="S9">
            <v>40421</v>
          </cell>
          <cell r="T9">
            <v>69293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84</v>
          </cell>
          <cell r="Z9">
            <v>0</v>
          </cell>
          <cell r="AA9">
            <v>3</v>
          </cell>
          <cell r="AB9">
            <v>0</v>
          </cell>
          <cell r="AC9">
            <v>4</v>
          </cell>
          <cell r="AD9">
            <v>0</v>
          </cell>
          <cell r="AE9">
            <v>0</v>
          </cell>
          <cell r="AF9">
            <v>2</v>
          </cell>
          <cell r="AG9">
            <v>0</v>
          </cell>
          <cell r="AH9">
            <v>0</v>
          </cell>
          <cell r="AI9">
            <v>11</v>
          </cell>
          <cell r="AJ9">
            <v>104</v>
          </cell>
          <cell r="AK9">
            <v>780000</v>
          </cell>
          <cell r="AL9">
            <v>0</v>
          </cell>
          <cell r="AM9">
            <v>0</v>
          </cell>
          <cell r="AN9">
            <v>0</v>
          </cell>
          <cell r="AO9">
            <v>448.4</v>
          </cell>
          <cell r="AP9">
            <v>26</v>
          </cell>
          <cell r="AQ9">
            <v>11658</v>
          </cell>
          <cell r="AR9">
            <v>300</v>
          </cell>
          <cell r="AS9">
            <v>94</v>
          </cell>
          <cell r="AT9">
            <v>28200</v>
          </cell>
          <cell r="AU9" t="str">
            <v>0km</v>
          </cell>
          <cell r="AV9">
            <v>0</v>
          </cell>
          <cell r="AW9">
            <v>0</v>
          </cell>
          <cell r="AX9">
            <v>7122.5</v>
          </cell>
          <cell r="AY9">
            <v>9971.5</v>
          </cell>
          <cell r="AZ9">
            <v>17094</v>
          </cell>
          <cell r="BA9">
            <v>836952</v>
          </cell>
          <cell r="BB9">
            <v>0</v>
          </cell>
          <cell r="BC9">
            <v>1956245</v>
          </cell>
        </row>
        <row r="10">
          <cell r="A10">
            <v>7003</v>
          </cell>
          <cell r="B10" t="str">
            <v>Ramsden Hall Academy</v>
          </cell>
          <cell r="C10" t="str">
            <v>Academy</v>
          </cell>
          <cell r="D10" t="str">
            <v>SEC SEMH</v>
          </cell>
          <cell r="E10">
            <v>91</v>
          </cell>
          <cell r="F10">
            <v>100</v>
          </cell>
          <cell r="G10">
            <v>100</v>
          </cell>
          <cell r="H10">
            <v>100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100</v>
          </cell>
          <cell r="O10">
            <v>100</v>
          </cell>
          <cell r="P10">
            <v>100</v>
          </cell>
          <cell r="Q10">
            <v>1000000</v>
          </cell>
          <cell r="R10">
            <v>27498</v>
          </cell>
          <cell r="S10">
            <v>38497</v>
          </cell>
          <cell r="T10">
            <v>65995</v>
          </cell>
          <cell r="U10">
            <v>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82</v>
          </cell>
          <cell r="AC10">
            <v>1</v>
          </cell>
          <cell r="AD10">
            <v>3</v>
          </cell>
          <cell r="AE10">
            <v>1</v>
          </cell>
          <cell r="AF10">
            <v>0</v>
          </cell>
          <cell r="AG10">
            <v>0</v>
          </cell>
          <cell r="AH10">
            <v>0</v>
          </cell>
          <cell r="AI10">
            <v>3</v>
          </cell>
          <cell r="AJ10">
            <v>91</v>
          </cell>
          <cell r="AK10">
            <v>1125000</v>
          </cell>
          <cell r="AL10">
            <v>12255.52</v>
          </cell>
          <cell r="AM10">
            <v>37</v>
          </cell>
          <cell r="AN10">
            <v>453454.24</v>
          </cell>
          <cell r="AO10">
            <v>448.4</v>
          </cell>
          <cell r="AP10">
            <v>44</v>
          </cell>
          <cell r="AQ10">
            <v>19730</v>
          </cell>
          <cell r="AR10">
            <v>0</v>
          </cell>
          <cell r="AS10">
            <v>97</v>
          </cell>
          <cell r="AT10">
            <v>0</v>
          </cell>
          <cell r="AU10" t="str">
            <v>0km</v>
          </cell>
          <cell r="AV10">
            <v>0</v>
          </cell>
          <cell r="AW10">
            <v>0</v>
          </cell>
          <cell r="AX10">
            <v>6783.3333333333339</v>
          </cell>
          <cell r="AY10">
            <v>9496.6666666666679</v>
          </cell>
          <cell r="AZ10">
            <v>16280.000000000002</v>
          </cell>
          <cell r="BA10">
            <v>1614464.24</v>
          </cell>
          <cell r="BB10">
            <v>0</v>
          </cell>
          <cell r="BC10">
            <v>2680459.2400000002</v>
          </cell>
        </row>
        <row r="11">
          <cell r="A11">
            <v>7004</v>
          </cell>
          <cell r="B11" t="str">
            <v>Southview School</v>
          </cell>
          <cell r="C11" t="str">
            <v>Academy</v>
          </cell>
          <cell r="D11" t="str">
            <v>SLD</v>
          </cell>
          <cell r="E11">
            <v>74</v>
          </cell>
          <cell r="F11">
            <v>67</v>
          </cell>
          <cell r="G11">
            <v>67</v>
          </cell>
          <cell r="H11">
            <v>67</v>
          </cell>
          <cell r="I11">
            <v>670000</v>
          </cell>
          <cell r="J11">
            <v>10</v>
          </cell>
          <cell r="K11">
            <v>10</v>
          </cell>
          <cell r="L11">
            <v>10</v>
          </cell>
          <cell r="M11">
            <v>100000</v>
          </cell>
          <cell r="N11">
            <v>77</v>
          </cell>
          <cell r="O11">
            <v>77</v>
          </cell>
          <cell r="P11">
            <v>77</v>
          </cell>
          <cell r="Q11">
            <v>770000</v>
          </cell>
          <cell r="R11">
            <v>21173</v>
          </cell>
          <cell r="S11">
            <v>29642</v>
          </cell>
          <cell r="T11">
            <v>50815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30</v>
          </cell>
          <cell r="Z11">
            <v>0</v>
          </cell>
          <cell r="AA11">
            <v>27</v>
          </cell>
          <cell r="AB11">
            <v>0</v>
          </cell>
          <cell r="AC11">
            <v>10</v>
          </cell>
          <cell r="AD11">
            <v>5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2</v>
          </cell>
          <cell r="AJ11">
            <v>74</v>
          </cell>
          <cell r="AK11">
            <v>745000</v>
          </cell>
          <cell r="AL11">
            <v>0</v>
          </cell>
          <cell r="AM11">
            <v>0</v>
          </cell>
          <cell r="AN11">
            <v>0</v>
          </cell>
          <cell r="AO11">
            <v>448.4</v>
          </cell>
          <cell r="AP11">
            <v>20</v>
          </cell>
          <cell r="AQ11">
            <v>8968</v>
          </cell>
          <cell r="AR11">
            <v>0</v>
          </cell>
          <cell r="AS11">
            <v>75</v>
          </cell>
          <cell r="AT11">
            <v>0</v>
          </cell>
          <cell r="AU11" t="str">
            <v>0km</v>
          </cell>
          <cell r="AV11">
            <v>0</v>
          </cell>
          <cell r="AW11">
            <v>0</v>
          </cell>
          <cell r="AX11">
            <v>5223.166666666667</v>
          </cell>
          <cell r="AY11">
            <v>7312.4333333333343</v>
          </cell>
          <cell r="AZ11">
            <v>12535.600000000002</v>
          </cell>
          <cell r="BA11">
            <v>766503.6</v>
          </cell>
          <cell r="BB11">
            <v>0</v>
          </cell>
          <cell r="BC11">
            <v>1587318.6</v>
          </cell>
        </row>
        <row r="12">
          <cell r="A12">
            <v>7022</v>
          </cell>
          <cell r="B12" t="str">
            <v>Wells Park School</v>
          </cell>
          <cell r="C12" t="str">
            <v>Maintained</v>
          </cell>
          <cell r="D12" t="str">
            <v>PRI SEMH</v>
          </cell>
          <cell r="E12">
            <v>51</v>
          </cell>
          <cell r="F12">
            <v>56</v>
          </cell>
          <cell r="G12">
            <v>56</v>
          </cell>
          <cell r="H12">
            <v>56</v>
          </cell>
          <cell r="I12">
            <v>560000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56</v>
          </cell>
          <cell r="O12">
            <v>56</v>
          </cell>
          <cell r="P12">
            <v>56</v>
          </cell>
          <cell r="Q12">
            <v>560000</v>
          </cell>
          <cell r="R12">
            <v>15399</v>
          </cell>
          <cell r="S12">
            <v>21558</v>
          </cell>
          <cell r="T12">
            <v>36957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50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0</v>
          </cell>
          <cell r="AI12">
            <v>0</v>
          </cell>
          <cell r="AJ12">
            <v>51</v>
          </cell>
          <cell r="AK12">
            <v>780000</v>
          </cell>
          <cell r="AL12">
            <v>18000</v>
          </cell>
          <cell r="AM12">
            <v>56</v>
          </cell>
          <cell r="AN12">
            <v>1008000</v>
          </cell>
          <cell r="AO12">
            <v>448.4</v>
          </cell>
          <cell r="AP12">
            <v>30</v>
          </cell>
          <cell r="AQ12">
            <v>13452</v>
          </cell>
          <cell r="AR12">
            <v>846</v>
          </cell>
          <cell r="AS12">
            <v>56</v>
          </cell>
          <cell r="AT12">
            <v>47376</v>
          </cell>
          <cell r="AU12" t="str">
            <v>0km</v>
          </cell>
          <cell r="AV12">
            <v>0</v>
          </cell>
          <cell r="AW12">
            <v>0</v>
          </cell>
          <cell r="AX12">
            <v>3798.6666666666661</v>
          </cell>
          <cell r="AY12">
            <v>5318.1333333333323</v>
          </cell>
          <cell r="AZ12">
            <v>9116.7999999999993</v>
          </cell>
          <cell r="BA12">
            <v>1857944.8</v>
          </cell>
          <cell r="BB12">
            <v>-1861.5</v>
          </cell>
          <cell r="BC12">
            <v>2453040.2999999998</v>
          </cell>
        </row>
        <row r="13">
          <cell r="A13">
            <v>7030</v>
          </cell>
          <cell r="B13" t="str">
            <v>Kingswode Hoe School</v>
          </cell>
          <cell r="C13" t="str">
            <v>Academy</v>
          </cell>
          <cell r="D13" t="str">
            <v>MLD</v>
          </cell>
          <cell r="E13">
            <v>147</v>
          </cell>
          <cell r="F13">
            <v>147</v>
          </cell>
          <cell r="G13">
            <v>148</v>
          </cell>
          <cell r="H13">
            <v>147.58000000000001</v>
          </cell>
          <cell r="I13">
            <v>1475800.0000000002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147</v>
          </cell>
          <cell r="O13">
            <v>148</v>
          </cell>
          <cell r="P13">
            <v>147.58000000000001</v>
          </cell>
          <cell r="Q13">
            <v>1475800.0000000002</v>
          </cell>
          <cell r="R13">
            <v>40421</v>
          </cell>
          <cell r="S13">
            <v>56975</v>
          </cell>
          <cell r="T13">
            <v>97396</v>
          </cell>
          <cell r="U13">
            <v>0</v>
          </cell>
          <cell r="V13">
            <v>106</v>
          </cell>
          <cell r="W13">
            <v>22</v>
          </cell>
          <cell r="X13">
            <v>10</v>
          </cell>
          <cell r="Y13">
            <v>7</v>
          </cell>
          <cell r="Z13">
            <v>0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</v>
          </cell>
          <cell r="AJ13">
            <v>147</v>
          </cell>
          <cell r="AK13">
            <v>360700</v>
          </cell>
          <cell r="AL13">
            <v>0</v>
          </cell>
          <cell r="AM13">
            <v>0</v>
          </cell>
          <cell r="AN13">
            <v>0</v>
          </cell>
          <cell r="AO13">
            <v>448.4</v>
          </cell>
          <cell r="AP13">
            <v>66</v>
          </cell>
          <cell r="AQ13">
            <v>29594</v>
          </cell>
          <cell r="AR13">
            <v>0</v>
          </cell>
          <cell r="AS13">
            <v>146.58000000000001</v>
          </cell>
          <cell r="AT13">
            <v>0</v>
          </cell>
          <cell r="AU13" t="str">
            <v>0km</v>
          </cell>
          <cell r="AV13">
            <v>0</v>
          </cell>
          <cell r="AW13">
            <v>0</v>
          </cell>
          <cell r="AX13">
            <v>9971.5</v>
          </cell>
          <cell r="AY13">
            <v>14055.066666666668</v>
          </cell>
          <cell r="AZ13">
            <v>24026.566666666666</v>
          </cell>
          <cell r="BA13">
            <v>414320.56666666665</v>
          </cell>
          <cell r="BB13">
            <v>0</v>
          </cell>
          <cell r="BC13">
            <v>1987516.5666666669</v>
          </cell>
        </row>
        <row r="14">
          <cell r="A14">
            <v>7036</v>
          </cell>
          <cell r="B14" t="str">
            <v>Cedar Hall School</v>
          </cell>
          <cell r="C14" t="str">
            <v>Maintained</v>
          </cell>
          <cell r="D14" t="str">
            <v>MLD</v>
          </cell>
          <cell r="E14">
            <v>160</v>
          </cell>
          <cell r="F14">
            <v>156</v>
          </cell>
          <cell r="G14">
            <v>156</v>
          </cell>
          <cell r="H14">
            <v>156</v>
          </cell>
          <cell r="I14">
            <v>1560000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156</v>
          </cell>
          <cell r="O14">
            <v>156</v>
          </cell>
          <cell r="P14">
            <v>156</v>
          </cell>
          <cell r="Q14">
            <v>1560000</v>
          </cell>
          <cell r="R14">
            <v>42896</v>
          </cell>
          <cell r="S14">
            <v>60055</v>
          </cell>
          <cell r="T14">
            <v>102951</v>
          </cell>
          <cell r="U14">
            <v>0</v>
          </cell>
          <cell r="V14">
            <v>84</v>
          </cell>
          <cell r="W14">
            <v>30</v>
          </cell>
          <cell r="X14">
            <v>13</v>
          </cell>
          <cell r="Y14">
            <v>6</v>
          </cell>
          <cell r="Z14">
            <v>0</v>
          </cell>
          <cell r="AA14">
            <v>4</v>
          </cell>
          <cell r="AB14">
            <v>0</v>
          </cell>
          <cell r="AC14">
            <v>1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22</v>
          </cell>
          <cell r="AJ14">
            <v>160</v>
          </cell>
          <cell r="AK14">
            <v>394600</v>
          </cell>
          <cell r="AL14">
            <v>0</v>
          </cell>
          <cell r="AM14">
            <v>0</v>
          </cell>
          <cell r="AN14">
            <v>0</v>
          </cell>
          <cell r="AO14">
            <v>448.4</v>
          </cell>
          <cell r="AP14">
            <v>41</v>
          </cell>
          <cell r="AQ14">
            <v>18384</v>
          </cell>
          <cell r="AR14">
            <v>0</v>
          </cell>
          <cell r="AS14">
            <v>134</v>
          </cell>
          <cell r="AT14">
            <v>0</v>
          </cell>
          <cell r="AU14" t="str">
            <v>0km</v>
          </cell>
          <cell r="AV14">
            <v>0</v>
          </cell>
          <cell r="AW14">
            <v>0</v>
          </cell>
          <cell r="AX14">
            <v>10582</v>
          </cell>
          <cell r="AY14">
            <v>14814.800000000001</v>
          </cell>
          <cell r="AZ14">
            <v>25396.800000000003</v>
          </cell>
          <cell r="BA14">
            <v>438380.79999999999</v>
          </cell>
          <cell r="BB14">
            <v>-5840</v>
          </cell>
          <cell r="BC14">
            <v>2095491.7999999998</v>
          </cell>
        </row>
        <row r="15">
          <cell r="A15">
            <v>7044</v>
          </cell>
          <cell r="B15" t="str">
            <v>Oak View School</v>
          </cell>
          <cell r="C15" t="str">
            <v>Academy</v>
          </cell>
          <cell r="D15" t="str">
            <v>SLD</v>
          </cell>
          <cell r="E15">
            <v>132</v>
          </cell>
          <cell r="F15">
            <v>111</v>
          </cell>
          <cell r="G15">
            <v>111</v>
          </cell>
          <cell r="H15">
            <v>111</v>
          </cell>
          <cell r="I15">
            <v>1110000</v>
          </cell>
          <cell r="J15">
            <v>19</v>
          </cell>
          <cell r="K15">
            <v>19</v>
          </cell>
          <cell r="L15">
            <v>19</v>
          </cell>
          <cell r="M15">
            <v>190000</v>
          </cell>
          <cell r="N15">
            <v>130</v>
          </cell>
          <cell r="O15">
            <v>130</v>
          </cell>
          <cell r="P15">
            <v>130</v>
          </cell>
          <cell r="Q15">
            <v>1300000</v>
          </cell>
          <cell r="R15">
            <v>35747</v>
          </cell>
          <cell r="S15">
            <v>50045</v>
          </cell>
          <cell r="T15">
            <v>85792</v>
          </cell>
          <cell r="U15">
            <v>0</v>
          </cell>
          <cell r="V15">
            <v>0</v>
          </cell>
          <cell r="W15">
            <v>1</v>
          </cell>
          <cell r="X15">
            <v>1</v>
          </cell>
          <cell r="Y15">
            <v>88</v>
          </cell>
          <cell r="Z15">
            <v>4</v>
          </cell>
          <cell r="AA15">
            <v>8</v>
          </cell>
          <cell r="AB15">
            <v>0</v>
          </cell>
          <cell r="AC15">
            <v>10</v>
          </cell>
          <cell r="AD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17</v>
          </cell>
          <cell r="AJ15">
            <v>132</v>
          </cell>
          <cell r="AK15">
            <v>991500</v>
          </cell>
          <cell r="AL15">
            <v>0</v>
          </cell>
          <cell r="AM15">
            <v>0</v>
          </cell>
          <cell r="AN15">
            <v>0</v>
          </cell>
          <cell r="AO15">
            <v>448.4</v>
          </cell>
          <cell r="AP15">
            <v>42</v>
          </cell>
          <cell r="AQ15">
            <v>18833</v>
          </cell>
          <cell r="AR15">
            <v>300</v>
          </cell>
          <cell r="AS15">
            <v>113</v>
          </cell>
          <cell r="AT15">
            <v>33900</v>
          </cell>
          <cell r="AU15" t="str">
            <v>0km</v>
          </cell>
          <cell r="AV15">
            <v>0</v>
          </cell>
          <cell r="AW15">
            <v>0</v>
          </cell>
          <cell r="AX15">
            <v>8818.3333333333339</v>
          </cell>
          <cell r="AY15">
            <v>12345.666666666668</v>
          </cell>
          <cell r="AZ15">
            <v>21164</v>
          </cell>
          <cell r="BA15">
            <v>1065397</v>
          </cell>
          <cell r="BB15">
            <v>0</v>
          </cell>
          <cell r="BC15">
            <v>2451189</v>
          </cell>
        </row>
        <row r="16">
          <cell r="A16">
            <v>7045</v>
          </cell>
          <cell r="B16" t="str">
            <v>Castledon School</v>
          </cell>
          <cell r="C16" t="str">
            <v>Academy</v>
          </cell>
          <cell r="D16" t="str">
            <v>MLD</v>
          </cell>
          <cell r="E16">
            <v>223</v>
          </cell>
          <cell r="F16">
            <v>149</v>
          </cell>
          <cell r="G16">
            <v>154</v>
          </cell>
          <cell r="H16">
            <v>151.91999999999999</v>
          </cell>
          <cell r="I16">
            <v>1519199.9999999998</v>
          </cell>
          <cell r="J16">
            <v>78</v>
          </cell>
          <cell r="K16">
            <v>78</v>
          </cell>
          <cell r="L16">
            <v>78</v>
          </cell>
          <cell r="M16">
            <v>780000</v>
          </cell>
          <cell r="N16">
            <v>227</v>
          </cell>
          <cell r="O16">
            <v>232</v>
          </cell>
          <cell r="P16">
            <v>229.92</v>
          </cell>
          <cell r="Q16">
            <v>2299200</v>
          </cell>
          <cell r="R16">
            <v>62419</v>
          </cell>
          <cell r="S16">
            <v>89312</v>
          </cell>
          <cell r="T16">
            <v>151731</v>
          </cell>
          <cell r="U16">
            <v>0</v>
          </cell>
          <cell r="V16">
            <v>59</v>
          </cell>
          <cell r="W16">
            <v>79</v>
          </cell>
          <cell r="X16">
            <v>31</v>
          </cell>
          <cell r="Y16">
            <v>28</v>
          </cell>
          <cell r="Z16">
            <v>0</v>
          </cell>
          <cell r="AA16">
            <v>3</v>
          </cell>
          <cell r="AB16">
            <v>0</v>
          </cell>
          <cell r="AC16">
            <v>3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20</v>
          </cell>
          <cell r="AJ16">
            <v>223</v>
          </cell>
          <cell r="AK16">
            <v>753300</v>
          </cell>
          <cell r="AL16">
            <v>0</v>
          </cell>
          <cell r="AM16">
            <v>0</v>
          </cell>
          <cell r="AN16">
            <v>0</v>
          </cell>
          <cell r="AO16">
            <v>448.4</v>
          </cell>
          <cell r="AP16">
            <v>74</v>
          </cell>
          <cell r="AQ16">
            <v>33182</v>
          </cell>
          <cell r="AR16">
            <v>300</v>
          </cell>
          <cell r="AS16">
            <v>209.92</v>
          </cell>
          <cell r="AT16">
            <v>62975.999999999993</v>
          </cell>
          <cell r="AU16" t="str">
            <v>0km</v>
          </cell>
          <cell r="AV16">
            <v>0</v>
          </cell>
          <cell r="AW16">
            <v>0</v>
          </cell>
          <cell r="AX16">
            <v>15398.166666666666</v>
          </cell>
          <cell r="AY16">
            <v>22032.266666666666</v>
          </cell>
          <cell r="AZ16">
            <v>37430.433333333334</v>
          </cell>
          <cell r="BA16">
            <v>886888.43333333335</v>
          </cell>
          <cell r="BB16">
            <v>0</v>
          </cell>
          <cell r="BC16">
            <v>3337819.4333333336</v>
          </cell>
        </row>
        <row r="17">
          <cell r="A17">
            <v>7048</v>
          </cell>
          <cell r="B17" t="str">
            <v xml:space="preserve">Edith Borthwick School, The </v>
          </cell>
          <cell r="C17" t="str">
            <v>Maintained</v>
          </cell>
          <cell r="D17" t="str">
            <v>SLD</v>
          </cell>
          <cell r="E17">
            <v>247</v>
          </cell>
          <cell r="F17">
            <v>213</v>
          </cell>
          <cell r="G17">
            <v>213</v>
          </cell>
          <cell r="H17">
            <v>213</v>
          </cell>
          <cell r="I17">
            <v>2130000</v>
          </cell>
          <cell r="J17">
            <v>32</v>
          </cell>
          <cell r="K17">
            <v>32</v>
          </cell>
          <cell r="L17">
            <v>32</v>
          </cell>
          <cell r="M17">
            <v>320000</v>
          </cell>
          <cell r="N17">
            <v>245</v>
          </cell>
          <cell r="O17">
            <v>245</v>
          </cell>
          <cell r="P17">
            <v>245</v>
          </cell>
          <cell r="Q17">
            <v>2450000</v>
          </cell>
          <cell r="R17">
            <v>67369</v>
          </cell>
          <cell r="S17">
            <v>94316</v>
          </cell>
          <cell r="T17">
            <v>161685</v>
          </cell>
          <cell r="U17">
            <v>0</v>
          </cell>
          <cell r="V17">
            <v>0</v>
          </cell>
          <cell r="W17">
            <v>3</v>
          </cell>
          <cell r="X17">
            <v>7</v>
          </cell>
          <cell r="Y17">
            <v>196</v>
          </cell>
          <cell r="Z17">
            <v>0</v>
          </cell>
          <cell r="AA17">
            <v>21</v>
          </cell>
          <cell r="AB17">
            <v>1</v>
          </cell>
          <cell r="AC17">
            <v>15</v>
          </cell>
          <cell r="AD17">
            <v>0</v>
          </cell>
          <cell r="AE17">
            <v>2</v>
          </cell>
          <cell r="AF17">
            <v>0</v>
          </cell>
          <cell r="AG17">
            <v>0</v>
          </cell>
          <cell r="AH17">
            <v>0</v>
          </cell>
          <cell r="AI17">
            <v>2</v>
          </cell>
          <cell r="AJ17">
            <v>247</v>
          </cell>
          <cell r="AK17">
            <v>2009200</v>
          </cell>
          <cell r="AL17">
            <v>0</v>
          </cell>
          <cell r="AM17">
            <v>0</v>
          </cell>
          <cell r="AN17">
            <v>0</v>
          </cell>
          <cell r="AO17">
            <v>448.4</v>
          </cell>
          <cell r="AP17">
            <v>94</v>
          </cell>
          <cell r="AQ17">
            <v>42150</v>
          </cell>
          <cell r="AR17">
            <v>0</v>
          </cell>
          <cell r="AS17">
            <v>243</v>
          </cell>
          <cell r="AT17">
            <v>0</v>
          </cell>
          <cell r="AU17" t="str">
            <v>0km</v>
          </cell>
          <cell r="AV17">
            <v>0</v>
          </cell>
          <cell r="AW17">
            <v>0</v>
          </cell>
          <cell r="AX17">
            <v>16619.166666666668</v>
          </cell>
          <cell r="AY17">
            <v>23266.833333333336</v>
          </cell>
          <cell r="AZ17">
            <v>39886</v>
          </cell>
          <cell r="BA17">
            <v>2091236</v>
          </cell>
          <cell r="BB17">
            <v>-9015.5</v>
          </cell>
          <cell r="BC17">
            <v>4693905.5</v>
          </cell>
        </row>
        <row r="18">
          <cell r="A18">
            <v>7054</v>
          </cell>
          <cell r="B18" t="str">
            <v>Glenwood School</v>
          </cell>
          <cell r="C18" t="str">
            <v>Maintained</v>
          </cell>
          <cell r="D18" t="str">
            <v>SLD</v>
          </cell>
          <cell r="E18">
            <v>225</v>
          </cell>
          <cell r="F18">
            <v>197</v>
          </cell>
          <cell r="G18">
            <v>197</v>
          </cell>
          <cell r="H18">
            <v>197</v>
          </cell>
          <cell r="I18">
            <v>1970000</v>
          </cell>
          <cell r="J18">
            <v>26</v>
          </cell>
          <cell r="K18">
            <v>26</v>
          </cell>
          <cell r="L18">
            <v>26</v>
          </cell>
          <cell r="M18">
            <v>260000</v>
          </cell>
          <cell r="N18">
            <v>223</v>
          </cell>
          <cell r="O18">
            <v>223</v>
          </cell>
          <cell r="P18">
            <v>223</v>
          </cell>
          <cell r="Q18">
            <v>2230000</v>
          </cell>
          <cell r="R18">
            <v>61319</v>
          </cell>
          <cell r="S18">
            <v>85847</v>
          </cell>
          <cell r="T18">
            <v>147166</v>
          </cell>
          <cell r="U18">
            <v>0</v>
          </cell>
          <cell r="V18">
            <v>0</v>
          </cell>
          <cell r="W18">
            <v>0</v>
          </cell>
          <cell r="X18">
            <v>5</v>
          </cell>
          <cell r="Y18">
            <v>149</v>
          </cell>
          <cell r="Z18">
            <v>0</v>
          </cell>
          <cell r="AA18">
            <v>23</v>
          </cell>
          <cell r="AB18">
            <v>0</v>
          </cell>
          <cell r="AC18">
            <v>30</v>
          </cell>
          <cell r="AD18">
            <v>4</v>
          </cell>
          <cell r="AE18">
            <v>3</v>
          </cell>
          <cell r="AF18">
            <v>0</v>
          </cell>
          <cell r="AG18">
            <v>0</v>
          </cell>
          <cell r="AH18">
            <v>0</v>
          </cell>
          <cell r="AI18">
            <v>11</v>
          </cell>
          <cell r="AJ18">
            <v>225</v>
          </cell>
          <cell r="AK18">
            <v>1976500</v>
          </cell>
          <cell r="AL18">
            <v>25000</v>
          </cell>
          <cell r="AM18">
            <v>20</v>
          </cell>
          <cell r="AN18">
            <v>500000</v>
          </cell>
          <cell r="AO18">
            <v>448.4</v>
          </cell>
          <cell r="AP18">
            <v>60</v>
          </cell>
          <cell r="AQ18">
            <v>26904</v>
          </cell>
          <cell r="AR18">
            <v>0</v>
          </cell>
          <cell r="AS18">
            <v>212</v>
          </cell>
          <cell r="AT18">
            <v>0</v>
          </cell>
          <cell r="AU18" t="str">
            <v>0km</v>
          </cell>
          <cell r="AV18">
            <v>0</v>
          </cell>
          <cell r="AW18">
            <v>0</v>
          </cell>
          <cell r="AX18">
            <v>15126.833333333334</v>
          </cell>
          <cell r="AY18">
            <v>21177.566666666666</v>
          </cell>
          <cell r="AZ18">
            <v>36304.400000000001</v>
          </cell>
          <cell r="BA18">
            <v>2539708.4</v>
          </cell>
          <cell r="BB18">
            <v>-8212.5</v>
          </cell>
          <cell r="BC18">
            <v>4908661.9000000004</v>
          </cell>
        </row>
        <row r="19">
          <cell r="A19">
            <v>7060</v>
          </cell>
          <cell r="B19" t="str">
            <v>Shorefields School</v>
          </cell>
          <cell r="C19" t="str">
            <v>Maintained</v>
          </cell>
          <cell r="D19" t="str">
            <v>SLD</v>
          </cell>
          <cell r="E19">
            <v>143</v>
          </cell>
          <cell r="F19">
            <v>114</v>
          </cell>
          <cell r="G19">
            <v>114</v>
          </cell>
          <cell r="H19">
            <v>114</v>
          </cell>
          <cell r="I19">
            <v>1140000</v>
          </cell>
          <cell r="J19">
            <v>31</v>
          </cell>
          <cell r="K19">
            <v>31</v>
          </cell>
          <cell r="L19">
            <v>31</v>
          </cell>
          <cell r="M19">
            <v>310000</v>
          </cell>
          <cell r="N19">
            <v>145</v>
          </cell>
          <cell r="O19">
            <v>145</v>
          </cell>
          <cell r="P19">
            <v>145</v>
          </cell>
          <cell r="Q19">
            <v>1450000</v>
          </cell>
          <cell r="R19">
            <v>39871</v>
          </cell>
          <cell r="S19">
            <v>55820</v>
          </cell>
          <cell r="T19">
            <v>95691</v>
          </cell>
          <cell r="U19">
            <v>0</v>
          </cell>
          <cell r="V19">
            <v>0</v>
          </cell>
          <cell r="W19">
            <v>1</v>
          </cell>
          <cell r="X19">
            <v>0</v>
          </cell>
          <cell r="Y19">
            <v>113</v>
          </cell>
          <cell r="Z19">
            <v>0</v>
          </cell>
          <cell r="AA19">
            <v>11</v>
          </cell>
          <cell r="AB19">
            <v>0</v>
          </cell>
          <cell r="AC19">
            <v>15</v>
          </cell>
          <cell r="AD19">
            <v>2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143</v>
          </cell>
          <cell r="AK19">
            <v>1250200</v>
          </cell>
          <cell r="AL19">
            <v>0</v>
          </cell>
          <cell r="AM19">
            <v>0</v>
          </cell>
          <cell r="AN19">
            <v>0</v>
          </cell>
          <cell r="AO19">
            <v>448.4</v>
          </cell>
          <cell r="AP19">
            <v>44</v>
          </cell>
          <cell r="AQ19">
            <v>19730</v>
          </cell>
          <cell r="AR19">
            <v>0</v>
          </cell>
          <cell r="AS19">
            <v>145</v>
          </cell>
          <cell r="AT19">
            <v>0</v>
          </cell>
          <cell r="AU19" t="str">
            <v>0km</v>
          </cell>
          <cell r="AV19">
            <v>0</v>
          </cell>
          <cell r="AW19">
            <v>0</v>
          </cell>
          <cell r="AX19">
            <v>9835.8333333333339</v>
          </cell>
          <cell r="AY19">
            <v>13770.166666666668</v>
          </cell>
          <cell r="AZ19">
            <v>23606</v>
          </cell>
          <cell r="BA19">
            <v>1293536</v>
          </cell>
          <cell r="BB19">
            <v>-5219.5</v>
          </cell>
          <cell r="BC19">
            <v>2834007.5</v>
          </cell>
        </row>
        <row r="20">
          <cell r="A20">
            <v>7063</v>
          </cell>
          <cell r="B20" t="str">
            <v xml:space="preserve">Thriftwood School, The </v>
          </cell>
          <cell r="C20" t="str">
            <v>Academy</v>
          </cell>
          <cell r="D20" t="str">
            <v>MLD</v>
          </cell>
          <cell r="E20">
            <v>253</v>
          </cell>
          <cell r="F20">
            <v>178</v>
          </cell>
          <cell r="G20">
            <v>192</v>
          </cell>
          <cell r="H20">
            <v>186.17</v>
          </cell>
          <cell r="I20">
            <v>1861699.9999999998</v>
          </cell>
          <cell r="J20">
            <v>62</v>
          </cell>
          <cell r="K20">
            <v>62</v>
          </cell>
          <cell r="L20">
            <v>62</v>
          </cell>
          <cell r="M20">
            <v>620000</v>
          </cell>
          <cell r="N20">
            <v>240</v>
          </cell>
          <cell r="O20">
            <v>254</v>
          </cell>
          <cell r="P20">
            <v>248.17</v>
          </cell>
          <cell r="Q20">
            <v>2481700</v>
          </cell>
          <cell r="R20">
            <v>65994</v>
          </cell>
          <cell r="S20">
            <v>97781</v>
          </cell>
          <cell r="T20">
            <v>163775</v>
          </cell>
          <cell r="U20">
            <v>0</v>
          </cell>
          <cell r="V20">
            <v>129</v>
          </cell>
          <cell r="W20">
            <v>62</v>
          </cell>
          <cell r="X20">
            <v>24</v>
          </cell>
          <cell r="Y20">
            <v>20</v>
          </cell>
          <cell r="Z20">
            <v>0</v>
          </cell>
          <cell r="AA20">
            <v>3</v>
          </cell>
          <cell r="AB20">
            <v>0</v>
          </cell>
          <cell r="AC20">
            <v>2</v>
          </cell>
          <cell r="AD20">
            <v>12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</v>
          </cell>
          <cell r="AJ20">
            <v>253</v>
          </cell>
          <cell r="AK20">
            <v>964800</v>
          </cell>
          <cell r="AL20">
            <v>0</v>
          </cell>
          <cell r="AM20">
            <v>0</v>
          </cell>
          <cell r="AN20">
            <v>0</v>
          </cell>
          <cell r="AO20">
            <v>448.4</v>
          </cell>
          <cell r="AP20">
            <v>88</v>
          </cell>
          <cell r="AQ20">
            <v>39459</v>
          </cell>
          <cell r="AR20">
            <v>0</v>
          </cell>
          <cell r="AS20">
            <v>247.17</v>
          </cell>
          <cell r="AT20">
            <v>0</v>
          </cell>
          <cell r="AU20" t="str">
            <v>Over 4km</v>
          </cell>
          <cell r="AV20">
            <v>169</v>
          </cell>
          <cell r="AW20">
            <v>42757</v>
          </cell>
          <cell r="AX20">
            <v>16280</v>
          </cell>
          <cell r="AY20">
            <v>24121.533333333329</v>
          </cell>
          <cell r="AZ20">
            <v>40401.533333333326</v>
          </cell>
          <cell r="BA20">
            <v>1087417.5333333332</v>
          </cell>
          <cell r="BB20">
            <v>0</v>
          </cell>
          <cell r="BC20">
            <v>3732892.5333333332</v>
          </cell>
        </row>
        <row r="21">
          <cell r="A21">
            <v>7065</v>
          </cell>
          <cell r="B21" t="str">
            <v>Market Field School</v>
          </cell>
          <cell r="C21" t="str">
            <v>Academy</v>
          </cell>
          <cell r="D21" t="str">
            <v>MLD</v>
          </cell>
          <cell r="E21">
            <v>369</v>
          </cell>
          <cell r="F21">
            <v>290</v>
          </cell>
          <cell r="G21">
            <v>290</v>
          </cell>
          <cell r="H21">
            <v>290</v>
          </cell>
          <cell r="I21">
            <v>2900000</v>
          </cell>
          <cell r="J21">
            <v>80</v>
          </cell>
          <cell r="K21">
            <v>90</v>
          </cell>
          <cell r="L21">
            <v>85.83</v>
          </cell>
          <cell r="M21">
            <v>858300</v>
          </cell>
          <cell r="N21">
            <v>370</v>
          </cell>
          <cell r="O21">
            <v>380</v>
          </cell>
          <cell r="P21">
            <v>375.83</v>
          </cell>
          <cell r="Q21">
            <v>3758300</v>
          </cell>
          <cell r="R21">
            <v>101741</v>
          </cell>
          <cell r="S21">
            <v>146287</v>
          </cell>
          <cell r="T21">
            <v>248028</v>
          </cell>
          <cell r="U21">
            <v>0</v>
          </cell>
          <cell r="V21">
            <v>96</v>
          </cell>
          <cell r="W21">
            <v>129</v>
          </cell>
          <cell r="X21">
            <v>67</v>
          </cell>
          <cell r="Y21">
            <v>47</v>
          </cell>
          <cell r="Z21">
            <v>1</v>
          </cell>
          <cell r="AA21">
            <v>14</v>
          </cell>
          <cell r="AB21">
            <v>0</v>
          </cell>
          <cell r="AC21">
            <v>3</v>
          </cell>
          <cell r="AD21">
            <v>4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7</v>
          </cell>
          <cell r="AJ21">
            <v>369</v>
          </cell>
          <cell r="AK21">
            <v>1498700</v>
          </cell>
          <cell r="AL21">
            <v>0</v>
          </cell>
          <cell r="AM21">
            <v>0</v>
          </cell>
          <cell r="AN21">
            <v>0</v>
          </cell>
          <cell r="AO21">
            <v>448.4</v>
          </cell>
          <cell r="AP21">
            <v>124</v>
          </cell>
          <cell r="AQ21">
            <v>55602</v>
          </cell>
          <cell r="AR21">
            <v>0</v>
          </cell>
          <cell r="AS21">
            <v>368.83</v>
          </cell>
          <cell r="AT21">
            <v>0</v>
          </cell>
          <cell r="AU21" t="str">
            <v>Over 4km</v>
          </cell>
          <cell r="AV21">
            <v>169</v>
          </cell>
          <cell r="AW21">
            <v>62361</v>
          </cell>
          <cell r="AX21">
            <v>25098.333333333336</v>
          </cell>
          <cell r="AY21">
            <v>36087.333333333328</v>
          </cell>
          <cell r="AZ21">
            <v>61185.666666666664</v>
          </cell>
          <cell r="BA21">
            <v>1677848.6666666667</v>
          </cell>
          <cell r="BB21">
            <v>0</v>
          </cell>
          <cell r="BC21">
            <v>5684176.666666667</v>
          </cell>
        </row>
        <row r="22">
          <cell r="A22">
            <v>7069</v>
          </cell>
          <cell r="B22" t="str">
            <v>Lexden Springs School</v>
          </cell>
          <cell r="C22" t="str">
            <v>Maintained</v>
          </cell>
          <cell r="D22" t="str">
            <v>SLD</v>
          </cell>
          <cell r="E22">
            <v>204</v>
          </cell>
          <cell r="F22">
            <v>168</v>
          </cell>
          <cell r="G22">
            <v>168</v>
          </cell>
          <cell r="H22">
            <v>168</v>
          </cell>
          <cell r="I22">
            <v>1680000</v>
          </cell>
          <cell r="J22">
            <v>32</v>
          </cell>
          <cell r="K22">
            <v>32</v>
          </cell>
          <cell r="L22">
            <v>32</v>
          </cell>
          <cell r="M22">
            <v>320000</v>
          </cell>
          <cell r="N22">
            <v>200</v>
          </cell>
          <cell r="O22">
            <v>200</v>
          </cell>
          <cell r="P22">
            <v>200</v>
          </cell>
          <cell r="Q22">
            <v>2000000</v>
          </cell>
          <cell r="R22">
            <v>54995</v>
          </cell>
          <cell r="S22">
            <v>76993</v>
          </cell>
          <cell r="T22">
            <v>131988</v>
          </cell>
          <cell r="U22">
            <v>2</v>
          </cell>
          <cell r="V22">
            <v>0</v>
          </cell>
          <cell r="W22">
            <v>0</v>
          </cell>
          <cell r="X22">
            <v>0</v>
          </cell>
          <cell r="Y22">
            <v>192</v>
          </cell>
          <cell r="Z22">
            <v>0</v>
          </cell>
          <cell r="AA22">
            <v>4</v>
          </cell>
          <cell r="AB22">
            <v>0</v>
          </cell>
          <cell r="AC22">
            <v>6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204</v>
          </cell>
          <cell r="AK22">
            <v>1570000</v>
          </cell>
          <cell r="AL22">
            <v>25000</v>
          </cell>
          <cell r="AM22">
            <v>30</v>
          </cell>
          <cell r="AN22">
            <v>750000</v>
          </cell>
          <cell r="AO22">
            <v>448.4</v>
          </cell>
          <cell r="AP22">
            <v>54</v>
          </cell>
          <cell r="AQ22">
            <v>24214</v>
          </cell>
          <cell r="AR22">
            <v>0</v>
          </cell>
          <cell r="AS22">
            <v>200</v>
          </cell>
          <cell r="AT22">
            <v>0</v>
          </cell>
          <cell r="AU22" t="str">
            <v>0km</v>
          </cell>
          <cell r="AV22">
            <v>0</v>
          </cell>
          <cell r="AW22">
            <v>0</v>
          </cell>
          <cell r="AX22">
            <v>13566.666666666668</v>
          </cell>
          <cell r="AY22">
            <v>18993.333333333336</v>
          </cell>
          <cell r="AZ22">
            <v>32560.000000000004</v>
          </cell>
          <cell r="BA22">
            <v>2376774</v>
          </cell>
          <cell r="BB22">
            <v>-7446</v>
          </cell>
          <cell r="BC22">
            <v>4501316</v>
          </cell>
        </row>
        <row r="23">
          <cell r="A23">
            <v>7070</v>
          </cell>
          <cell r="B23" t="str">
            <v>Harlow Fields School and College</v>
          </cell>
          <cell r="C23" t="str">
            <v>Maintained</v>
          </cell>
          <cell r="D23" t="str">
            <v>SLD</v>
          </cell>
          <cell r="E23">
            <v>162</v>
          </cell>
          <cell r="F23">
            <v>137</v>
          </cell>
          <cell r="G23">
            <v>137</v>
          </cell>
          <cell r="H23">
            <v>137</v>
          </cell>
          <cell r="I23">
            <v>1370000</v>
          </cell>
          <cell r="J23">
            <v>28</v>
          </cell>
          <cell r="K23">
            <v>28</v>
          </cell>
          <cell r="L23">
            <v>28</v>
          </cell>
          <cell r="M23">
            <v>280000</v>
          </cell>
          <cell r="N23">
            <v>165</v>
          </cell>
          <cell r="O23">
            <v>165</v>
          </cell>
          <cell r="P23">
            <v>165</v>
          </cell>
          <cell r="Q23">
            <v>1650000</v>
          </cell>
          <cell r="R23">
            <v>45371</v>
          </cell>
          <cell r="S23">
            <v>63519</v>
          </cell>
          <cell r="T23">
            <v>108890</v>
          </cell>
          <cell r="U23">
            <v>0</v>
          </cell>
          <cell r="V23">
            <v>1</v>
          </cell>
          <cell r="W23">
            <v>16</v>
          </cell>
          <cell r="X23">
            <v>15</v>
          </cell>
          <cell r="Y23">
            <v>116</v>
          </cell>
          <cell r="Z23">
            <v>0</v>
          </cell>
          <cell r="AA23">
            <v>5</v>
          </cell>
          <cell r="AB23">
            <v>0</v>
          </cell>
          <cell r="AC23">
            <v>3</v>
          </cell>
          <cell r="AD23">
            <v>2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4</v>
          </cell>
          <cell r="AJ23">
            <v>162</v>
          </cell>
          <cell r="AK23">
            <v>1122000</v>
          </cell>
          <cell r="AL23">
            <v>0</v>
          </cell>
          <cell r="AM23">
            <v>0</v>
          </cell>
          <cell r="AN23">
            <v>0</v>
          </cell>
          <cell r="AO23">
            <v>448.4</v>
          </cell>
          <cell r="AP23">
            <v>49</v>
          </cell>
          <cell r="AQ23">
            <v>21972</v>
          </cell>
          <cell r="AR23">
            <v>300</v>
          </cell>
          <cell r="AS23">
            <v>161</v>
          </cell>
          <cell r="AT23">
            <v>48300</v>
          </cell>
          <cell r="AU23" t="str">
            <v>0km</v>
          </cell>
          <cell r="AV23">
            <v>0</v>
          </cell>
          <cell r="AW23">
            <v>0</v>
          </cell>
          <cell r="AX23">
            <v>11192.5</v>
          </cell>
          <cell r="AY23">
            <v>15669.5</v>
          </cell>
          <cell r="AZ23">
            <v>26862</v>
          </cell>
          <cell r="BA23">
            <v>1219134</v>
          </cell>
          <cell r="BB23">
            <v>-5913</v>
          </cell>
          <cell r="BC23">
            <v>2972111</v>
          </cell>
        </row>
        <row r="24">
          <cell r="A24">
            <v>7071</v>
          </cell>
          <cell r="B24" t="str">
            <v>Columbus School and College</v>
          </cell>
          <cell r="C24" t="str">
            <v>Academy</v>
          </cell>
          <cell r="D24" t="str">
            <v>SLD</v>
          </cell>
          <cell r="E24">
            <v>262</v>
          </cell>
          <cell r="F24">
            <v>195</v>
          </cell>
          <cell r="G24">
            <v>195</v>
          </cell>
          <cell r="H24">
            <v>195</v>
          </cell>
          <cell r="I24">
            <v>1950000</v>
          </cell>
          <cell r="J24">
            <v>65</v>
          </cell>
          <cell r="K24">
            <v>65</v>
          </cell>
          <cell r="L24">
            <v>65</v>
          </cell>
          <cell r="M24">
            <v>650000</v>
          </cell>
          <cell r="N24">
            <v>260</v>
          </cell>
          <cell r="O24">
            <v>260</v>
          </cell>
          <cell r="P24">
            <v>260</v>
          </cell>
          <cell r="Q24">
            <v>2600000</v>
          </cell>
          <cell r="R24">
            <v>71494</v>
          </cell>
          <cell r="S24">
            <v>100091</v>
          </cell>
          <cell r="T24">
            <v>171585</v>
          </cell>
          <cell r="U24">
            <v>1</v>
          </cell>
          <cell r="V24">
            <v>0</v>
          </cell>
          <cell r="W24">
            <v>0</v>
          </cell>
          <cell r="X24">
            <v>5</v>
          </cell>
          <cell r="Y24">
            <v>207</v>
          </cell>
          <cell r="Z24">
            <v>1</v>
          </cell>
          <cell r="AA24">
            <v>25</v>
          </cell>
          <cell r="AB24">
            <v>0</v>
          </cell>
          <cell r="AC24">
            <v>19</v>
          </cell>
          <cell r="AD24">
            <v>2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2</v>
          </cell>
          <cell r="AJ24">
            <v>262</v>
          </cell>
          <cell r="AK24">
            <v>2160000</v>
          </cell>
          <cell r="AL24">
            <v>0</v>
          </cell>
          <cell r="AM24">
            <v>0</v>
          </cell>
          <cell r="AN24">
            <v>0</v>
          </cell>
          <cell r="AO24">
            <v>448.4</v>
          </cell>
          <cell r="AP24">
            <v>65</v>
          </cell>
          <cell r="AQ24">
            <v>29146</v>
          </cell>
          <cell r="AR24">
            <v>0</v>
          </cell>
          <cell r="AS24">
            <v>258</v>
          </cell>
          <cell r="AT24">
            <v>0</v>
          </cell>
          <cell r="AU24" t="str">
            <v>0km</v>
          </cell>
          <cell r="AV24">
            <v>0</v>
          </cell>
          <cell r="AW24">
            <v>0</v>
          </cell>
          <cell r="AX24">
            <v>17636.666666666668</v>
          </cell>
          <cell r="AY24">
            <v>24691.333333333336</v>
          </cell>
          <cell r="AZ24">
            <v>42328</v>
          </cell>
          <cell r="BA24">
            <v>2231474</v>
          </cell>
          <cell r="BB24">
            <v>0</v>
          </cell>
          <cell r="BC24">
            <v>5003059</v>
          </cell>
        </row>
      </sheetData>
      <sheetData sheetId="9"/>
      <sheetData sheetId="10"/>
      <sheetData sheetId="11">
        <row r="5">
          <cell r="E5">
            <v>152</v>
          </cell>
          <cell r="Q5">
            <v>2518089</v>
          </cell>
        </row>
        <row r="8">
          <cell r="E8">
            <v>135</v>
          </cell>
          <cell r="Q8">
            <v>2520618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basealldata24-01-2023"/>
      <sheetName val="Maintained"/>
      <sheetName val="Academies"/>
      <sheetName val="Conversion Dates"/>
      <sheetName val="Trust Top-slices"/>
      <sheetName val="AET"/>
      <sheetName val="ATT"/>
      <sheetName val="ALPHA"/>
      <sheetName val="ANGLIAN LEARNING"/>
      <sheetName val="Assisi Catholic Trust"/>
      <sheetName val="BMAT"/>
      <sheetName val="Bridge Academy Trust"/>
      <sheetName val="Christus Catholic Trust"/>
      <sheetName val="Discovery Educational Trust"/>
      <sheetName val="EFSPT"/>
      <sheetName val="Keys"/>
      <sheetName val="Life"/>
      <sheetName val="Lion"/>
      <sheetName val="Loxford"/>
      <sheetName val="Ormiston"/>
      <sheetName val="Osborne"/>
      <sheetName val="Reach2"/>
      <sheetName val="Saffron"/>
      <sheetName val="SE Essex"/>
      <sheetName val="CLP"/>
      <sheetName val="Compass"/>
      <sheetName val="DCVST"/>
      <sheetName val="Kemnal"/>
      <sheetName val="Passmores"/>
      <sheetName val="SIGMA"/>
      <sheetName val="Unity"/>
      <sheetName val="Zenith"/>
    </sheetNames>
    <sheetDataSet>
      <sheetData sheetId="0"/>
      <sheetData sheetId="1">
        <row r="4">
          <cell r="B4">
            <v>1000</v>
          </cell>
        </row>
      </sheetData>
      <sheetData sheetId="2">
        <row r="3">
          <cell r="A3">
            <v>5457</v>
          </cell>
          <cell r="B3" t="str">
            <v>Helena Romanes School</v>
          </cell>
          <cell r="C3" t="str">
            <v>All-through</v>
          </cell>
          <cell r="D3" t="str">
            <v>SAFFRON ACADEMY TRUST</v>
          </cell>
          <cell r="E3">
            <v>506708</v>
          </cell>
          <cell r="F3">
            <v>660075</v>
          </cell>
          <cell r="G3">
            <v>493537</v>
          </cell>
          <cell r="H3">
            <v>409546</v>
          </cell>
          <cell r="I3">
            <v>505046</v>
          </cell>
          <cell r="J3">
            <v>425355</v>
          </cell>
          <cell r="K3">
            <v>526435</v>
          </cell>
          <cell r="L3">
            <v>422871</v>
          </cell>
          <cell r="M3">
            <v>236725</v>
          </cell>
          <cell r="N3">
            <v>185222</v>
          </cell>
        </row>
        <row r="4">
          <cell r="B4" t="str">
            <v>Saffron Academy Trust Central Services</v>
          </cell>
          <cell r="C4" t="str">
            <v>All-through</v>
          </cell>
          <cell r="D4" t="str">
            <v>SAFFRON ACADEMY TRUST</v>
          </cell>
          <cell r="M4">
            <v>123191.2555331992</v>
          </cell>
          <cell r="N4">
            <v>202665.41519840661</v>
          </cell>
        </row>
        <row r="5">
          <cell r="A5">
            <v>4029</v>
          </cell>
          <cell r="B5" t="str">
            <v>The Beaulieu Park School</v>
          </cell>
          <cell r="C5" t="str">
            <v>All-through</v>
          </cell>
          <cell r="D5" t="str">
            <v>THE CHELMSFORD LEARNING PARTNERSHIP</v>
          </cell>
          <cell r="K5">
            <v>467000</v>
          </cell>
          <cell r="L5">
            <v>580000</v>
          </cell>
          <cell r="M5">
            <v>797000</v>
          </cell>
          <cell r="N5">
            <v>1279000</v>
          </cell>
        </row>
        <row r="6">
          <cell r="B6" t="str">
            <v>The Chelmsford Learning Partnership Central Services</v>
          </cell>
          <cell r="C6" t="str">
            <v>All-through</v>
          </cell>
          <cell r="D6" t="str">
            <v>THE CHELMSFORD LEARNING PARTNERSHIP</v>
          </cell>
          <cell r="K6">
            <v>2673.3862320394596</v>
          </cell>
          <cell r="L6">
            <v>0</v>
          </cell>
          <cell r="M6">
            <v>7438.9877761098005</v>
          </cell>
          <cell r="N6">
            <v>14888.577715543108</v>
          </cell>
        </row>
        <row r="7">
          <cell r="D7" t="str">
            <v>TOTAL ALL-THROUGH</v>
          </cell>
          <cell r="K7">
            <v>469673.38623203948</v>
          </cell>
          <cell r="L7">
            <v>580000</v>
          </cell>
          <cell r="M7">
            <v>1164355.243309309</v>
          </cell>
          <cell r="N7">
            <v>1681775.9929139498</v>
          </cell>
        </row>
        <row r="9">
          <cell r="A9">
            <v>2116</v>
          </cell>
          <cell r="B9" t="str">
            <v>Abbotsweld Primary Academy</v>
          </cell>
          <cell r="C9" t="str">
            <v>Primary</v>
          </cell>
          <cell r="D9" t="str">
            <v>NET ACADEMIES TRUST</v>
          </cell>
          <cell r="G9">
            <v>208000</v>
          </cell>
          <cell r="H9">
            <v>249000</v>
          </cell>
          <cell r="I9">
            <v>162000</v>
          </cell>
          <cell r="J9">
            <v>186000</v>
          </cell>
        </row>
        <row r="10">
          <cell r="A10">
            <v>2679</v>
          </cell>
          <cell r="B10" t="str">
            <v>Acorn Academy</v>
          </cell>
          <cell r="C10" t="str">
            <v>Primary</v>
          </cell>
          <cell r="D10" t="str">
            <v>BRIDGE ACADEMY TRUST</v>
          </cell>
          <cell r="K10">
            <v>212973</v>
          </cell>
          <cell r="L10">
            <v>264349</v>
          </cell>
        </row>
        <row r="11">
          <cell r="B11" t="str">
            <v>AET Central Fund</v>
          </cell>
          <cell r="C11" t="str">
            <v>Primary</v>
          </cell>
          <cell r="D11" t="str">
            <v>ACADEMIES ENTERPRISE TRUST</v>
          </cell>
          <cell r="E11">
            <v>90506.292631376695</v>
          </cell>
          <cell r="F11">
            <v>-179229.51292151024</v>
          </cell>
          <cell r="G11">
            <v>-94318.378326448263</v>
          </cell>
          <cell r="H11">
            <v>-51155.730617734662</v>
          </cell>
          <cell r="I11">
            <v>-332942.64578729949</v>
          </cell>
          <cell r="J11">
            <v>403773.65741185512</v>
          </cell>
          <cell r="K11">
            <v>569168.98837544431</v>
          </cell>
          <cell r="L11">
            <v>301097.75222164142</v>
          </cell>
          <cell r="M11">
            <v>312388.91792995296</v>
          </cell>
          <cell r="N11">
            <v>637256.22831421345</v>
          </cell>
        </row>
        <row r="12">
          <cell r="A12">
            <v>2184</v>
          </cell>
          <cell r="B12" t="str">
            <v>Alton Park Junior School</v>
          </cell>
          <cell r="C12" t="str">
            <v>Primary</v>
          </cell>
          <cell r="D12" t="str">
            <v>THE SIGMA TRUST</v>
          </cell>
          <cell r="H12">
            <v>324468</v>
          </cell>
          <cell r="I12">
            <v>330438</v>
          </cell>
          <cell r="J12">
            <v>533971</v>
          </cell>
          <cell r="K12">
            <v>724329</v>
          </cell>
          <cell r="L12">
            <v>604000</v>
          </cell>
          <cell r="M12">
            <v>478000</v>
          </cell>
          <cell r="N12">
            <v>478000</v>
          </cell>
        </row>
        <row r="13">
          <cell r="A13">
            <v>5235</v>
          </cell>
          <cell r="B13" t="str">
            <v>Ashingdon Primary Academy</v>
          </cell>
          <cell r="C13" t="str">
            <v>Primary</v>
          </cell>
          <cell r="D13" t="str">
            <v>ACADEMIES ENTERPRISE TRUST</v>
          </cell>
          <cell r="E13">
            <v>76000</v>
          </cell>
          <cell r="F13">
            <v>198000</v>
          </cell>
          <cell r="G13">
            <v>212000</v>
          </cell>
          <cell r="H13">
            <v>240000</v>
          </cell>
          <cell r="I13">
            <v>226000</v>
          </cell>
        </row>
        <row r="14">
          <cell r="B14" t="str">
            <v>ATT Central Services</v>
          </cell>
          <cell r="C14" t="str">
            <v>Primary</v>
          </cell>
          <cell r="D14" t="str">
            <v>ACADEMY TRANSFORMATION TRUST</v>
          </cell>
          <cell r="F14">
            <v>2044.3196004993756</v>
          </cell>
          <cell r="G14">
            <v>9754.3249509541656</v>
          </cell>
          <cell r="H14">
            <v>-16588.193329766364</v>
          </cell>
          <cell r="I14">
            <v>-67112.092027822378</v>
          </cell>
          <cell r="J14">
            <v>-90358.926342072416</v>
          </cell>
          <cell r="K14">
            <v>-18340.467273051545</v>
          </cell>
          <cell r="L14">
            <v>-44566.167290886398</v>
          </cell>
          <cell r="M14">
            <v>50640.716960941681</v>
          </cell>
          <cell r="N14">
            <v>110374.20718816067</v>
          </cell>
        </row>
        <row r="15">
          <cell r="A15">
            <v>3255</v>
          </cell>
          <cell r="B15" t="str">
            <v>Bardfield Academy</v>
          </cell>
          <cell r="C15" t="str">
            <v>Primary</v>
          </cell>
          <cell r="D15" t="str">
            <v>SOUTH ESSEX ACADEMY TRUST</v>
          </cell>
          <cell r="I15">
            <v>130776</v>
          </cell>
          <cell r="J15">
            <v>257384</v>
          </cell>
          <cell r="K15">
            <v>265733</v>
          </cell>
          <cell r="L15">
            <v>448087</v>
          </cell>
          <cell r="M15">
            <v>549111</v>
          </cell>
          <cell r="N15">
            <v>704860</v>
          </cell>
        </row>
        <row r="16">
          <cell r="A16">
            <v>2156</v>
          </cell>
          <cell r="B16" t="str">
            <v>Barling Magna Primary Academy</v>
          </cell>
          <cell r="C16" t="str">
            <v>Primary</v>
          </cell>
          <cell r="D16" t="str">
            <v>THE BRICKFIELDS TRUST</v>
          </cell>
          <cell r="I16">
            <v>6746</v>
          </cell>
          <cell r="J16">
            <v>43503</v>
          </cell>
          <cell r="K16">
            <v>93830</v>
          </cell>
          <cell r="L16">
            <v>101623</v>
          </cell>
          <cell r="M16">
            <v>157852</v>
          </cell>
          <cell r="N16">
            <v>201428</v>
          </cell>
        </row>
        <row r="17">
          <cell r="A17">
            <v>2928</v>
          </cell>
          <cell r="B17" t="str">
            <v>Barnes Farm Infant School</v>
          </cell>
          <cell r="C17" t="str">
            <v>Primary</v>
          </cell>
          <cell r="D17" t="str">
            <v>THE CHELMSFORD LEARNING PARTNERSHIP</v>
          </cell>
          <cell r="J17">
            <v>94000</v>
          </cell>
          <cell r="K17">
            <v>144000</v>
          </cell>
          <cell r="L17">
            <v>145000</v>
          </cell>
          <cell r="M17">
            <v>167000</v>
          </cell>
          <cell r="N17">
            <v>230000</v>
          </cell>
        </row>
        <row r="18">
          <cell r="A18">
            <v>2839</v>
          </cell>
          <cell r="B18" t="str">
            <v>Barnes Farm Junior School</v>
          </cell>
          <cell r="C18" t="str">
            <v>Primary</v>
          </cell>
          <cell r="D18" t="str">
            <v>THE CHELMSFORD LEARNING PARTNERSHIP</v>
          </cell>
          <cell r="J18">
            <v>36000</v>
          </cell>
          <cell r="K18">
            <v>85000</v>
          </cell>
          <cell r="L18">
            <v>107000</v>
          </cell>
          <cell r="M18">
            <v>145000</v>
          </cell>
          <cell r="N18">
            <v>200000</v>
          </cell>
        </row>
        <row r="19">
          <cell r="A19">
            <v>2134</v>
          </cell>
          <cell r="B19" t="str">
            <v>Beckers Green Primary School</v>
          </cell>
          <cell r="C19" t="str">
            <v>Primary</v>
          </cell>
          <cell r="D19" t="str">
            <v>SAFFRON ACADEMY TRUST</v>
          </cell>
          <cell r="M19">
            <v>72788</v>
          </cell>
          <cell r="N19">
            <v>79659</v>
          </cell>
        </row>
        <row r="20">
          <cell r="A20">
            <v>3304</v>
          </cell>
          <cell r="B20" t="str">
            <v>Belchamp St Paul Church of England Primary School</v>
          </cell>
          <cell r="C20" t="str">
            <v>Primary</v>
          </cell>
          <cell r="D20" t="str">
            <v>THE DIOCESE OF CHELMSFORD VINE SCHOOLS TRUST</v>
          </cell>
          <cell r="I20">
            <v>150716</v>
          </cell>
          <cell r="J20">
            <v>104836</v>
          </cell>
          <cell r="K20">
            <v>78975</v>
          </cell>
          <cell r="L20">
            <v>89656</v>
          </cell>
          <cell r="M20">
            <v>118596</v>
          </cell>
          <cell r="N20">
            <v>128081</v>
          </cell>
        </row>
        <row r="21">
          <cell r="B21" t="str">
            <v>Berlesduna Academy Trust - Central Services</v>
          </cell>
          <cell r="C21" t="str">
            <v>Primary</v>
          </cell>
          <cell r="D21" t="str">
            <v>BERLESDUNA ACADEMY TRUST</v>
          </cell>
          <cell r="I21">
            <v>9967</v>
          </cell>
          <cell r="J21">
            <v>-32391</v>
          </cell>
          <cell r="K21">
            <v>-165167</v>
          </cell>
          <cell r="L21">
            <v>-123893</v>
          </cell>
          <cell r="M21">
            <v>-209554</v>
          </cell>
          <cell r="N21">
            <v>-295223</v>
          </cell>
        </row>
        <row r="22">
          <cell r="B22" t="str">
            <v>BMAT - Central Services Primary</v>
          </cell>
          <cell r="C22" t="str">
            <v>Primary</v>
          </cell>
          <cell r="D22" t="str">
            <v>BMAT EDUCATION</v>
          </cell>
          <cell r="G22">
            <v>453710.71341347072</v>
          </cell>
          <cell r="H22">
            <v>396020.41595115437</v>
          </cell>
          <cell r="I22">
            <v>551188.13203587104</v>
          </cell>
          <cell r="J22">
            <v>864026.81491170707</v>
          </cell>
          <cell r="K22">
            <v>741204.70896010473</v>
          </cell>
          <cell r="L22">
            <v>880047.08960104652</v>
          </cell>
          <cell r="M22">
            <v>927573.90451275348</v>
          </cell>
          <cell r="N22">
            <v>980337.0960259781</v>
          </cell>
        </row>
        <row r="23">
          <cell r="A23">
            <v>2250</v>
          </cell>
          <cell r="B23" t="str">
            <v>Bocking Primary School</v>
          </cell>
          <cell r="C23" t="str">
            <v>Primary</v>
          </cell>
          <cell r="D23" t="str">
            <v>ATTAIN ACADEMY PARTNERSHIP</v>
          </cell>
          <cell r="M23">
            <v>188000</v>
          </cell>
          <cell r="N23">
            <v>221000</v>
          </cell>
        </row>
        <row r="24">
          <cell r="A24">
            <v>2100</v>
          </cell>
          <cell r="B24" t="str">
            <v>Braiswick Primary School</v>
          </cell>
          <cell r="C24" t="str">
            <v>Primary</v>
          </cell>
          <cell r="D24" t="str">
            <v>LEARNING PATHWAYS ACADEMY</v>
          </cell>
          <cell r="G24">
            <v>26861</v>
          </cell>
          <cell r="H24">
            <v>249735</v>
          </cell>
          <cell r="I24">
            <v>232459</v>
          </cell>
          <cell r="J24">
            <v>340124</v>
          </cell>
          <cell r="K24">
            <v>173274</v>
          </cell>
          <cell r="L24">
            <v>257496</v>
          </cell>
          <cell r="M24">
            <v>362875</v>
          </cell>
          <cell r="N24">
            <v>496770</v>
          </cell>
        </row>
        <row r="25">
          <cell r="B25" t="str">
            <v>Bridge Academy Trust - Central Services</v>
          </cell>
          <cell r="C25" t="str">
            <v>Primary</v>
          </cell>
          <cell r="D25" t="str">
            <v>BRIDGE ACADEMY TRUST</v>
          </cell>
          <cell r="J25">
            <v>707361.61829652998</v>
          </cell>
          <cell r="K25">
            <v>626818.08832807571</v>
          </cell>
          <cell r="L25">
            <v>1154087.0772870663</v>
          </cell>
          <cell r="M25">
            <v>1153290.4782608696</v>
          </cell>
          <cell r="N25">
            <v>1863904.5465593694</v>
          </cell>
        </row>
        <row r="26">
          <cell r="A26">
            <v>2024</v>
          </cell>
          <cell r="B26" t="str">
            <v>Briscoe Primary School &amp; Nursery Academy</v>
          </cell>
          <cell r="C26" t="str">
            <v>Primary</v>
          </cell>
          <cell r="D26" t="str">
            <v>HEARTS ACADEMY TRUST</v>
          </cell>
          <cell r="E26">
            <v>190719</v>
          </cell>
          <cell r="F26">
            <v>130242</v>
          </cell>
          <cell r="G26">
            <v>88966</v>
          </cell>
          <cell r="H26">
            <v>40362</v>
          </cell>
          <cell r="I26">
            <v>133281</v>
          </cell>
          <cell r="J26">
            <v>345687</v>
          </cell>
          <cell r="K26">
            <v>366432</v>
          </cell>
          <cell r="L26">
            <v>377677</v>
          </cell>
          <cell r="M26">
            <v>405974</v>
          </cell>
          <cell r="N26">
            <v>426218</v>
          </cell>
        </row>
        <row r="27">
          <cell r="A27">
            <v>2973</v>
          </cell>
          <cell r="B27" t="str">
            <v>Buckhurst Hill Community Primary School</v>
          </cell>
          <cell r="C27" t="str">
            <v>Primary</v>
          </cell>
          <cell r="D27" t="str">
            <v>EPPING FOREST SCHOOLS PARTNERSHIP TRUST</v>
          </cell>
          <cell r="L27">
            <v>-49082</v>
          </cell>
          <cell r="M27">
            <v>3740</v>
          </cell>
          <cell r="N27">
            <v>145321</v>
          </cell>
        </row>
        <row r="28">
          <cell r="A28">
            <v>2085</v>
          </cell>
          <cell r="B28" t="str">
            <v>Burrsville Infant Academy</v>
          </cell>
          <cell r="C28" t="str">
            <v>Primary</v>
          </cell>
          <cell r="D28" t="str">
            <v>REACH2 ACADEMY TRUST</v>
          </cell>
          <cell r="F28">
            <v>94151</v>
          </cell>
          <cell r="G28">
            <v>75398</v>
          </cell>
          <cell r="H28">
            <v>54000</v>
          </cell>
          <cell r="I28">
            <v>78000</v>
          </cell>
          <cell r="J28">
            <v>104000</v>
          </cell>
          <cell r="K28">
            <v>76000</v>
          </cell>
          <cell r="L28">
            <v>125000</v>
          </cell>
          <cell r="M28">
            <v>131000</v>
          </cell>
          <cell r="N28">
            <v>107000</v>
          </cell>
        </row>
        <row r="29">
          <cell r="A29">
            <v>5238</v>
          </cell>
          <cell r="B29" t="str">
            <v>Buttsbury Junior School</v>
          </cell>
          <cell r="C29" t="str">
            <v>Primary</v>
          </cell>
          <cell r="D29" t="str">
            <v>BUTTSBURY JUNIOR SCHOOL</v>
          </cell>
          <cell r="E29">
            <v>276733</v>
          </cell>
          <cell r="F29">
            <v>381772</v>
          </cell>
          <cell r="G29">
            <v>321017</v>
          </cell>
          <cell r="H29">
            <v>333804</v>
          </cell>
          <cell r="I29">
            <v>368180</v>
          </cell>
          <cell r="J29">
            <v>297511</v>
          </cell>
          <cell r="K29">
            <v>251132</v>
          </cell>
          <cell r="L29">
            <v>200673</v>
          </cell>
          <cell r="M29">
            <v>288861</v>
          </cell>
          <cell r="N29">
            <v>326487</v>
          </cell>
        </row>
        <row r="30">
          <cell r="A30">
            <v>2128</v>
          </cell>
          <cell r="B30" t="str">
            <v>Camulos Academy</v>
          </cell>
          <cell r="C30" t="str">
            <v>Primary</v>
          </cell>
          <cell r="D30" t="str">
            <v>REACH2 ACADEMY TRUST</v>
          </cell>
          <cell r="I30">
            <v>119000</v>
          </cell>
          <cell r="J30">
            <v>145000</v>
          </cell>
          <cell r="K30">
            <v>154000</v>
          </cell>
          <cell r="L30">
            <v>229000</v>
          </cell>
          <cell r="M30">
            <v>340000</v>
          </cell>
          <cell r="N30">
            <v>383000</v>
          </cell>
        </row>
        <row r="31">
          <cell r="A31">
            <v>2025</v>
          </cell>
          <cell r="B31" t="str">
            <v>Cann Hall Primary School</v>
          </cell>
          <cell r="C31" t="str">
            <v>Primary</v>
          </cell>
          <cell r="D31" t="str">
            <v>THE COMPASS PARTNERSHIP OF SCHOOLS</v>
          </cell>
          <cell r="E31">
            <v>347695</v>
          </cell>
          <cell r="F31">
            <v>499133</v>
          </cell>
          <cell r="G31">
            <v>454824</v>
          </cell>
          <cell r="H31">
            <v>568024</v>
          </cell>
          <cell r="I31">
            <v>999352</v>
          </cell>
          <cell r="J31">
            <v>1170836</v>
          </cell>
          <cell r="K31">
            <v>879210</v>
          </cell>
          <cell r="N31">
            <v>1000</v>
          </cell>
        </row>
        <row r="32">
          <cell r="B32" t="str">
            <v>Canonium Learning Trust - Central Services</v>
          </cell>
          <cell r="C32" t="str">
            <v>Primary</v>
          </cell>
          <cell r="D32" t="str">
            <v>CANONIUM LEARNING TRUST</v>
          </cell>
          <cell r="L32">
            <v>-14</v>
          </cell>
          <cell r="M32">
            <v>2827</v>
          </cell>
          <cell r="N32">
            <v>22440</v>
          </cell>
        </row>
        <row r="33">
          <cell r="B33" t="str">
            <v>Central Fund - All Saints Academy Trust</v>
          </cell>
          <cell r="C33" t="str">
            <v>Primary</v>
          </cell>
          <cell r="D33" t="str">
            <v>ALL SAINTS ACADEMY TRUST</v>
          </cell>
          <cell r="J33">
            <v>0</v>
          </cell>
          <cell r="K33">
            <v>41178</v>
          </cell>
          <cell r="L33">
            <v>43084</v>
          </cell>
          <cell r="M33">
            <v>33583</v>
          </cell>
          <cell r="N33">
            <v>41519</v>
          </cell>
        </row>
        <row r="34">
          <cell r="B34" t="str">
            <v>Central Fund - ALPHA Trust</v>
          </cell>
          <cell r="C34" t="str">
            <v>Primary</v>
          </cell>
          <cell r="D34" t="str">
            <v>ALPHA TRUST</v>
          </cell>
          <cell r="L34">
            <v>11006.068127862362</v>
          </cell>
          <cell r="M34">
            <v>23019.198948174282</v>
          </cell>
          <cell r="N34">
            <v>32112.701670631617</v>
          </cell>
        </row>
        <row r="35">
          <cell r="B35" t="str">
            <v>Central Fund - Assisi Catholic Trust</v>
          </cell>
          <cell r="C35" t="str">
            <v>Primary</v>
          </cell>
          <cell r="D35" t="str">
            <v>ASSISI CATHOLIC TRUST</v>
          </cell>
          <cell r="K35">
            <v>116169.29515168699</v>
          </cell>
          <cell r="L35">
            <v>116071.69095548627</v>
          </cell>
          <cell r="M35">
            <v>132420.52395803799</v>
          </cell>
          <cell r="N35">
            <v>161118.32028469749</v>
          </cell>
        </row>
        <row r="36">
          <cell r="B36" t="str">
            <v>Central Fund - Attain Academy Partnership</v>
          </cell>
          <cell r="C36" t="str">
            <v>Primary</v>
          </cell>
          <cell r="D36" t="str">
            <v>ATTAIN ACADEMY PARTNERSHIP</v>
          </cell>
          <cell r="L36">
            <v>81000</v>
          </cell>
          <cell r="M36">
            <v>262000</v>
          </cell>
          <cell r="N36">
            <v>363000</v>
          </cell>
        </row>
        <row r="37">
          <cell r="B37" t="str">
            <v>Change Schools Partnership - Central Funds</v>
          </cell>
          <cell r="C37" t="str">
            <v>Primary</v>
          </cell>
          <cell r="D37" t="str">
            <v>THE COMPASS PARTNERSHIP OF SCHOOLS</v>
          </cell>
          <cell r="G37">
            <v>202</v>
          </cell>
          <cell r="H37">
            <v>62</v>
          </cell>
          <cell r="I37">
            <v>132566</v>
          </cell>
          <cell r="J37">
            <v>5032</v>
          </cell>
          <cell r="K37">
            <v>5032</v>
          </cell>
          <cell r="L37">
            <v>881346</v>
          </cell>
          <cell r="M37">
            <v>983177</v>
          </cell>
        </row>
        <row r="38">
          <cell r="A38">
            <v>2132</v>
          </cell>
          <cell r="B38" t="str">
            <v>Cherry Tree Academy</v>
          </cell>
          <cell r="C38" t="str">
            <v>Primary</v>
          </cell>
          <cell r="D38" t="str">
            <v>CONNECTED LEARNING</v>
          </cell>
          <cell r="H38">
            <v>74385</v>
          </cell>
          <cell r="I38">
            <v>42089</v>
          </cell>
          <cell r="J38">
            <v>13837</v>
          </cell>
          <cell r="K38">
            <v>16812</v>
          </cell>
        </row>
        <row r="39">
          <cell r="A39">
            <v>3253</v>
          </cell>
          <cell r="B39" t="str">
            <v>Cherry Tree Primary School</v>
          </cell>
          <cell r="C39" t="str">
            <v>Primary</v>
          </cell>
          <cell r="D39" t="str">
            <v>BERLESDUNA ACADEMY TRUST</v>
          </cell>
          <cell r="K39">
            <v>282966</v>
          </cell>
          <cell r="L39">
            <v>347940</v>
          </cell>
          <cell r="M39">
            <v>255093</v>
          </cell>
          <cell r="N39">
            <v>221913</v>
          </cell>
        </row>
        <row r="40">
          <cell r="A40">
            <v>2125</v>
          </cell>
          <cell r="B40" t="str">
            <v>Chigwell Primary Academy</v>
          </cell>
          <cell r="C40" t="str">
            <v>Primary</v>
          </cell>
          <cell r="D40" t="str">
            <v>REACH2 ACADEMY TRUST</v>
          </cell>
          <cell r="H40">
            <v>118000</v>
          </cell>
          <cell r="I40">
            <v>138000</v>
          </cell>
          <cell r="J40">
            <v>135000</v>
          </cell>
          <cell r="K40">
            <v>111000</v>
          </cell>
          <cell r="L40">
            <v>96000</v>
          </cell>
          <cell r="M40">
            <v>207000</v>
          </cell>
          <cell r="N40">
            <v>221000</v>
          </cell>
        </row>
        <row r="41">
          <cell r="A41">
            <v>2323</v>
          </cell>
          <cell r="B41" t="str">
            <v>Chigwell Row Infant School</v>
          </cell>
          <cell r="C41" t="str">
            <v>Primary</v>
          </cell>
          <cell r="D41" t="str">
            <v>EPPING FOREST SCHOOLS PARTNERSHIP TRUST</v>
          </cell>
          <cell r="J41">
            <v>27568</v>
          </cell>
          <cell r="K41">
            <v>-50866</v>
          </cell>
          <cell r="L41">
            <v>-31797</v>
          </cell>
          <cell r="M41">
            <v>-61914</v>
          </cell>
          <cell r="N41">
            <v>-15657</v>
          </cell>
        </row>
        <row r="42">
          <cell r="A42">
            <v>2685</v>
          </cell>
          <cell r="B42" t="str">
            <v>Chipping Ongar Primary School</v>
          </cell>
          <cell r="C42" t="str">
            <v>Primary</v>
          </cell>
          <cell r="D42" t="str">
            <v>BRIDGE ACADEMY TRUST</v>
          </cell>
          <cell r="K42">
            <v>177786</v>
          </cell>
        </row>
        <row r="43">
          <cell r="B43" t="str">
            <v>Christus Catholic Trust - Central Fund</v>
          </cell>
          <cell r="C43" t="str">
            <v>Primary</v>
          </cell>
          <cell r="D43" t="str">
            <v>CHRISTUS CATHOLIC TRUST</v>
          </cell>
          <cell r="K43">
            <v>39247.126283367557</v>
          </cell>
          <cell r="L43">
            <v>132.85420944558521</v>
          </cell>
          <cell r="M43">
            <v>15880.727926078029</v>
          </cell>
          <cell r="N43">
            <v>29785.465974025974</v>
          </cell>
        </row>
        <row r="44">
          <cell r="A44">
            <v>3305</v>
          </cell>
          <cell r="B44" t="str">
            <v>Colne Engaine Church of England Primary School</v>
          </cell>
          <cell r="C44" t="str">
            <v>Primary</v>
          </cell>
          <cell r="D44" t="str">
            <v>THE DIOCESE OF CHELMSFORD VINE SCHOOLS TRUST</v>
          </cell>
          <cell r="L44">
            <v>168390</v>
          </cell>
          <cell r="M44">
            <v>153157</v>
          </cell>
          <cell r="N44">
            <v>187439</v>
          </cell>
        </row>
        <row r="45">
          <cell r="B45" t="str">
            <v>Connected Learning - Central Services</v>
          </cell>
          <cell r="C45" t="str">
            <v>Primary</v>
          </cell>
          <cell r="D45" t="str">
            <v>CONNECTED LEARNING</v>
          </cell>
          <cell r="G45">
            <v>4704</v>
          </cell>
          <cell r="H45">
            <v>0</v>
          </cell>
          <cell r="I45">
            <v>67938</v>
          </cell>
          <cell r="J45">
            <v>73879</v>
          </cell>
          <cell r="K45">
            <v>99681</v>
          </cell>
          <cell r="L45">
            <v>253391</v>
          </cell>
          <cell r="M45">
            <v>38403</v>
          </cell>
          <cell r="N45">
            <v>12192</v>
          </cell>
        </row>
        <row r="46">
          <cell r="A46">
            <v>2094</v>
          </cell>
          <cell r="B46" t="str">
            <v>Cooks Spinney Primary Academy and Nursery</v>
          </cell>
          <cell r="C46" t="str">
            <v>Primary</v>
          </cell>
          <cell r="D46" t="str">
            <v>BMAT EDUCATION</v>
          </cell>
          <cell r="F46">
            <v>138730</v>
          </cell>
          <cell r="H46">
            <v>200000</v>
          </cell>
        </row>
        <row r="47">
          <cell r="A47">
            <v>2251</v>
          </cell>
          <cell r="B47" t="str">
            <v>Crays Hill Primary School</v>
          </cell>
          <cell r="C47" t="str">
            <v>Primary</v>
          </cell>
          <cell r="D47" t="str">
            <v>BERLESDUNA ACADEMY TRUST</v>
          </cell>
          <cell r="J47">
            <v>33776</v>
          </cell>
          <cell r="K47">
            <v>247791</v>
          </cell>
          <cell r="L47">
            <v>251807</v>
          </cell>
          <cell r="M47">
            <v>287885</v>
          </cell>
          <cell r="N47">
            <v>239458</v>
          </cell>
        </row>
        <row r="48">
          <cell r="A48">
            <v>0</v>
          </cell>
          <cell r="B48" t="str">
            <v>Cresco Multi Academy Trust - Central Services</v>
          </cell>
          <cell r="C48" t="str">
            <v>Primary</v>
          </cell>
          <cell r="D48" t="str">
            <v>CRESCO MULTI ACADEMY TRUST</v>
          </cell>
          <cell r="J48">
            <v>1154</v>
          </cell>
          <cell r="K48">
            <v>3163</v>
          </cell>
          <cell r="L48">
            <v>3742</v>
          </cell>
          <cell r="M48">
            <v>8067</v>
          </cell>
          <cell r="N48">
            <v>329</v>
          </cell>
        </row>
        <row r="49">
          <cell r="A49">
            <v>2370</v>
          </cell>
          <cell r="B49" t="str">
            <v>Cressing Primary School</v>
          </cell>
          <cell r="C49" t="str">
            <v>Primary</v>
          </cell>
          <cell r="D49" t="str">
            <v>ATTAIN ACADEMY PARTNERSHIP</v>
          </cell>
          <cell r="M49">
            <v>173000</v>
          </cell>
          <cell r="N49">
            <v>172000</v>
          </cell>
        </row>
        <row r="50">
          <cell r="B50" t="str">
            <v>DCVST Central Services</v>
          </cell>
          <cell r="C50" t="str">
            <v>Primary</v>
          </cell>
          <cell r="D50" t="str">
            <v>THE DIOCESE OF CHELMSFORD VINE SCHOOLS TRUST</v>
          </cell>
          <cell r="F50">
            <v>115911</v>
          </cell>
          <cell r="G50">
            <v>417121</v>
          </cell>
          <cell r="H50">
            <v>321562</v>
          </cell>
          <cell r="I50">
            <v>594394.57310126582</v>
          </cell>
          <cell r="J50">
            <v>585082.26600470336</v>
          </cell>
          <cell r="K50">
            <v>456311.00025400054</v>
          </cell>
          <cell r="L50">
            <v>514368.51711491443</v>
          </cell>
          <cell r="M50">
            <v>151627.85932362612</v>
          </cell>
          <cell r="N50">
            <v>36268.005797773658</v>
          </cell>
        </row>
        <row r="51">
          <cell r="A51">
            <v>2187</v>
          </cell>
          <cell r="B51" t="str">
            <v>de Vere Primary School</v>
          </cell>
          <cell r="C51" t="str">
            <v>Primary</v>
          </cell>
          <cell r="D51" t="str">
            <v>ATTAIN ACADEMY PARTNERSHIP</v>
          </cell>
          <cell r="M51">
            <v>25000</v>
          </cell>
          <cell r="N51">
            <v>20000</v>
          </cell>
        </row>
        <row r="52">
          <cell r="A52">
            <v>2155</v>
          </cell>
          <cell r="B52" t="str">
            <v>Debden Church of England Voluntary Controlled Primary Academy</v>
          </cell>
          <cell r="C52" t="str">
            <v>Primary</v>
          </cell>
          <cell r="D52" t="str">
            <v>GREAT OAK MULTI ACADEMY TRUST</v>
          </cell>
          <cell r="I52">
            <v>36087</v>
          </cell>
          <cell r="J52">
            <v>21376</v>
          </cell>
          <cell r="K52">
            <v>48241</v>
          </cell>
          <cell r="L52">
            <v>84385</v>
          </cell>
          <cell r="M52">
            <v>72726</v>
          </cell>
          <cell r="N52">
            <v>51507</v>
          </cell>
        </row>
        <row r="53">
          <cell r="B53" t="str">
            <v>Discovery Educational Trust - Central Services</v>
          </cell>
          <cell r="C53" t="str">
            <v>Primary</v>
          </cell>
          <cell r="D53" t="str">
            <v>DISCOVERY EDUCATIONAL TRUST</v>
          </cell>
          <cell r="G53">
            <v>1035.7046553808948</v>
          </cell>
          <cell r="H53">
            <v>9276.5350665054411</v>
          </cell>
          <cell r="I53">
            <v>509.72158403869412</v>
          </cell>
          <cell r="J53">
            <v>-993.93954050785976</v>
          </cell>
          <cell r="K53">
            <v>-635.36789600967347</v>
          </cell>
          <cell r="L53">
            <v>331.31318016928657</v>
          </cell>
          <cell r="M53">
            <v>1007.7442563482467</v>
          </cell>
          <cell r="N53">
            <v>3638.643827525103</v>
          </cell>
        </row>
        <row r="54">
          <cell r="A54">
            <v>3237</v>
          </cell>
          <cell r="B54" t="str">
            <v>Doddinghurst Church of England Junior School</v>
          </cell>
          <cell r="C54" t="str">
            <v>Primary</v>
          </cell>
          <cell r="D54" t="str">
            <v>OSBORNE CO-OPERATIVE ACADEMY TRUST</v>
          </cell>
          <cell r="K54">
            <v>82000</v>
          </cell>
          <cell r="L54">
            <v>42000</v>
          </cell>
          <cell r="M54">
            <v>59000</v>
          </cell>
          <cell r="N54">
            <v>87000</v>
          </cell>
        </row>
        <row r="55">
          <cell r="A55">
            <v>2757</v>
          </cell>
          <cell r="B55" t="str">
            <v>Elm Hall Primary School</v>
          </cell>
          <cell r="C55" t="str">
            <v>Primary</v>
          </cell>
          <cell r="D55" t="str">
            <v>ATTAIN ACADEMY PARTNERSHIP</v>
          </cell>
          <cell r="K55">
            <v>22000</v>
          </cell>
          <cell r="L55">
            <v>32000</v>
          </cell>
          <cell r="M55">
            <v>60000</v>
          </cell>
          <cell r="N55">
            <v>20000</v>
          </cell>
        </row>
        <row r="56">
          <cell r="B56" t="str">
            <v>Epping Forest Schools Partnership Trust - Central Services</v>
          </cell>
          <cell r="C56" t="str">
            <v>Primary</v>
          </cell>
          <cell r="D56" t="str">
            <v>EPPING FOREST SCHOOLS PARTNERSHIP TRUST</v>
          </cell>
          <cell r="J56">
            <v>5997.5040613718411</v>
          </cell>
          <cell r="K56">
            <v>46724.763537906139</v>
          </cell>
          <cell r="L56">
            <v>130546.02797833935</v>
          </cell>
          <cell r="M56">
            <v>499445.4783393502</v>
          </cell>
          <cell r="N56">
            <v>330442.75090252707</v>
          </cell>
        </row>
        <row r="57">
          <cell r="A57">
            <v>3125</v>
          </cell>
          <cell r="B57" t="str">
            <v>Epping Upland CofE Primary School</v>
          </cell>
          <cell r="C57" t="str">
            <v>Primary</v>
          </cell>
          <cell r="D57" t="str">
            <v>EPPING FOREST SCHOOLS PARTNERSHIP TRUST</v>
          </cell>
          <cell r="J57">
            <v>79850</v>
          </cell>
          <cell r="K57">
            <v>42620</v>
          </cell>
          <cell r="L57">
            <v>21918</v>
          </cell>
          <cell r="M57">
            <v>57900</v>
          </cell>
          <cell r="N57">
            <v>92874</v>
          </cell>
        </row>
        <row r="58">
          <cell r="A58">
            <v>2581</v>
          </cell>
          <cell r="B58" t="str">
            <v>Fairhouse Community Primary School</v>
          </cell>
          <cell r="C58" t="str">
            <v>Primary</v>
          </cell>
          <cell r="D58" t="str">
            <v>BERLESDUNA ACADEMY TRUST</v>
          </cell>
          <cell r="K58">
            <v>98558</v>
          </cell>
          <cell r="L58">
            <v>20108</v>
          </cell>
          <cell r="M58">
            <v>251228</v>
          </cell>
          <cell r="N58">
            <v>343073</v>
          </cell>
        </row>
        <row r="59">
          <cell r="A59">
            <v>3128</v>
          </cell>
          <cell r="B59" t="str">
            <v>Fawbert and Barnard's Primary School</v>
          </cell>
          <cell r="C59" t="str">
            <v>Primary</v>
          </cell>
          <cell r="D59" t="str">
            <v>TEMPLEFIELDS MULTI-ACADEMY TRUST</v>
          </cell>
          <cell r="J59">
            <v>125362</v>
          </cell>
          <cell r="K59">
            <v>154900</v>
          </cell>
          <cell r="L59">
            <v>195941</v>
          </cell>
          <cell r="M59">
            <v>159857</v>
          </cell>
          <cell r="N59">
            <v>174211</v>
          </cell>
        </row>
        <row r="60">
          <cell r="A60">
            <v>2174</v>
          </cell>
          <cell r="B60" t="str">
            <v>Feering Church of England Primary School</v>
          </cell>
          <cell r="C60" t="str">
            <v>Primary</v>
          </cell>
          <cell r="D60" t="str">
            <v>ALL SAINTS ACADEMY TRUST</v>
          </cell>
          <cell r="J60">
            <v>46040</v>
          </cell>
          <cell r="K60">
            <v>95398</v>
          </cell>
          <cell r="L60">
            <v>152575</v>
          </cell>
          <cell r="M60">
            <v>192115</v>
          </cell>
          <cell r="N60">
            <v>182080</v>
          </cell>
        </row>
        <row r="61">
          <cell r="A61">
            <v>2178</v>
          </cell>
          <cell r="B61" t="str">
            <v>Felmore Primary School</v>
          </cell>
          <cell r="C61" t="str">
            <v>Primary</v>
          </cell>
          <cell r="D61" t="str">
            <v>BERLESDUNA ACADEMY TRUST</v>
          </cell>
          <cell r="K61">
            <v>187472</v>
          </cell>
          <cell r="L61">
            <v>133082</v>
          </cell>
          <cell r="M61">
            <v>161989</v>
          </cell>
          <cell r="N61">
            <v>187514</v>
          </cell>
        </row>
        <row r="62">
          <cell r="A62">
            <v>3208</v>
          </cell>
          <cell r="B62" t="str">
            <v>Finchingfield St John the Baptist CofE Primary Academy</v>
          </cell>
          <cell r="C62" t="str">
            <v>Primary</v>
          </cell>
          <cell r="D62" t="str">
            <v>CANONIUM LEARNING TRUST</v>
          </cell>
          <cell r="L62">
            <v>82139</v>
          </cell>
          <cell r="M62">
            <v>120460</v>
          </cell>
          <cell r="N62">
            <v>128696</v>
          </cell>
        </row>
        <row r="63">
          <cell r="A63">
            <v>3218</v>
          </cell>
          <cell r="B63" t="str">
            <v>Ford End Church of England Primary School</v>
          </cell>
          <cell r="C63" t="str">
            <v>Primary</v>
          </cell>
          <cell r="D63" t="str">
            <v>LIFE EDUCATION TRUST</v>
          </cell>
          <cell r="M63">
            <v>11000</v>
          </cell>
          <cell r="N63">
            <v>25000</v>
          </cell>
        </row>
        <row r="64">
          <cell r="A64">
            <v>2033</v>
          </cell>
          <cell r="B64" t="str">
            <v>Freshwaters Primary Academy</v>
          </cell>
          <cell r="C64" t="str">
            <v>Primary</v>
          </cell>
          <cell r="D64" t="str">
            <v>BMAT EDUCATION</v>
          </cell>
          <cell r="F64">
            <v>556190</v>
          </cell>
          <cell r="H64">
            <v>-147000</v>
          </cell>
        </row>
        <row r="65">
          <cell r="A65">
            <v>2167</v>
          </cell>
          <cell r="B65" t="str">
            <v>Glebe Primary School</v>
          </cell>
          <cell r="C65" t="str">
            <v>Primary</v>
          </cell>
          <cell r="D65" t="str">
            <v>RAYLEIGH SCHOOLS TRUST</v>
          </cell>
          <cell r="J65">
            <v>214872</v>
          </cell>
          <cell r="K65">
            <v>299759</v>
          </cell>
          <cell r="L65">
            <v>255114</v>
          </cell>
          <cell r="M65">
            <v>147646</v>
          </cell>
          <cell r="N65">
            <v>356643</v>
          </cell>
        </row>
        <row r="66">
          <cell r="A66">
            <v>2036</v>
          </cell>
          <cell r="B66" t="str">
            <v>Gosfield Community Primary School</v>
          </cell>
          <cell r="C66" t="str">
            <v>Primary</v>
          </cell>
          <cell r="D66" t="str">
            <v>ATTAIN ACADEMY PARTNERSHIP</v>
          </cell>
          <cell r="K66">
            <v>82000</v>
          </cell>
          <cell r="L66">
            <v>57000</v>
          </cell>
          <cell r="M66">
            <v>107000</v>
          </cell>
          <cell r="N66">
            <v>122000</v>
          </cell>
        </row>
        <row r="67">
          <cell r="A67">
            <v>2598</v>
          </cell>
          <cell r="B67" t="str">
            <v>Great Berry Primary School</v>
          </cell>
          <cell r="C67" t="str">
            <v>Primary</v>
          </cell>
          <cell r="D67" t="str">
            <v>CRESCO MULTI ACADEMY TRUST</v>
          </cell>
          <cell r="E67">
            <v>244494</v>
          </cell>
          <cell r="F67">
            <v>165510</v>
          </cell>
          <cell r="G67">
            <v>174202</v>
          </cell>
          <cell r="H67">
            <v>164528</v>
          </cell>
          <cell r="I67">
            <v>134289</v>
          </cell>
          <cell r="J67">
            <v>79853</v>
          </cell>
          <cell r="K67">
            <v>99344</v>
          </cell>
          <cell r="L67">
            <v>89764</v>
          </cell>
          <cell r="M67">
            <v>122114</v>
          </cell>
          <cell r="N67">
            <v>88351</v>
          </cell>
        </row>
        <row r="68">
          <cell r="A68">
            <v>3710</v>
          </cell>
          <cell r="B68" t="str">
            <v>Great Chesterford Church of England Primary Academy</v>
          </cell>
          <cell r="C68" t="str">
            <v>Primary</v>
          </cell>
          <cell r="D68" t="str">
            <v>GREAT OAK MULTI ACADEMY TRUST</v>
          </cell>
          <cell r="E68">
            <v>509972</v>
          </cell>
          <cell r="F68">
            <v>639383</v>
          </cell>
          <cell r="G68">
            <v>889968</v>
          </cell>
          <cell r="H68">
            <v>818408</v>
          </cell>
          <cell r="I68">
            <v>932706</v>
          </cell>
          <cell r="J68">
            <v>652994</v>
          </cell>
          <cell r="K68">
            <v>269123</v>
          </cell>
          <cell r="L68">
            <v>253733</v>
          </cell>
          <cell r="M68">
            <v>282138</v>
          </cell>
          <cell r="N68">
            <v>279593</v>
          </cell>
        </row>
        <row r="69">
          <cell r="A69">
            <v>2097</v>
          </cell>
          <cell r="B69" t="str">
            <v>Great Clacton Church of England (Voluntary Aided) Junior School</v>
          </cell>
          <cell r="C69" t="str">
            <v>Primary</v>
          </cell>
          <cell r="D69" t="str">
            <v>THE DIOCESE OF CHELMSFORD VINE SCHOOLS TRUST</v>
          </cell>
          <cell r="I69">
            <v>235849</v>
          </cell>
          <cell r="J69">
            <v>249351</v>
          </cell>
          <cell r="K69">
            <v>181613</v>
          </cell>
          <cell r="L69">
            <v>253314</v>
          </cell>
          <cell r="M69">
            <v>454302</v>
          </cell>
          <cell r="N69">
            <v>525340</v>
          </cell>
        </row>
        <row r="70">
          <cell r="B70" t="str">
            <v>Great Oak Multi Academy Trust - Central Services</v>
          </cell>
          <cell r="C70" t="str">
            <v>Primary</v>
          </cell>
          <cell r="D70" t="str">
            <v>GREAT OAK MULTI ACADEMY TRUST</v>
          </cell>
          <cell r="I70">
            <v>45000</v>
          </cell>
          <cell r="J70">
            <v>36500</v>
          </cell>
          <cell r="K70">
            <v>32487</v>
          </cell>
          <cell r="L70">
            <v>18643</v>
          </cell>
          <cell r="M70">
            <v>18646</v>
          </cell>
          <cell r="N70">
            <v>4569</v>
          </cell>
        </row>
        <row r="71">
          <cell r="A71">
            <v>2130</v>
          </cell>
          <cell r="B71" t="str">
            <v>Great Wakering Primary Academy</v>
          </cell>
          <cell r="C71" t="str">
            <v>Primary</v>
          </cell>
          <cell r="D71" t="str">
            <v>THE BRICKFIELDS TRUST</v>
          </cell>
          <cell r="I71">
            <v>187657</v>
          </cell>
          <cell r="J71">
            <v>191111</v>
          </cell>
          <cell r="K71">
            <v>215041</v>
          </cell>
          <cell r="L71">
            <v>219888</v>
          </cell>
          <cell r="M71">
            <v>216463</v>
          </cell>
          <cell r="N71">
            <v>321911</v>
          </cell>
        </row>
        <row r="72">
          <cell r="A72">
            <v>2023</v>
          </cell>
          <cell r="B72" t="str">
            <v>Greensted Primary School and Nursery</v>
          </cell>
          <cell r="C72" t="str">
            <v>Primary</v>
          </cell>
          <cell r="D72" t="str">
            <v>LEE CHAPEL MULTI ACADEMY TRUST</v>
          </cell>
          <cell r="E72">
            <v>202997</v>
          </cell>
          <cell r="F72">
            <v>196453</v>
          </cell>
          <cell r="G72">
            <v>346534</v>
          </cell>
          <cell r="H72">
            <v>201524</v>
          </cell>
          <cell r="I72">
            <v>138185</v>
          </cell>
          <cell r="J72">
            <v>200000</v>
          </cell>
          <cell r="K72">
            <v>385000</v>
          </cell>
          <cell r="L72">
            <v>458000</v>
          </cell>
          <cell r="M72">
            <v>587000</v>
          </cell>
          <cell r="N72">
            <v>573000</v>
          </cell>
        </row>
        <row r="73">
          <cell r="A73">
            <v>3833</v>
          </cell>
          <cell r="B73" t="str">
            <v>Grove Wood Primary School</v>
          </cell>
          <cell r="C73" t="str">
            <v>Primary</v>
          </cell>
          <cell r="D73" t="str">
            <v>GROVE WOOD ACADEMY TRUST</v>
          </cell>
          <cell r="G73">
            <v>756821</v>
          </cell>
          <cell r="H73">
            <v>694165</v>
          </cell>
          <cell r="I73">
            <v>576668</v>
          </cell>
          <cell r="J73">
            <v>589104</v>
          </cell>
          <cell r="K73">
            <v>686151</v>
          </cell>
          <cell r="L73">
            <v>538325</v>
          </cell>
          <cell r="M73">
            <v>290736</v>
          </cell>
          <cell r="N73">
            <v>351305</v>
          </cell>
        </row>
        <row r="74">
          <cell r="A74">
            <v>5254</v>
          </cell>
          <cell r="B74" t="str">
            <v>Hadleigh Infant and Nursery School</v>
          </cell>
          <cell r="C74" t="str">
            <v>Primary</v>
          </cell>
          <cell r="D74" t="str">
            <v>HADLEIGH INFANTS AND NURSERY SCHOOL (ACADEMY)</v>
          </cell>
          <cell r="E74">
            <v>271138</v>
          </cell>
          <cell r="F74">
            <v>190928</v>
          </cell>
          <cell r="G74">
            <v>93639</v>
          </cell>
          <cell r="H74">
            <v>44429</v>
          </cell>
          <cell r="I74">
            <v>104048</v>
          </cell>
          <cell r="J74">
            <v>93845</v>
          </cell>
          <cell r="K74">
            <v>147269</v>
          </cell>
          <cell r="L74">
            <v>165378</v>
          </cell>
          <cell r="M74">
            <v>113007</v>
          </cell>
          <cell r="N74">
            <v>137046</v>
          </cell>
        </row>
        <row r="75">
          <cell r="A75">
            <v>2170</v>
          </cell>
          <cell r="B75" t="str">
            <v>Hadleigh Junior School</v>
          </cell>
          <cell r="C75" t="str">
            <v>Primary</v>
          </cell>
          <cell r="D75" t="str">
            <v>SOUTH EAST ESSEX ACADEMY TRUST</v>
          </cell>
          <cell r="E75">
            <v>185936</v>
          </cell>
          <cell r="F75">
            <v>135217</v>
          </cell>
          <cell r="G75">
            <v>138295</v>
          </cell>
          <cell r="H75">
            <v>87497</v>
          </cell>
          <cell r="I75">
            <v>125875</v>
          </cell>
          <cell r="J75">
            <v>-59674</v>
          </cell>
          <cell r="K75">
            <v>-71512</v>
          </cell>
          <cell r="L75">
            <v>-121000</v>
          </cell>
          <cell r="M75">
            <v>-121000</v>
          </cell>
          <cell r="N75">
            <v>44066</v>
          </cell>
        </row>
        <row r="76">
          <cell r="A76">
            <v>2012</v>
          </cell>
          <cell r="B76" t="str">
            <v>Hamford Primary Academy</v>
          </cell>
          <cell r="C76" t="str">
            <v>Primary</v>
          </cell>
          <cell r="D76" t="str">
            <v>ACADEMIES ENTERPRISE TRUST</v>
          </cell>
          <cell r="E76">
            <v>1035000</v>
          </cell>
          <cell r="F76">
            <v>172000</v>
          </cell>
          <cell r="G76">
            <v>112000</v>
          </cell>
          <cell r="H76">
            <v>62000</v>
          </cell>
          <cell r="I76">
            <v>93000</v>
          </cell>
        </row>
        <row r="77">
          <cell r="B77" t="str">
            <v>Harlow Inspirational Learning Trust Central Funds</v>
          </cell>
          <cell r="C77" t="str">
            <v>Primary</v>
          </cell>
          <cell r="D77" t="str">
            <v>HARLOW INSPIRATIONAL LEARNING TRUST CENTRAL FUNDS</v>
          </cell>
          <cell r="K77">
            <v>26020</v>
          </cell>
          <cell r="L77">
            <v>5624</v>
          </cell>
          <cell r="M77">
            <v>-54630</v>
          </cell>
          <cell r="N77">
            <v>-76369</v>
          </cell>
        </row>
        <row r="78">
          <cell r="A78">
            <v>2983</v>
          </cell>
          <cell r="B78" t="str">
            <v>Harlowbury Primary School</v>
          </cell>
          <cell r="C78" t="str">
            <v>Primary</v>
          </cell>
          <cell r="D78" t="str">
            <v>TEMPLEFIELDS MULTI-ACADEMY TRUST</v>
          </cell>
          <cell r="J78">
            <v>62223</v>
          </cell>
          <cell r="K78">
            <v>88357</v>
          </cell>
          <cell r="L78">
            <v>81281</v>
          </cell>
          <cell r="M78">
            <v>68019</v>
          </cell>
          <cell r="N78">
            <v>79240</v>
          </cell>
        </row>
        <row r="79">
          <cell r="A79">
            <v>2520</v>
          </cell>
          <cell r="B79" t="str">
            <v>Hatfield Heath Primary School</v>
          </cell>
          <cell r="C79" t="str">
            <v>Primary</v>
          </cell>
          <cell r="D79" t="str">
            <v>THE LEARNING PARTNERSHIP TRUST</v>
          </cell>
          <cell r="G79">
            <v>332832</v>
          </cell>
          <cell r="H79">
            <v>126202</v>
          </cell>
          <cell r="I79">
            <v>131889</v>
          </cell>
          <cell r="J79">
            <v>116704</v>
          </cell>
          <cell r="K79">
            <v>141690</v>
          </cell>
          <cell r="L79">
            <v>0</v>
          </cell>
          <cell r="M79">
            <v>6641</v>
          </cell>
          <cell r="N79">
            <v>1116</v>
          </cell>
        </row>
        <row r="80">
          <cell r="B80" t="str">
            <v>Hearts Academy Trust Central Services</v>
          </cell>
          <cell r="C80" t="str">
            <v>Primary</v>
          </cell>
          <cell r="D80" t="str">
            <v>HEARTS ACADEMY TRUST Central Services</v>
          </cell>
          <cell r="G80">
            <v>113924</v>
          </cell>
          <cell r="H80">
            <v>28399</v>
          </cell>
          <cell r="I80">
            <v>64264</v>
          </cell>
          <cell r="J80">
            <v>116388</v>
          </cell>
          <cell r="K80">
            <v>83708</v>
          </cell>
          <cell r="L80">
            <v>120176</v>
          </cell>
          <cell r="M80">
            <v>142265</v>
          </cell>
          <cell r="N80">
            <v>70279</v>
          </cell>
        </row>
        <row r="81">
          <cell r="A81">
            <v>3250</v>
          </cell>
          <cell r="B81" t="str">
            <v>Henry Moore Primary School</v>
          </cell>
          <cell r="C81" t="str">
            <v>Primary</v>
          </cell>
          <cell r="D81" t="str">
            <v>HARLOW INSPIRATIONAL LEARNING TRUST</v>
          </cell>
          <cell r="H81">
            <v>455756</v>
          </cell>
          <cell r="I81">
            <v>245903</v>
          </cell>
          <cell r="J81">
            <v>210333</v>
          </cell>
          <cell r="K81">
            <v>271489</v>
          </cell>
          <cell r="L81">
            <v>450636</v>
          </cell>
          <cell r="M81">
            <v>569622</v>
          </cell>
          <cell r="N81">
            <v>654494</v>
          </cell>
        </row>
        <row r="82">
          <cell r="B82" t="str">
            <v>HERA Central Services</v>
          </cell>
          <cell r="C82" t="str">
            <v>Primary</v>
          </cell>
          <cell r="D82" t="str">
            <v>HERA Central Services</v>
          </cell>
          <cell r="I82">
            <v>15406</v>
          </cell>
          <cell r="J82">
            <v>19118</v>
          </cell>
          <cell r="K82">
            <v>6512</v>
          </cell>
          <cell r="L82">
            <v>-3480</v>
          </cell>
          <cell r="M82">
            <v>53107</v>
          </cell>
          <cell r="N82">
            <v>83177</v>
          </cell>
        </row>
        <row r="83">
          <cell r="A83">
            <v>2655</v>
          </cell>
          <cell r="B83" t="str">
            <v>Hereward Primary School</v>
          </cell>
          <cell r="C83" t="str">
            <v>Primary</v>
          </cell>
          <cell r="D83" t="str">
            <v>EPPING FOREST SCHOOLS PARTNERSHIP TRUST</v>
          </cell>
          <cell r="J83">
            <v>532632</v>
          </cell>
          <cell r="K83">
            <v>624045</v>
          </cell>
          <cell r="L83">
            <v>413729</v>
          </cell>
          <cell r="M83">
            <v>430196</v>
          </cell>
          <cell r="N83">
            <v>216923</v>
          </cell>
        </row>
        <row r="84">
          <cell r="A84">
            <v>2030</v>
          </cell>
          <cell r="B84" t="str">
            <v>Heybridge Primary School</v>
          </cell>
          <cell r="C84" t="str">
            <v>Primary</v>
          </cell>
          <cell r="D84" t="str">
            <v>THE KEMNAL ACADEMIES TRUST</v>
          </cell>
          <cell r="E84">
            <v>111000</v>
          </cell>
          <cell r="F84">
            <v>53000</v>
          </cell>
          <cell r="G84">
            <v>85000</v>
          </cell>
          <cell r="H84">
            <v>113000</v>
          </cell>
          <cell r="I84">
            <v>193000</v>
          </cell>
          <cell r="J84">
            <v>196000</v>
          </cell>
          <cell r="K84">
            <v>187000</v>
          </cell>
          <cell r="L84">
            <v>146000</v>
          </cell>
          <cell r="M84">
            <v>195000</v>
          </cell>
          <cell r="N84">
            <v>116000</v>
          </cell>
        </row>
        <row r="85">
          <cell r="A85">
            <v>3124</v>
          </cell>
          <cell r="B85" t="str">
            <v>High Beech CofE Primary School</v>
          </cell>
          <cell r="C85" t="str">
            <v>Primary</v>
          </cell>
          <cell r="D85" t="str">
            <v>EPPING FOREST SCHOOLS PARTNERSHIP TRUST</v>
          </cell>
          <cell r="K85">
            <v>3326</v>
          </cell>
          <cell r="L85">
            <v>-18553</v>
          </cell>
          <cell r="M85">
            <v>-7434</v>
          </cell>
          <cell r="N85">
            <v>-573</v>
          </cell>
        </row>
        <row r="86">
          <cell r="A86">
            <v>2660</v>
          </cell>
          <cell r="B86" t="str">
            <v>High Ongar Primary School</v>
          </cell>
          <cell r="C86" t="str">
            <v>Primary</v>
          </cell>
          <cell r="D86" t="str">
            <v>BRIDGE ACADEMY TRUST</v>
          </cell>
          <cell r="K86">
            <v>104782</v>
          </cell>
        </row>
        <row r="87">
          <cell r="A87">
            <v>2424</v>
          </cell>
          <cell r="B87" t="str">
            <v>Highwoods Community Primary School</v>
          </cell>
          <cell r="C87" t="str">
            <v>Primary</v>
          </cell>
          <cell r="D87" t="str">
            <v>HIGHWOODS COMMUNITY PRIMARY SCHOOL</v>
          </cell>
          <cell r="F87">
            <v>42717</v>
          </cell>
          <cell r="G87">
            <v>74337</v>
          </cell>
          <cell r="H87">
            <v>141566</v>
          </cell>
          <cell r="I87">
            <v>80467</v>
          </cell>
          <cell r="J87">
            <v>31518</v>
          </cell>
          <cell r="K87">
            <v>63902</v>
          </cell>
          <cell r="L87">
            <v>54061</v>
          </cell>
          <cell r="M87">
            <v>54216</v>
          </cell>
          <cell r="N87">
            <v>62259</v>
          </cell>
        </row>
        <row r="88">
          <cell r="A88">
            <v>3256</v>
          </cell>
          <cell r="B88" t="str">
            <v>Hillhouse CofE Primary School</v>
          </cell>
          <cell r="C88" t="str">
            <v>Primary</v>
          </cell>
          <cell r="D88" t="str">
            <v>EPPING FOREST SCHOOLS PARTNERSHIP TRUST</v>
          </cell>
          <cell r="J88">
            <v>156815</v>
          </cell>
          <cell r="K88">
            <v>88197</v>
          </cell>
          <cell r="L88">
            <v>139318</v>
          </cell>
          <cell r="M88">
            <v>181494</v>
          </cell>
          <cell r="N88">
            <v>208247</v>
          </cell>
        </row>
        <row r="89">
          <cell r="A89">
            <v>2548</v>
          </cell>
          <cell r="B89" t="str">
            <v>Hilltop Infant School</v>
          </cell>
          <cell r="C89" t="str">
            <v>Primary</v>
          </cell>
          <cell r="D89" t="str">
            <v>HEARTS ACADEMY TRUST</v>
          </cell>
          <cell r="J89">
            <v>9710</v>
          </cell>
          <cell r="K89">
            <v>9293</v>
          </cell>
          <cell r="L89">
            <v>34</v>
          </cell>
          <cell r="M89">
            <v>16496</v>
          </cell>
          <cell r="N89">
            <v>198</v>
          </cell>
        </row>
        <row r="90">
          <cell r="A90">
            <v>2169</v>
          </cell>
          <cell r="B90" t="str">
            <v>Hilltop Junior School</v>
          </cell>
          <cell r="C90" t="str">
            <v>Primary</v>
          </cell>
          <cell r="D90" t="str">
            <v>HEARTS ACADEMY TRUST</v>
          </cell>
          <cell r="E90">
            <v>148588</v>
          </cell>
          <cell r="F90">
            <v>177570</v>
          </cell>
          <cell r="G90">
            <v>143486</v>
          </cell>
          <cell r="H90">
            <v>115572</v>
          </cell>
          <cell r="I90">
            <v>69966</v>
          </cell>
          <cell r="J90">
            <v>22866</v>
          </cell>
          <cell r="K90">
            <v>96953</v>
          </cell>
          <cell r="L90">
            <v>61281</v>
          </cell>
          <cell r="M90">
            <v>134133</v>
          </cell>
          <cell r="N90">
            <v>244918</v>
          </cell>
        </row>
        <row r="91">
          <cell r="A91">
            <v>5247</v>
          </cell>
          <cell r="B91" t="str">
            <v>Hockley Primary School</v>
          </cell>
          <cell r="C91" t="str">
            <v>Primary</v>
          </cell>
          <cell r="D91" t="str">
            <v>ACADEMIES ENTERPRISE TRUST</v>
          </cell>
        </row>
        <row r="92">
          <cell r="A92">
            <v>2183</v>
          </cell>
          <cell r="B92" t="str">
            <v>Holland Park Primary School</v>
          </cell>
          <cell r="C92" t="str">
            <v>Primary</v>
          </cell>
          <cell r="D92" t="str">
            <v>THE SIGMA TRUST</v>
          </cell>
          <cell r="H92">
            <v>257058</v>
          </cell>
          <cell r="I92">
            <v>238187</v>
          </cell>
          <cell r="J92">
            <v>345245</v>
          </cell>
          <cell r="K92">
            <v>346382</v>
          </cell>
          <cell r="L92">
            <v>332000</v>
          </cell>
          <cell r="M92">
            <v>415000</v>
          </cell>
          <cell r="N92">
            <v>419000</v>
          </cell>
        </row>
        <row r="93">
          <cell r="A93">
            <v>2108</v>
          </cell>
          <cell r="B93" t="str">
            <v>Holt Farm Junior School</v>
          </cell>
          <cell r="C93" t="str">
            <v>Primary</v>
          </cell>
          <cell r="D93" t="str">
            <v>SOUTH EAST ESSEX ACADEMY TRUST</v>
          </cell>
          <cell r="G93">
            <v>139395</v>
          </cell>
          <cell r="H93">
            <v>292804</v>
          </cell>
          <cell r="I93">
            <v>233014</v>
          </cell>
          <cell r="J93">
            <v>261556</v>
          </cell>
          <cell r="K93">
            <v>215602</v>
          </cell>
          <cell r="L93">
            <v>277663</v>
          </cell>
          <cell r="M93">
            <v>308057</v>
          </cell>
          <cell r="N93">
            <v>287639</v>
          </cell>
        </row>
        <row r="94">
          <cell r="A94">
            <v>5278</v>
          </cell>
          <cell r="B94" t="str">
            <v>Holy Cross Catholic Primary School, Harlow</v>
          </cell>
          <cell r="C94" t="str">
            <v>Primary</v>
          </cell>
          <cell r="D94" t="str">
            <v>HOLY CROSS CATHOLIC PRIMARY ACADEMY</v>
          </cell>
          <cell r="E94">
            <v>24363</v>
          </cell>
          <cell r="F94">
            <v>-73909</v>
          </cell>
          <cell r="G94">
            <v>82556</v>
          </cell>
          <cell r="H94">
            <v>174335</v>
          </cell>
          <cell r="I94">
            <v>210284</v>
          </cell>
          <cell r="J94">
            <v>220446</v>
          </cell>
          <cell r="K94">
            <v>35052</v>
          </cell>
          <cell r="L94">
            <v>43933</v>
          </cell>
          <cell r="M94">
            <v>3359</v>
          </cell>
          <cell r="N94">
            <v>49495</v>
          </cell>
        </row>
        <row r="95">
          <cell r="A95">
            <v>3441</v>
          </cell>
          <cell r="B95" t="str">
            <v>Holy Family Catholic Primary School</v>
          </cell>
          <cell r="C95" t="str">
            <v>Primary</v>
          </cell>
          <cell r="D95" t="str">
            <v>ASSISI CATHOLIC TRUST</v>
          </cell>
          <cell r="K95">
            <v>66567</v>
          </cell>
          <cell r="L95">
            <v>102442</v>
          </cell>
          <cell r="M95">
            <v>61775</v>
          </cell>
          <cell r="N95">
            <v>-19183</v>
          </cell>
        </row>
        <row r="96">
          <cell r="A96">
            <v>3813</v>
          </cell>
          <cell r="B96" t="str">
            <v>Holy Family Catholic Primary School</v>
          </cell>
          <cell r="C96" t="str">
            <v>Primary</v>
          </cell>
          <cell r="D96" t="str">
            <v>THE ROSARY TRUST - A CATHOLIC MULTI ACADEMY</v>
          </cell>
          <cell r="M96">
            <v>146489</v>
          </cell>
          <cell r="N96">
            <v>130109</v>
          </cell>
        </row>
        <row r="97">
          <cell r="A97">
            <v>2064</v>
          </cell>
          <cell r="B97" t="str">
            <v>Home Farm Primary School</v>
          </cell>
          <cell r="C97" t="str">
            <v>Primary</v>
          </cell>
          <cell r="D97" t="str">
            <v>ALPHA TRUST</v>
          </cell>
          <cell r="L97">
            <v>211935</v>
          </cell>
          <cell r="M97">
            <v>265578</v>
          </cell>
          <cell r="N97">
            <v>390226</v>
          </cell>
        </row>
        <row r="98">
          <cell r="A98">
            <v>2103</v>
          </cell>
          <cell r="B98" t="str">
            <v>Howbridge Church of England Junior School</v>
          </cell>
          <cell r="C98" t="str">
            <v>Primary</v>
          </cell>
          <cell r="D98" t="str">
            <v>THE DIOCESE OF CHELMSFORD VINE SCHOOLS TRUST</v>
          </cell>
          <cell r="G98">
            <v>392460</v>
          </cell>
          <cell r="H98">
            <v>591332</v>
          </cell>
          <cell r="I98">
            <v>326346</v>
          </cell>
          <cell r="J98">
            <v>356864</v>
          </cell>
          <cell r="K98">
            <v>361177</v>
          </cell>
          <cell r="L98">
            <v>375885</v>
          </cell>
          <cell r="M98">
            <v>437131</v>
          </cell>
          <cell r="N98">
            <v>283425</v>
          </cell>
        </row>
        <row r="99">
          <cell r="A99">
            <v>5218</v>
          </cell>
          <cell r="B99" t="str">
            <v>Hutton All Saints' Church of England Primary School</v>
          </cell>
          <cell r="C99" t="str">
            <v>Primary</v>
          </cell>
          <cell r="D99" t="str">
            <v>HUTTON ALL SAINTS' CHURCH OF ENGLAND PRIMARY TRUST</v>
          </cell>
          <cell r="E99">
            <v>339615</v>
          </cell>
          <cell r="F99">
            <v>394414</v>
          </cell>
          <cell r="G99">
            <v>453293</v>
          </cell>
          <cell r="H99">
            <v>398404</v>
          </cell>
          <cell r="I99">
            <v>411979</v>
          </cell>
          <cell r="J99">
            <v>419684</v>
          </cell>
          <cell r="K99">
            <v>381547</v>
          </cell>
          <cell r="L99">
            <v>320696</v>
          </cell>
          <cell r="M99">
            <v>399858</v>
          </cell>
          <cell r="N99">
            <v>395779</v>
          </cell>
        </row>
        <row r="100">
          <cell r="A100">
            <v>2131</v>
          </cell>
          <cell r="B100" t="str">
            <v>Iceni Academy</v>
          </cell>
          <cell r="C100" t="str">
            <v>Primary</v>
          </cell>
          <cell r="D100" t="str">
            <v>CONNECTED LEARNING</v>
          </cell>
          <cell r="H100">
            <v>119109</v>
          </cell>
          <cell r="I100">
            <v>-5278</v>
          </cell>
          <cell r="J100">
            <v>-76805</v>
          </cell>
          <cell r="K100">
            <v>-54589</v>
          </cell>
        </row>
        <row r="101">
          <cell r="A101">
            <v>2823</v>
          </cell>
          <cell r="B101" t="str">
            <v>Ivy Chimneys Primary School</v>
          </cell>
          <cell r="C101" t="str">
            <v>Primary</v>
          </cell>
          <cell r="D101" t="str">
            <v>EPPING FOREST SCHOOLS PARTNERSHIP TRUST</v>
          </cell>
          <cell r="J101">
            <v>220581</v>
          </cell>
          <cell r="K101">
            <v>260905</v>
          </cell>
          <cell r="L101">
            <v>231077</v>
          </cell>
          <cell r="M101">
            <v>124563</v>
          </cell>
          <cell r="N101">
            <v>115207</v>
          </cell>
        </row>
        <row r="102">
          <cell r="A102">
            <v>2159</v>
          </cell>
          <cell r="B102" t="str">
            <v>Janet Duke Primary School</v>
          </cell>
          <cell r="C102" t="str">
            <v>Primary</v>
          </cell>
          <cell r="D102" t="str">
            <v>CRESCO MULTI ACADEMY TRUST</v>
          </cell>
          <cell r="J102">
            <v>403014</v>
          </cell>
          <cell r="K102">
            <v>419154</v>
          </cell>
          <cell r="L102">
            <v>491526</v>
          </cell>
          <cell r="M102">
            <v>533218</v>
          </cell>
          <cell r="N102">
            <v>650640</v>
          </cell>
        </row>
        <row r="103">
          <cell r="A103">
            <v>2171</v>
          </cell>
          <cell r="B103" t="str">
            <v>Jerounds Primary Academy</v>
          </cell>
          <cell r="C103" t="str">
            <v>Primary</v>
          </cell>
          <cell r="D103" t="str">
            <v>NET ACADEMIES TRUST</v>
          </cell>
          <cell r="J103">
            <v>228000</v>
          </cell>
        </row>
        <row r="104">
          <cell r="A104">
            <v>2150</v>
          </cell>
          <cell r="B104" t="str">
            <v>John Ray Junior School</v>
          </cell>
          <cell r="C104" t="str">
            <v>Primary</v>
          </cell>
          <cell r="D104" t="str">
            <v>THE COMPASS PARTNERSHIP OF SCHOOLS</v>
          </cell>
          <cell r="I104">
            <v>227703</v>
          </cell>
          <cell r="J104">
            <v>83252</v>
          </cell>
          <cell r="K104">
            <v>68294</v>
          </cell>
          <cell r="N104">
            <v>1000</v>
          </cell>
        </row>
        <row r="105">
          <cell r="A105">
            <v>5211</v>
          </cell>
          <cell r="B105" t="str">
            <v>Jotmans Hall Primary School</v>
          </cell>
          <cell r="C105" t="str">
            <v>Primary</v>
          </cell>
          <cell r="D105" t="str">
            <v>JOTMANS HALL PRIMARY SCHOOL</v>
          </cell>
          <cell r="E105">
            <v>198355</v>
          </cell>
          <cell r="F105">
            <v>100452</v>
          </cell>
          <cell r="G105">
            <v>105739</v>
          </cell>
          <cell r="H105">
            <v>73260</v>
          </cell>
          <cell r="I105">
            <v>125138</v>
          </cell>
          <cell r="J105">
            <v>159243</v>
          </cell>
          <cell r="K105">
            <v>179041</v>
          </cell>
          <cell r="L105">
            <v>189525</v>
          </cell>
          <cell r="M105">
            <v>236141</v>
          </cell>
          <cell r="N105">
            <v>248831</v>
          </cell>
        </row>
        <row r="106">
          <cell r="A106">
            <v>2717</v>
          </cell>
          <cell r="B106" t="str">
            <v>Katherine Semar Infant School</v>
          </cell>
          <cell r="C106" t="str">
            <v>Primary</v>
          </cell>
          <cell r="D106" t="str">
            <v>SAFFRON ACADEMY TRUST</v>
          </cell>
          <cell r="G106">
            <v>179231</v>
          </cell>
          <cell r="H106">
            <v>255370</v>
          </cell>
          <cell r="I106">
            <v>210559</v>
          </cell>
          <cell r="J106">
            <v>191076</v>
          </cell>
          <cell r="K106">
            <v>200338</v>
          </cell>
          <cell r="L106">
            <v>129676</v>
          </cell>
          <cell r="M106">
            <v>158321</v>
          </cell>
        </row>
        <row r="107">
          <cell r="A107">
            <v>2687</v>
          </cell>
          <cell r="B107" t="str">
            <v>Katherine Semar Junior School</v>
          </cell>
          <cell r="C107" t="str">
            <v>Primary</v>
          </cell>
          <cell r="D107" t="str">
            <v>SAFFRON ACADEMY TRUST</v>
          </cell>
          <cell r="G107">
            <v>198252</v>
          </cell>
          <cell r="H107">
            <v>182061</v>
          </cell>
          <cell r="I107">
            <v>193593</v>
          </cell>
          <cell r="J107">
            <v>230445</v>
          </cell>
          <cell r="K107">
            <v>227683</v>
          </cell>
          <cell r="L107">
            <v>194513</v>
          </cell>
          <cell r="M107">
            <v>218634</v>
          </cell>
          <cell r="N107">
            <v>172441</v>
          </cell>
        </row>
        <row r="108">
          <cell r="A108">
            <v>2162</v>
          </cell>
          <cell r="B108" t="str">
            <v>Katherines Primary Academy and Nursery</v>
          </cell>
          <cell r="C108" t="str">
            <v>Primary</v>
          </cell>
          <cell r="D108" t="str">
            <v>NET ACADEMIES TRUST</v>
          </cell>
          <cell r="I108">
            <v>-11000</v>
          </cell>
          <cell r="J108">
            <v>0</v>
          </cell>
        </row>
        <row r="109">
          <cell r="A109">
            <v>3211</v>
          </cell>
          <cell r="B109" t="str">
            <v>Kelvedon St Mary's Church of England Primary Academy</v>
          </cell>
          <cell r="C109" t="str">
            <v>Primary</v>
          </cell>
          <cell r="D109" t="str">
            <v>CANONIUM LEARNING TRUST</v>
          </cell>
          <cell r="E109">
            <v>123544</v>
          </cell>
          <cell r="F109">
            <v>152831</v>
          </cell>
          <cell r="G109">
            <v>162274</v>
          </cell>
          <cell r="H109">
            <v>295076</v>
          </cell>
          <cell r="I109">
            <v>325362</v>
          </cell>
          <cell r="J109">
            <v>495492</v>
          </cell>
          <cell r="K109">
            <v>488687</v>
          </cell>
          <cell r="L109">
            <v>593103</v>
          </cell>
          <cell r="M109">
            <v>390810</v>
          </cell>
          <cell r="N109">
            <v>372924</v>
          </cell>
        </row>
        <row r="110">
          <cell r="A110">
            <v>2971</v>
          </cell>
          <cell r="B110" t="str">
            <v>Kents Hill Infant Academy</v>
          </cell>
          <cell r="C110" t="str">
            <v>Primary</v>
          </cell>
          <cell r="D110" t="str">
            <v>SOUTH ESSEX ACADEMY TRUST</v>
          </cell>
          <cell r="E110">
            <v>100000</v>
          </cell>
          <cell r="F110">
            <v>107000</v>
          </cell>
          <cell r="G110">
            <v>128000</v>
          </cell>
          <cell r="H110">
            <v>89000</v>
          </cell>
          <cell r="I110">
            <v>380320</v>
          </cell>
          <cell r="J110">
            <v>709266</v>
          </cell>
          <cell r="K110">
            <v>18556</v>
          </cell>
          <cell r="L110">
            <v>-62310</v>
          </cell>
          <cell r="M110">
            <v>-105729</v>
          </cell>
          <cell r="N110">
            <v>-150220</v>
          </cell>
        </row>
        <row r="111">
          <cell r="A111">
            <v>2811</v>
          </cell>
          <cell r="B111" t="str">
            <v>Kents Hill Junior School</v>
          </cell>
          <cell r="C111" t="str">
            <v>Primary</v>
          </cell>
          <cell r="D111" t="str">
            <v>THE EPSILON STAR TRUST</v>
          </cell>
          <cell r="E111">
            <v>206397</v>
          </cell>
          <cell r="F111">
            <v>166087</v>
          </cell>
          <cell r="G111">
            <v>146469</v>
          </cell>
          <cell r="H111">
            <v>80227</v>
          </cell>
          <cell r="I111">
            <v>87793</v>
          </cell>
          <cell r="J111">
            <v>211904</v>
          </cell>
          <cell r="K111">
            <v>267281</v>
          </cell>
          <cell r="L111">
            <v>241676</v>
          </cell>
          <cell r="M111">
            <v>390932</v>
          </cell>
          <cell r="N111">
            <v>420449</v>
          </cell>
        </row>
        <row r="112">
          <cell r="A112">
            <v>2018</v>
          </cell>
          <cell r="B112" t="str">
            <v>Kings Road Primary School</v>
          </cell>
          <cell r="C112" t="str">
            <v>Primary</v>
          </cell>
          <cell r="D112" t="str">
            <v>HERA PRIMARY ACADEMY TRUST</v>
          </cell>
          <cell r="I112">
            <v>85232</v>
          </cell>
          <cell r="J112">
            <v>95385</v>
          </cell>
          <cell r="K112">
            <v>97631</v>
          </cell>
          <cell r="L112">
            <v>174788</v>
          </cell>
          <cell r="M112">
            <v>145801</v>
          </cell>
          <cell r="N112">
            <v>164628</v>
          </cell>
        </row>
        <row r="113">
          <cell r="A113">
            <v>2031</v>
          </cell>
          <cell r="B113" t="str">
            <v>Kingsmoor Academy</v>
          </cell>
          <cell r="C113" t="str">
            <v>Primary</v>
          </cell>
          <cell r="D113" t="str">
            <v>ACADEMY TRANSFORMATION TRUST</v>
          </cell>
          <cell r="E113">
            <v>126000</v>
          </cell>
          <cell r="F113">
            <v>77000</v>
          </cell>
          <cell r="G113">
            <v>179000</v>
          </cell>
          <cell r="H113">
            <v>159000</v>
          </cell>
          <cell r="I113">
            <v>57000</v>
          </cell>
          <cell r="J113">
            <v>27000</v>
          </cell>
          <cell r="K113">
            <v>62000</v>
          </cell>
        </row>
        <row r="114">
          <cell r="A114">
            <v>2696</v>
          </cell>
          <cell r="B114" t="str">
            <v>Kingston Primary School</v>
          </cell>
          <cell r="C114" t="str">
            <v>Primary</v>
          </cell>
          <cell r="D114" t="str">
            <v>ROBUS MULTI ACADEMY TRUST</v>
          </cell>
          <cell r="E114">
            <v>151779</v>
          </cell>
          <cell r="F114">
            <v>137960</v>
          </cell>
          <cell r="G114">
            <v>225767</v>
          </cell>
          <cell r="H114">
            <v>196193</v>
          </cell>
          <cell r="I114">
            <v>136240</v>
          </cell>
          <cell r="J114">
            <v>136181</v>
          </cell>
          <cell r="K114">
            <v>134268</v>
          </cell>
          <cell r="L114">
            <v>135799</v>
          </cell>
          <cell r="M114">
            <v>124068</v>
          </cell>
          <cell r="N114">
            <v>114566</v>
          </cell>
        </row>
        <row r="115">
          <cell r="A115">
            <v>2084</v>
          </cell>
          <cell r="B115" t="str">
            <v>Kirby Primary Academy</v>
          </cell>
          <cell r="C115" t="str">
            <v>Primary</v>
          </cell>
          <cell r="D115" t="str">
            <v>REACH2 ACADEMY TRUST</v>
          </cell>
          <cell r="F115">
            <v>46922</v>
          </cell>
          <cell r="G115">
            <v>9010</v>
          </cell>
          <cell r="H115">
            <v>12000</v>
          </cell>
          <cell r="I115">
            <v>100000</v>
          </cell>
          <cell r="J115">
            <v>169000</v>
          </cell>
          <cell r="K115">
            <v>219000</v>
          </cell>
          <cell r="L115">
            <v>260000</v>
          </cell>
          <cell r="M115">
            <v>313000</v>
          </cell>
          <cell r="N115">
            <v>308000</v>
          </cell>
        </row>
        <row r="116">
          <cell r="A116">
            <v>2191</v>
          </cell>
          <cell r="B116" t="str">
            <v>Laindon Park Primary School &amp; Nursery</v>
          </cell>
          <cell r="C116" t="str">
            <v>Primary</v>
          </cell>
          <cell r="D116" t="str">
            <v>ZENITH MULTI ACADEMY TRUST</v>
          </cell>
          <cell r="J116">
            <v>121814</v>
          </cell>
          <cell r="K116">
            <v>240199</v>
          </cell>
          <cell r="L116">
            <v>242496</v>
          </cell>
          <cell r="M116">
            <v>345971</v>
          </cell>
          <cell r="N116">
            <v>141135</v>
          </cell>
        </row>
        <row r="117">
          <cell r="A117">
            <v>2185</v>
          </cell>
          <cell r="B117" t="str">
            <v>Lakelands Primary School</v>
          </cell>
          <cell r="C117" t="str">
            <v>Primary</v>
          </cell>
          <cell r="D117" t="str">
            <v>THE CHELMSFORD LEARNING PARTNERSHIP</v>
          </cell>
          <cell r="M117">
            <v>374000</v>
          </cell>
          <cell r="N117">
            <v>461000</v>
          </cell>
        </row>
        <row r="118">
          <cell r="A118">
            <v>2690</v>
          </cell>
          <cell r="B118" t="str">
            <v>Lambourne Primary School</v>
          </cell>
          <cell r="C118" t="str">
            <v>Primary</v>
          </cell>
          <cell r="D118" t="str">
            <v>EPPING FOREST SCHOOLS PARTNERSHIP TRUST</v>
          </cell>
          <cell r="J118">
            <v>305788</v>
          </cell>
          <cell r="K118">
            <v>322134</v>
          </cell>
          <cell r="L118">
            <v>337366</v>
          </cell>
          <cell r="M118">
            <v>285955</v>
          </cell>
          <cell r="N118">
            <v>272371</v>
          </cell>
        </row>
        <row r="119">
          <cell r="A119">
            <v>2105</v>
          </cell>
          <cell r="B119" t="str">
            <v>Larchwood Primary School</v>
          </cell>
          <cell r="C119" t="str">
            <v>Primary</v>
          </cell>
          <cell r="D119" t="str">
            <v>DISCOVERY EDUCATIONAL TRUST</v>
          </cell>
          <cell r="F119">
            <v>29878</v>
          </cell>
          <cell r="G119">
            <v>50081</v>
          </cell>
          <cell r="H119">
            <v>126595</v>
          </cell>
          <cell r="I119">
            <v>47776</v>
          </cell>
          <cell r="J119">
            <v>26602</v>
          </cell>
          <cell r="K119">
            <v>88807</v>
          </cell>
          <cell r="L119">
            <v>112943</v>
          </cell>
          <cell r="M119">
            <v>189654</v>
          </cell>
          <cell r="N119">
            <v>267650</v>
          </cell>
        </row>
        <row r="120">
          <cell r="A120">
            <v>2144</v>
          </cell>
          <cell r="B120" t="str">
            <v>Larkrise Primary School</v>
          </cell>
          <cell r="C120" t="str">
            <v>Primary</v>
          </cell>
          <cell r="D120" t="str">
            <v>THE EVELEIGH LINK ACADEMY TRUST</v>
          </cell>
          <cell r="I120">
            <v>94759</v>
          </cell>
          <cell r="J120">
            <v>130190</v>
          </cell>
          <cell r="K120">
            <v>64550</v>
          </cell>
          <cell r="L120">
            <v>91057</v>
          </cell>
          <cell r="M120">
            <v>38684</v>
          </cell>
          <cell r="N120">
            <v>-5970</v>
          </cell>
        </row>
        <row r="121">
          <cell r="A121">
            <v>3230</v>
          </cell>
          <cell r="B121" t="str">
            <v>Latchingdon Church of England Voluntary Controlled Primary School</v>
          </cell>
          <cell r="C121" t="str">
            <v>Primary</v>
          </cell>
          <cell r="D121" t="str">
            <v>THE DIOCESE OF CHELMSFORD VINE SCHOOLS TRUST</v>
          </cell>
          <cell r="H121">
            <v>80090</v>
          </cell>
          <cell r="I121">
            <v>104086</v>
          </cell>
          <cell r="J121">
            <v>131077</v>
          </cell>
          <cell r="K121">
            <v>163138</v>
          </cell>
          <cell r="L121">
            <v>182530</v>
          </cell>
          <cell r="M121">
            <v>336603</v>
          </cell>
          <cell r="N121">
            <v>207842</v>
          </cell>
        </row>
        <row r="122">
          <cell r="A122">
            <v>2117</v>
          </cell>
          <cell r="B122" t="str">
            <v>Latton Green Primary Academy</v>
          </cell>
          <cell r="C122" t="str">
            <v>Primary</v>
          </cell>
          <cell r="D122" t="str">
            <v>NET ACADEMIES TRUST</v>
          </cell>
          <cell r="G122">
            <v>227000</v>
          </cell>
          <cell r="H122">
            <v>156000</v>
          </cell>
          <cell r="I122">
            <v>56000</v>
          </cell>
          <cell r="J122">
            <v>42000</v>
          </cell>
        </row>
        <row r="123">
          <cell r="A123">
            <v>2127</v>
          </cell>
          <cell r="B123" t="str">
            <v>Lawford Mead Primary &amp; Nursery</v>
          </cell>
          <cell r="C123" t="str">
            <v>Primary</v>
          </cell>
          <cell r="D123" t="str">
            <v>HERA PRIMARY ACADEMY TRUST</v>
          </cell>
          <cell r="I123">
            <v>377000</v>
          </cell>
          <cell r="J123">
            <v>370887</v>
          </cell>
          <cell r="K123">
            <v>444912</v>
          </cell>
          <cell r="L123">
            <v>566218</v>
          </cell>
          <cell r="M123">
            <v>483471</v>
          </cell>
          <cell r="N123">
            <v>304996</v>
          </cell>
        </row>
        <row r="124">
          <cell r="B124" t="str">
            <v>Learning Pathways Academy Trust Central Funds</v>
          </cell>
          <cell r="C124" t="str">
            <v>Primary</v>
          </cell>
          <cell r="D124" t="str">
            <v>LEARNING PATHWAYS ACADEMY</v>
          </cell>
          <cell r="J124">
            <v>3193</v>
          </cell>
          <cell r="K124">
            <v>24557</v>
          </cell>
          <cell r="L124">
            <v>32869</v>
          </cell>
          <cell r="M124">
            <v>38848</v>
          </cell>
          <cell r="N124">
            <v>48313</v>
          </cell>
        </row>
        <row r="125">
          <cell r="B125" t="str">
            <v>Lee Chapel MultiAcademy Trust Central Funds</v>
          </cell>
          <cell r="C125" t="str">
            <v>Primary</v>
          </cell>
          <cell r="D125" t="str">
            <v>LEE CHAPEL MULTI ACADEMY TRUST</v>
          </cell>
          <cell r="J125">
            <v>3000</v>
          </cell>
          <cell r="K125">
            <v>24000</v>
          </cell>
          <cell r="L125">
            <v>37000</v>
          </cell>
          <cell r="M125">
            <v>9000</v>
          </cell>
          <cell r="N125">
            <v>3000</v>
          </cell>
        </row>
        <row r="126">
          <cell r="A126">
            <v>2578</v>
          </cell>
          <cell r="B126" t="str">
            <v>Lee Chapel Primary School</v>
          </cell>
          <cell r="C126" t="str">
            <v>Primary</v>
          </cell>
          <cell r="D126" t="str">
            <v>LEE CHAPEL MULTI ACADEMY TRUST</v>
          </cell>
          <cell r="E126">
            <v>304263</v>
          </cell>
          <cell r="F126">
            <v>105427</v>
          </cell>
          <cell r="G126">
            <v>186037</v>
          </cell>
          <cell r="H126">
            <v>511796</v>
          </cell>
          <cell r="I126">
            <v>-433066</v>
          </cell>
          <cell r="J126">
            <v>152000</v>
          </cell>
          <cell r="K126">
            <v>861000</v>
          </cell>
          <cell r="L126">
            <v>749000</v>
          </cell>
          <cell r="M126">
            <v>751000</v>
          </cell>
          <cell r="N126">
            <v>221000</v>
          </cell>
        </row>
        <row r="127">
          <cell r="A127">
            <v>2113</v>
          </cell>
          <cell r="B127" t="str">
            <v>Leigh Beck Infant School and Nursery Academy</v>
          </cell>
          <cell r="C127" t="str">
            <v>Primary</v>
          </cell>
          <cell r="D127" t="str">
            <v>NORTHWICK PARK TRUST</v>
          </cell>
          <cell r="G127">
            <v>11008</v>
          </cell>
          <cell r="H127">
            <v>-28578</v>
          </cell>
          <cell r="I127">
            <v>24960</v>
          </cell>
          <cell r="J127">
            <v>57130</v>
          </cell>
          <cell r="K127">
            <v>207913</v>
          </cell>
          <cell r="L127">
            <v>304482</v>
          </cell>
          <cell r="M127">
            <v>332731</v>
          </cell>
          <cell r="N127">
            <v>257175</v>
          </cell>
        </row>
        <row r="128">
          <cell r="A128">
            <v>2158</v>
          </cell>
          <cell r="B128" t="str">
            <v>Leigh Beck Junior School</v>
          </cell>
          <cell r="C128" t="str">
            <v>Primary</v>
          </cell>
          <cell r="D128" t="str">
            <v>LION ACADEMY TRUST</v>
          </cell>
          <cell r="J128">
            <v>12898</v>
          </cell>
          <cell r="K128">
            <v>-83070</v>
          </cell>
          <cell r="L128">
            <v>-33038</v>
          </cell>
          <cell r="M128">
            <v>-32991</v>
          </cell>
          <cell r="N128">
            <v>-41820</v>
          </cell>
        </row>
        <row r="129">
          <cell r="B129" t="str">
            <v>Life Education Trust Central Services</v>
          </cell>
          <cell r="C129" t="str">
            <v>Primary</v>
          </cell>
          <cell r="D129" t="str">
            <v>LIFE EDUCATION TRUST</v>
          </cell>
          <cell r="K129">
            <v>6626.9694161260431</v>
          </cell>
          <cell r="L129">
            <v>5890.6394810009269</v>
          </cell>
          <cell r="M129">
            <v>16514.828544949029</v>
          </cell>
          <cell r="N129">
            <v>12307.303628847038</v>
          </cell>
        </row>
        <row r="130">
          <cell r="A130">
            <v>2707</v>
          </cell>
          <cell r="B130" t="str">
            <v>Limes Farm Infant School and Nursery</v>
          </cell>
          <cell r="C130" t="str">
            <v>Primary</v>
          </cell>
          <cell r="D130" t="str">
            <v>EPPING FOREST SCHOOLS PARTNERSHIP TRUST</v>
          </cell>
          <cell r="J130">
            <v>228486</v>
          </cell>
          <cell r="K130">
            <v>124978</v>
          </cell>
          <cell r="L130">
            <v>159952</v>
          </cell>
          <cell r="M130">
            <v>160169</v>
          </cell>
          <cell r="N130">
            <v>136556</v>
          </cell>
        </row>
        <row r="131">
          <cell r="B131" t="str">
            <v>Lion Academy Trust Central Funds</v>
          </cell>
          <cell r="C131" t="str">
            <v>Primary</v>
          </cell>
          <cell r="D131" t="str">
            <v>LION ACADEMY TRUST</v>
          </cell>
          <cell r="I131">
            <v>8854.1975683890578</v>
          </cell>
          <cell r="J131">
            <v>50.365259740259745</v>
          </cell>
          <cell r="K131">
            <v>-28.149350649350652</v>
          </cell>
          <cell r="L131">
            <v>544.63474025974028</v>
          </cell>
          <cell r="M131">
            <v>133025.137987013</v>
          </cell>
          <cell r="N131">
            <v>86474.72800183318</v>
          </cell>
        </row>
        <row r="132">
          <cell r="A132">
            <v>2093</v>
          </cell>
          <cell r="B132" t="str">
            <v>Little Parndon Primary Academy</v>
          </cell>
          <cell r="C132" t="str">
            <v>Primary</v>
          </cell>
          <cell r="D132" t="str">
            <v>BMAT EDUCATION</v>
          </cell>
          <cell r="F132">
            <v>225363</v>
          </cell>
          <cell r="H132">
            <v>-7000</v>
          </cell>
        </row>
        <row r="133">
          <cell r="A133">
            <v>2115</v>
          </cell>
          <cell r="B133" t="str">
            <v>Longwood Primary Academy</v>
          </cell>
          <cell r="C133" t="str">
            <v>Primary</v>
          </cell>
          <cell r="D133" t="str">
            <v>NET ACADEMIES TRUST</v>
          </cell>
          <cell r="G133">
            <v>1000</v>
          </cell>
          <cell r="H133">
            <v>-63000</v>
          </cell>
          <cell r="I133">
            <v>33000</v>
          </cell>
          <cell r="J133">
            <v>122000</v>
          </cell>
        </row>
        <row r="134">
          <cell r="A134">
            <v>2143</v>
          </cell>
          <cell r="B134" t="str">
            <v>Lubbins Park Primary Academy</v>
          </cell>
          <cell r="C134" t="str">
            <v>Primary</v>
          </cell>
          <cell r="D134" t="str">
            <v>THE EPSILON STAR TRUST</v>
          </cell>
          <cell r="I134">
            <v>139877</v>
          </cell>
          <cell r="J134">
            <v>-20366</v>
          </cell>
          <cell r="K134">
            <v>-150783</v>
          </cell>
          <cell r="L134">
            <v>26760</v>
          </cell>
          <cell r="M134">
            <v>135672</v>
          </cell>
          <cell r="N134">
            <v>123825</v>
          </cell>
        </row>
        <row r="135">
          <cell r="A135">
            <v>2080</v>
          </cell>
          <cell r="B135" t="str">
            <v>Lyons Hall School</v>
          </cell>
          <cell r="C135" t="str">
            <v>Primary</v>
          </cell>
          <cell r="D135" t="str">
            <v>LEARNING PATHWAYS ACADEMY</v>
          </cell>
          <cell r="E135">
            <v>929475</v>
          </cell>
          <cell r="F135">
            <v>419466</v>
          </cell>
          <cell r="G135">
            <v>588040</v>
          </cell>
          <cell r="H135">
            <v>486731</v>
          </cell>
          <cell r="I135">
            <v>554306</v>
          </cell>
          <cell r="J135">
            <v>561456</v>
          </cell>
          <cell r="K135">
            <v>757258</v>
          </cell>
          <cell r="L135">
            <v>774084</v>
          </cell>
          <cell r="M135">
            <v>988923</v>
          </cell>
          <cell r="N135">
            <v>1231829</v>
          </cell>
        </row>
        <row r="136">
          <cell r="A136">
            <v>2135</v>
          </cell>
          <cell r="B136" t="str">
            <v>Magna Carta Primary Academy</v>
          </cell>
          <cell r="C136" t="str">
            <v>Primary</v>
          </cell>
          <cell r="D136" t="str">
            <v>BMAT EDUCATION</v>
          </cell>
        </row>
        <row r="137">
          <cell r="A137">
            <v>2141</v>
          </cell>
          <cell r="B137" t="str">
            <v>Maldon Primary School</v>
          </cell>
          <cell r="C137" t="str">
            <v>Primary</v>
          </cell>
          <cell r="D137" t="str">
            <v>THE KEMNAL ACADEMIES TRUST</v>
          </cell>
          <cell r="J137">
            <v>-13000</v>
          </cell>
          <cell r="K137">
            <v>-143000</v>
          </cell>
          <cell r="L137">
            <v>-176000</v>
          </cell>
          <cell r="M137">
            <v>16000</v>
          </cell>
          <cell r="N137">
            <v>-141000</v>
          </cell>
        </row>
        <row r="138">
          <cell r="A138">
            <v>2118</v>
          </cell>
          <cell r="B138" t="str">
            <v>Maltese Road Primary School</v>
          </cell>
          <cell r="C138" t="str">
            <v>Primary</v>
          </cell>
          <cell r="D138" t="str">
            <v>THE EVELEIGH LINK ACADEMY TRUST</v>
          </cell>
          <cell r="H138">
            <v>124269</v>
          </cell>
          <cell r="I138">
            <v>149258</v>
          </cell>
          <cell r="J138">
            <v>153799</v>
          </cell>
          <cell r="K138">
            <v>164075</v>
          </cell>
          <cell r="L138">
            <v>224017</v>
          </cell>
          <cell r="M138">
            <v>249344</v>
          </cell>
          <cell r="N138">
            <v>259124</v>
          </cell>
        </row>
        <row r="139">
          <cell r="A139">
            <v>2157</v>
          </cell>
          <cell r="B139" t="str">
            <v>Maple Grove Primary School</v>
          </cell>
          <cell r="C139" t="str">
            <v>Primary</v>
          </cell>
          <cell r="D139" t="str">
            <v>LION ACADEMY TRUST</v>
          </cell>
          <cell r="I139">
            <v>47581</v>
          </cell>
          <cell r="J139">
            <v>74736</v>
          </cell>
          <cell r="K139">
            <v>75474</v>
          </cell>
          <cell r="L139">
            <v>72428</v>
          </cell>
          <cell r="M139">
            <v>72434</v>
          </cell>
          <cell r="N139">
            <v>57293</v>
          </cell>
        </row>
        <row r="140">
          <cell r="A140">
            <v>3220</v>
          </cell>
          <cell r="B140" t="str">
            <v>Margaretting Church of England Voluntary Controlled Primary School</v>
          </cell>
          <cell r="C140" t="str">
            <v>Primary</v>
          </cell>
          <cell r="D140" t="str">
            <v>LIFE EDUCATION TRUST</v>
          </cell>
          <cell r="K140">
            <v>48000</v>
          </cell>
          <cell r="L140">
            <v>38000</v>
          </cell>
          <cell r="M140">
            <v>11000</v>
          </cell>
          <cell r="N140">
            <v>25000</v>
          </cell>
        </row>
        <row r="141">
          <cell r="A141">
            <v>2994</v>
          </cell>
          <cell r="B141" t="str">
            <v>Maylandsea Primary School</v>
          </cell>
          <cell r="C141" t="str">
            <v>Primary</v>
          </cell>
          <cell r="D141" t="str">
            <v>THE EVELEIGH LINK ACADEMY TRUST</v>
          </cell>
          <cell r="H141">
            <v>18708</v>
          </cell>
          <cell r="I141">
            <v>63127</v>
          </cell>
          <cell r="J141">
            <v>34370</v>
          </cell>
          <cell r="K141">
            <v>61095</v>
          </cell>
          <cell r="L141">
            <v>71556</v>
          </cell>
          <cell r="M141">
            <v>45691</v>
          </cell>
          <cell r="N141">
            <v>-99595</v>
          </cell>
        </row>
        <row r="142">
          <cell r="A142">
            <v>2098</v>
          </cell>
          <cell r="B142" t="str">
            <v>Meadgate Primary School</v>
          </cell>
          <cell r="C142" t="str">
            <v>Primary</v>
          </cell>
          <cell r="D142" t="str">
            <v>THE EVELEIGH LINK ACADEMY TRUST</v>
          </cell>
          <cell r="F142">
            <v>41250</v>
          </cell>
          <cell r="G142">
            <v>70296</v>
          </cell>
          <cell r="H142">
            <v>143762</v>
          </cell>
          <cell r="I142">
            <v>179510</v>
          </cell>
          <cell r="J142">
            <v>142393</v>
          </cell>
          <cell r="K142">
            <v>112841</v>
          </cell>
          <cell r="L142">
            <v>160354</v>
          </cell>
          <cell r="M142">
            <v>66676</v>
          </cell>
          <cell r="N142">
            <v>-75668</v>
          </cell>
        </row>
        <row r="143">
          <cell r="A143">
            <v>3252</v>
          </cell>
          <cell r="B143" t="str">
            <v>Merrylands Primary School</v>
          </cell>
          <cell r="C143" t="str">
            <v>Primary</v>
          </cell>
          <cell r="D143" t="str">
            <v>BERLESDUNA ACADEMY TRUST</v>
          </cell>
          <cell r="I143">
            <v>304390</v>
          </cell>
          <cell r="J143">
            <v>102640</v>
          </cell>
          <cell r="K143">
            <v>169549</v>
          </cell>
          <cell r="L143">
            <v>158340</v>
          </cell>
          <cell r="M143">
            <v>-130980</v>
          </cell>
          <cell r="N143">
            <v>-152018</v>
          </cell>
        </row>
        <row r="144">
          <cell r="A144">
            <v>2032</v>
          </cell>
          <cell r="B144" t="str">
            <v>Messing Primary School</v>
          </cell>
          <cell r="C144" t="str">
            <v>Primary</v>
          </cell>
          <cell r="D144" t="str">
            <v>NEW HALL MULTI ACADEMY TRUST</v>
          </cell>
          <cell r="F144">
            <v>176714</v>
          </cell>
          <cell r="G144">
            <v>244074</v>
          </cell>
          <cell r="H144">
            <v>180384</v>
          </cell>
          <cell r="I144">
            <v>188373</v>
          </cell>
          <cell r="J144">
            <v>187483</v>
          </cell>
          <cell r="K144">
            <v>165317</v>
          </cell>
          <cell r="L144">
            <v>169865</v>
          </cell>
          <cell r="M144">
            <v>183646</v>
          </cell>
          <cell r="N144">
            <v>186592</v>
          </cell>
        </row>
        <row r="145">
          <cell r="A145">
            <v>2569</v>
          </cell>
          <cell r="B145" t="str">
            <v>Mildmay Primary School</v>
          </cell>
          <cell r="C145" t="str">
            <v>Primary</v>
          </cell>
          <cell r="D145" t="str">
            <v>BRIDGE ACADEMY TRUST</v>
          </cell>
          <cell r="K145">
            <v>377816</v>
          </cell>
        </row>
        <row r="146">
          <cell r="A146">
            <v>2160</v>
          </cell>
          <cell r="B146" t="str">
            <v>Milwards Primary School and Nursery</v>
          </cell>
          <cell r="C146" t="str">
            <v>Primary</v>
          </cell>
          <cell r="D146" t="str">
            <v>HARLOW INSPIRATIONAL LEARNING TRUST</v>
          </cell>
          <cell r="I146">
            <v>-57227</v>
          </cell>
          <cell r="J146">
            <v>-63569</v>
          </cell>
          <cell r="K146">
            <v>-94937</v>
          </cell>
          <cell r="L146">
            <v>-36327</v>
          </cell>
          <cell r="M146">
            <v>-9911</v>
          </cell>
          <cell r="N146">
            <v>69390</v>
          </cell>
        </row>
        <row r="147">
          <cell r="A147">
            <v>2123</v>
          </cell>
          <cell r="B147" t="str">
            <v>Mistley Norman Church of England Primary School</v>
          </cell>
          <cell r="C147" t="str">
            <v>Primary</v>
          </cell>
          <cell r="D147" t="str">
            <v>THE DIOCESE OF CHELMSFORD VINE SCHOOLS TRUST</v>
          </cell>
          <cell r="I147">
            <v>35503</v>
          </cell>
          <cell r="J147">
            <v>13211</v>
          </cell>
          <cell r="K147">
            <v>66648</v>
          </cell>
          <cell r="L147">
            <v>113326</v>
          </cell>
          <cell r="M147">
            <v>202465</v>
          </cell>
          <cell r="N147">
            <v>287308</v>
          </cell>
        </row>
        <row r="148">
          <cell r="A148">
            <v>2053</v>
          </cell>
          <cell r="B148" t="str">
            <v>Monkwick Infant and Nursery School</v>
          </cell>
          <cell r="C148" t="str">
            <v>Primary</v>
          </cell>
          <cell r="D148" t="str">
            <v>THE SIGMA TRUST</v>
          </cell>
          <cell r="F148">
            <v>53677</v>
          </cell>
          <cell r="G148">
            <v>192150</v>
          </cell>
          <cell r="H148">
            <v>346167</v>
          </cell>
          <cell r="I148">
            <v>504269</v>
          </cell>
          <cell r="J148">
            <v>528694</v>
          </cell>
          <cell r="K148">
            <v>421113</v>
          </cell>
          <cell r="L148">
            <v>382000</v>
          </cell>
          <cell r="M148">
            <v>345000</v>
          </cell>
          <cell r="N148">
            <v>345000</v>
          </cell>
        </row>
        <row r="149">
          <cell r="A149">
            <v>2165</v>
          </cell>
          <cell r="B149" t="str">
            <v>Monkwick Junior School</v>
          </cell>
          <cell r="C149" t="str">
            <v>Primary</v>
          </cell>
          <cell r="D149" t="str">
            <v>THE SIGMA TRUST</v>
          </cell>
          <cell r="F149">
            <v>111674</v>
          </cell>
          <cell r="G149">
            <v>102403</v>
          </cell>
          <cell r="H149">
            <v>16005</v>
          </cell>
          <cell r="I149">
            <v>56119</v>
          </cell>
          <cell r="J149">
            <v>99796</v>
          </cell>
          <cell r="K149">
            <v>141905</v>
          </cell>
          <cell r="L149">
            <v>143000</v>
          </cell>
          <cell r="M149">
            <v>163000</v>
          </cell>
          <cell r="N149">
            <v>163000</v>
          </cell>
        </row>
        <row r="150">
          <cell r="A150">
            <v>2109</v>
          </cell>
          <cell r="B150" t="str">
            <v>Montgomerie Primary School</v>
          </cell>
          <cell r="C150" t="str">
            <v>Primary</v>
          </cell>
          <cell r="D150" t="str">
            <v>ROBUS MULTI ACADEMY TRUST</v>
          </cell>
          <cell r="G150">
            <v>184865</v>
          </cell>
          <cell r="H150">
            <v>228572</v>
          </cell>
          <cell r="I150">
            <v>217722</v>
          </cell>
          <cell r="J150">
            <v>201451</v>
          </cell>
          <cell r="K150">
            <v>185215</v>
          </cell>
          <cell r="L150">
            <v>209194</v>
          </cell>
          <cell r="M150">
            <v>211732</v>
          </cell>
          <cell r="N150">
            <v>177453</v>
          </cell>
        </row>
        <row r="151">
          <cell r="A151">
            <v>2200</v>
          </cell>
          <cell r="B151" t="str">
            <v>Moulsham Infant School</v>
          </cell>
          <cell r="C151" t="str">
            <v>Primary</v>
          </cell>
          <cell r="D151" t="str">
            <v>MOULSHAM INFANT SCHOOL</v>
          </cell>
          <cell r="E151">
            <v>196377</v>
          </cell>
          <cell r="F151">
            <v>244057</v>
          </cell>
          <cell r="G151">
            <v>289299</v>
          </cell>
          <cell r="H151">
            <v>155721</v>
          </cell>
          <cell r="I151">
            <v>231151</v>
          </cell>
          <cell r="J151">
            <v>286346</v>
          </cell>
          <cell r="K151">
            <v>362344</v>
          </cell>
          <cell r="L151">
            <v>382536</v>
          </cell>
          <cell r="M151">
            <v>511627</v>
          </cell>
          <cell r="N151">
            <v>510089</v>
          </cell>
        </row>
        <row r="152">
          <cell r="A152">
            <v>2180</v>
          </cell>
          <cell r="B152" t="str">
            <v>Moulsham Junior School</v>
          </cell>
          <cell r="C152" t="str">
            <v>Primary</v>
          </cell>
          <cell r="D152" t="str">
            <v>MOULSHAM JUNIOR SCHOOL</v>
          </cell>
          <cell r="E152">
            <v>118778</v>
          </cell>
          <cell r="F152">
            <v>209205</v>
          </cell>
          <cell r="G152">
            <v>255950</v>
          </cell>
          <cell r="H152">
            <v>167437</v>
          </cell>
          <cell r="I152">
            <v>86908</v>
          </cell>
          <cell r="J152">
            <v>54003</v>
          </cell>
          <cell r="K152">
            <v>84346</v>
          </cell>
          <cell r="L152">
            <v>185243</v>
          </cell>
          <cell r="M152">
            <v>468407</v>
          </cell>
          <cell r="N152">
            <v>833427</v>
          </cell>
        </row>
        <row r="153">
          <cell r="A153">
            <v>3221</v>
          </cell>
          <cell r="B153" t="str">
            <v>Mountnessing Church of England Primary School</v>
          </cell>
          <cell r="C153" t="str">
            <v>Primary</v>
          </cell>
          <cell r="D153" t="str">
            <v>MID ESSEX ANGLICAN ACADEMY TRUST</v>
          </cell>
          <cell r="J153">
            <v>127329</v>
          </cell>
          <cell r="K153">
            <v>140363</v>
          </cell>
          <cell r="L153">
            <v>107926</v>
          </cell>
          <cell r="M153">
            <v>96361</v>
          </cell>
          <cell r="N153">
            <v>116962</v>
          </cell>
        </row>
        <row r="154">
          <cell r="B154" t="str">
            <v>NET Academies Trust Central Services</v>
          </cell>
          <cell r="C154" t="str">
            <v>Primary</v>
          </cell>
          <cell r="D154" t="str">
            <v>NET ACADEMIES TRUST</v>
          </cell>
          <cell r="G154">
            <v>152845.65821389196</v>
          </cell>
          <cell r="H154">
            <v>181365.48387096776</v>
          </cell>
          <cell r="I154">
            <v>922360.13157894742</v>
          </cell>
          <cell r="J154">
            <v>1264152.8498293515</v>
          </cell>
          <cell r="K154">
            <v>1055392</v>
          </cell>
          <cell r="L154">
            <v>1578000</v>
          </cell>
          <cell r="M154">
            <v>2356000</v>
          </cell>
          <cell r="N154">
            <v>2915000</v>
          </cell>
        </row>
        <row r="155">
          <cell r="A155">
            <v>2177</v>
          </cell>
          <cell r="B155" t="str">
            <v>Newhall Primary Academy</v>
          </cell>
          <cell r="C155" t="str">
            <v>Primary</v>
          </cell>
          <cell r="D155" t="str">
            <v>REACH2 ACADEMY TRUST</v>
          </cell>
          <cell r="L155">
            <v>-17000</v>
          </cell>
          <cell r="M155">
            <v>39000</v>
          </cell>
          <cell r="N155">
            <v>1000</v>
          </cell>
        </row>
        <row r="156">
          <cell r="A156">
            <v>5201</v>
          </cell>
          <cell r="B156" t="str">
            <v>Newlands Spring Primary and Nursery School</v>
          </cell>
          <cell r="C156" t="str">
            <v>Primary</v>
          </cell>
          <cell r="D156" t="str">
            <v>ATTAIN ACADEMY PARTNERSHIP</v>
          </cell>
          <cell r="E156">
            <v>511000</v>
          </cell>
          <cell r="F156">
            <v>296000</v>
          </cell>
          <cell r="G156">
            <v>207000</v>
          </cell>
          <cell r="H156">
            <v>269000</v>
          </cell>
          <cell r="I156">
            <v>331000</v>
          </cell>
          <cell r="J156">
            <v>268000</v>
          </cell>
          <cell r="K156">
            <v>216000</v>
          </cell>
          <cell r="L156">
            <v>35000</v>
          </cell>
          <cell r="M156">
            <v>108000</v>
          </cell>
          <cell r="N156">
            <v>44000</v>
          </cell>
        </row>
        <row r="157">
          <cell r="A157">
            <v>2568</v>
          </cell>
          <cell r="B157" t="str">
            <v>Noak Bridge Primary School</v>
          </cell>
          <cell r="C157" t="str">
            <v>Primary</v>
          </cell>
          <cell r="D157" t="str">
            <v>CRESCO MULTI ACADEMY TRUST</v>
          </cell>
          <cell r="J157">
            <v>393729</v>
          </cell>
          <cell r="K157">
            <v>400175</v>
          </cell>
          <cell r="L157">
            <v>448500</v>
          </cell>
          <cell r="M157">
            <v>491183</v>
          </cell>
          <cell r="N157">
            <v>396900</v>
          </cell>
        </row>
        <row r="158">
          <cell r="A158">
            <v>2166</v>
          </cell>
          <cell r="B158" t="str">
            <v>North Crescent Primary School</v>
          </cell>
          <cell r="C158" t="str">
            <v>Primary</v>
          </cell>
          <cell r="D158" t="str">
            <v>SOUTH ESSEX ALLIANCE MULTI-ACADEMY TRUST</v>
          </cell>
          <cell r="J158">
            <v>41000</v>
          </cell>
          <cell r="K158">
            <v>133000</v>
          </cell>
          <cell r="L158">
            <v>99000</v>
          </cell>
          <cell r="M158">
            <v>139000</v>
          </cell>
          <cell r="N158">
            <v>206000</v>
          </cell>
        </row>
        <row r="159">
          <cell r="B159" t="str">
            <v>North Essex Multi-Academy Trust Central Services</v>
          </cell>
          <cell r="C159" t="str">
            <v>Primary</v>
          </cell>
          <cell r="D159" t="str">
            <v>BRIDGE ACADEMY TRUST</v>
          </cell>
          <cell r="L159">
            <v>-88376</v>
          </cell>
        </row>
        <row r="160">
          <cell r="A160">
            <v>2145</v>
          </cell>
          <cell r="B160" t="str">
            <v>Northlands Primary School and Nursery</v>
          </cell>
          <cell r="C160" t="str">
            <v>Primary</v>
          </cell>
          <cell r="D160" t="str">
            <v>LEE CHAPEL MULTI ACADEMY TRUST</v>
          </cell>
          <cell r="I160">
            <v>270342</v>
          </cell>
          <cell r="J160">
            <v>288000</v>
          </cell>
          <cell r="K160">
            <v>466000</v>
          </cell>
          <cell r="L160">
            <v>564000</v>
          </cell>
          <cell r="M160">
            <v>732000</v>
          </cell>
          <cell r="N160">
            <v>799000</v>
          </cell>
        </row>
        <row r="161">
          <cell r="A161">
            <v>3834</v>
          </cell>
          <cell r="B161" t="str">
            <v>Northwick Park Primary and Nursery Academy</v>
          </cell>
          <cell r="C161" t="str">
            <v>Primary</v>
          </cell>
          <cell r="D161" t="str">
            <v>NORTHWICK PARK TRUST</v>
          </cell>
          <cell r="G161">
            <v>423826</v>
          </cell>
          <cell r="H161">
            <v>523469</v>
          </cell>
          <cell r="I161">
            <v>607829</v>
          </cell>
          <cell r="J161">
            <v>210856</v>
          </cell>
          <cell r="K161">
            <v>181511</v>
          </cell>
          <cell r="L161">
            <v>502421</v>
          </cell>
          <cell r="M161">
            <v>554915</v>
          </cell>
          <cell r="N161">
            <v>314854</v>
          </cell>
        </row>
        <row r="162">
          <cell r="A162">
            <v>2000</v>
          </cell>
          <cell r="B162" t="str">
            <v>Notley Green Primary School</v>
          </cell>
          <cell r="C162" t="str">
            <v>Primary</v>
          </cell>
          <cell r="D162" t="str">
            <v>THE COMPASS PARTNERSHIP OF SCHOOLS</v>
          </cell>
          <cell r="E162">
            <v>247612</v>
          </cell>
          <cell r="F162">
            <v>252182</v>
          </cell>
          <cell r="G162">
            <v>273353</v>
          </cell>
          <cell r="H162">
            <v>219782</v>
          </cell>
          <cell r="I162">
            <v>80895</v>
          </cell>
          <cell r="J162">
            <v>-1819</v>
          </cell>
          <cell r="K162">
            <v>2686</v>
          </cell>
          <cell r="N162">
            <v>1000</v>
          </cell>
        </row>
        <row r="163">
          <cell r="A163">
            <v>2529</v>
          </cell>
          <cell r="B163" t="str">
            <v>Oaklands Infant School</v>
          </cell>
          <cell r="C163" t="str">
            <v>Primary</v>
          </cell>
          <cell r="D163" t="str">
            <v>BRIDGE ACADEMY TRUST</v>
          </cell>
          <cell r="K163">
            <v>91156</v>
          </cell>
        </row>
        <row r="164">
          <cell r="A164">
            <v>2840</v>
          </cell>
          <cell r="B164" t="str">
            <v>Ongar Primary School</v>
          </cell>
          <cell r="C164" t="str">
            <v>Primary</v>
          </cell>
          <cell r="D164" t="str">
            <v>BRIDGE ACADEMY TRUST</v>
          </cell>
          <cell r="K164">
            <v>43205</v>
          </cell>
        </row>
        <row r="165">
          <cell r="B165" t="str">
            <v>Osborne Central Funds</v>
          </cell>
          <cell r="C165" t="str">
            <v>Primary</v>
          </cell>
          <cell r="D165" t="str">
            <v>OSBORNE CO-OPERATIVE ACADEMY TRUST</v>
          </cell>
          <cell r="K165">
            <v>4563.4740505371474</v>
          </cell>
          <cell r="L165">
            <v>11078.226660614317</v>
          </cell>
          <cell r="M165">
            <v>9378.7259797246188</v>
          </cell>
          <cell r="N165">
            <v>1221.0465284823888</v>
          </cell>
        </row>
        <row r="166">
          <cell r="A166">
            <v>5250</v>
          </cell>
          <cell r="B166" t="str">
            <v>Our Lady Immaculate Catholic Primary School</v>
          </cell>
          <cell r="C166" t="str">
            <v>Primary</v>
          </cell>
          <cell r="D166" t="str">
            <v>THE ROSARY TRUST - A CATHOLIC MULTI ACADEMY</v>
          </cell>
          <cell r="E166">
            <v>208766</v>
          </cell>
          <cell r="F166">
            <v>339579</v>
          </cell>
          <cell r="G166">
            <v>344138</v>
          </cell>
          <cell r="H166">
            <v>363939</v>
          </cell>
          <cell r="I166">
            <v>354305</v>
          </cell>
          <cell r="J166">
            <v>157311</v>
          </cell>
          <cell r="K166">
            <v>165144</v>
          </cell>
          <cell r="L166">
            <v>131637</v>
          </cell>
          <cell r="M166">
            <v>118177</v>
          </cell>
          <cell r="N166">
            <v>119740</v>
          </cell>
        </row>
        <row r="167">
          <cell r="A167">
            <v>3461</v>
          </cell>
          <cell r="B167" t="str">
            <v>Our Lady of Ransom Catholic Primary School</v>
          </cell>
          <cell r="C167" t="str">
            <v>Primary</v>
          </cell>
          <cell r="D167" t="str">
            <v>ASSISI CATHOLIC TRUST</v>
          </cell>
          <cell r="K167">
            <v>88936</v>
          </cell>
          <cell r="L167">
            <v>130368</v>
          </cell>
          <cell r="M167">
            <v>237252</v>
          </cell>
          <cell r="N167">
            <v>164903</v>
          </cell>
        </row>
        <row r="168">
          <cell r="A168">
            <v>2114</v>
          </cell>
          <cell r="B168" t="str">
            <v>Parkwood Academy</v>
          </cell>
          <cell r="C168" t="str">
            <v>Primary</v>
          </cell>
          <cell r="D168" t="str">
            <v>SOUTH ESSEX ACADEMY TRUST</v>
          </cell>
          <cell r="G168">
            <v>217493</v>
          </cell>
          <cell r="H168">
            <v>122357</v>
          </cell>
          <cell r="I168">
            <v>129207</v>
          </cell>
          <cell r="J168">
            <v>141655</v>
          </cell>
          <cell r="K168">
            <v>155596</v>
          </cell>
          <cell r="L168">
            <v>71323</v>
          </cell>
          <cell r="M168">
            <v>93872</v>
          </cell>
          <cell r="N168">
            <v>20612</v>
          </cell>
        </row>
        <row r="169">
          <cell r="B169" t="str">
            <v>Passmores Co-Operative Central Funds</v>
          </cell>
          <cell r="C169" t="str">
            <v>Primary</v>
          </cell>
          <cell r="D169" t="str">
            <v>THE PASSMORES CO-OPERATIVE LEARNING COMMUNITY</v>
          </cell>
          <cell r="J169">
            <v>-7247.006090133983</v>
          </cell>
          <cell r="K169">
            <v>1087.8998073217726</v>
          </cell>
          <cell r="L169">
            <v>3660.6358381502887</v>
          </cell>
          <cell r="M169">
            <v>969.02890173410412</v>
          </cell>
          <cell r="N169">
            <v>-7735.4296724470132</v>
          </cell>
        </row>
        <row r="170">
          <cell r="A170">
            <v>2785</v>
          </cell>
          <cell r="B170" t="str">
            <v>Pear Tree Mead Academy</v>
          </cell>
          <cell r="C170" t="str">
            <v>Primary</v>
          </cell>
          <cell r="D170" t="str">
            <v>PEAR TREE MEAD ACADEMY</v>
          </cell>
          <cell r="G170">
            <v>-27032</v>
          </cell>
          <cell r="H170">
            <v>86337</v>
          </cell>
          <cell r="I170">
            <v>244021</v>
          </cell>
          <cell r="J170">
            <v>191757</v>
          </cell>
          <cell r="K170">
            <v>204984</v>
          </cell>
          <cell r="L170">
            <v>36718</v>
          </cell>
          <cell r="M170">
            <v>59642</v>
          </cell>
          <cell r="N170">
            <v>69651</v>
          </cell>
        </row>
        <row r="171">
          <cell r="A171">
            <v>2099</v>
          </cell>
          <cell r="B171" t="str">
            <v>Pemberley Academy</v>
          </cell>
          <cell r="C171" t="str">
            <v>Primary</v>
          </cell>
          <cell r="D171" t="str">
            <v>REACH2 ACADEMY TRUST</v>
          </cell>
          <cell r="H171">
            <v>14000</v>
          </cell>
          <cell r="I171">
            <v>67000</v>
          </cell>
          <cell r="J171">
            <v>339000</v>
          </cell>
          <cell r="K171">
            <v>346000</v>
          </cell>
          <cell r="L171">
            <v>409000</v>
          </cell>
          <cell r="M171">
            <v>422000</v>
          </cell>
          <cell r="N171">
            <v>276000</v>
          </cell>
        </row>
        <row r="172">
          <cell r="A172">
            <v>2629</v>
          </cell>
          <cell r="B172" t="str">
            <v>Perryfields Infant School</v>
          </cell>
          <cell r="C172" t="str">
            <v>Primary</v>
          </cell>
          <cell r="D172" t="str">
            <v>THE CHELMSFORD LEARNING PARTNERSHIP</v>
          </cell>
          <cell r="J172">
            <v>295000</v>
          </cell>
          <cell r="K172">
            <v>247000</v>
          </cell>
          <cell r="L172">
            <v>209000</v>
          </cell>
          <cell r="M172">
            <v>168000</v>
          </cell>
          <cell r="N172">
            <v>154000</v>
          </cell>
        </row>
        <row r="173">
          <cell r="A173">
            <v>2589</v>
          </cell>
          <cell r="B173" t="str">
            <v>Perryfields Junior School</v>
          </cell>
          <cell r="C173" t="str">
            <v>Primary</v>
          </cell>
          <cell r="D173" t="str">
            <v>PERRYFIELDS ENTERPRISE ACADEMY TRUST</v>
          </cell>
          <cell r="I173">
            <v>275303</v>
          </cell>
          <cell r="J173">
            <v>344955</v>
          </cell>
          <cell r="K173">
            <v>476000</v>
          </cell>
          <cell r="L173">
            <v>478708</v>
          </cell>
          <cell r="M173">
            <v>453826</v>
          </cell>
          <cell r="N173">
            <v>520038</v>
          </cell>
        </row>
        <row r="174">
          <cell r="A174">
            <v>5233</v>
          </cell>
          <cell r="B174" t="str">
            <v>Plumberow Primary Academy</v>
          </cell>
          <cell r="C174" t="str">
            <v>Primary</v>
          </cell>
          <cell r="D174" t="str">
            <v>ACADEMIES ENTERPRISE TRUST</v>
          </cell>
          <cell r="E174">
            <v>421000</v>
          </cell>
          <cell r="F174">
            <v>597000</v>
          </cell>
          <cell r="G174">
            <v>264000</v>
          </cell>
          <cell r="H174">
            <v>171000</v>
          </cell>
          <cell r="I174">
            <v>229000</v>
          </cell>
        </row>
        <row r="175">
          <cell r="A175">
            <v>2079</v>
          </cell>
          <cell r="B175" t="str">
            <v>Potter Street Academy</v>
          </cell>
          <cell r="C175" t="str">
            <v>Primary</v>
          </cell>
          <cell r="D175" t="str">
            <v>THE PASSMORES CO-OPERATIVE LEARNING COMMUNITY</v>
          </cell>
          <cell r="F175">
            <v>31604</v>
          </cell>
          <cell r="G175">
            <v>55255</v>
          </cell>
          <cell r="H175">
            <v>16867</v>
          </cell>
          <cell r="I175">
            <v>70442</v>
          </cell>
          <cell r="J175">
            <v>132542</v>
          </cell>
          <cell r="K175">
            <v>174521</v>
          </cell>
          <cell r="L175">
            <v>140676</v>
          </cell>
          <cell r="M175">
            <v>88945</v>
          </cell>
          <cell r="N175">
            <v>75627</v>
          </cell>
        </row>
        <row r="176">
          <cell r="A176">
            <v>2699</v>
          </cell>
          <cell r="B176" t="str">
            <v>Powers Hall Academy</v>
          </cell>
          <cell r="C176" t="str">
            <v>Primary</v>
          </cell>
          <cell r="D176" t="str">
            <v>CONNECTED LEARNING</v>
          </cell>
          <cell r="F176">
            <v>156834</v>
          </cell>
          <cell r="G176">
            <v>291444</v>
          </cell>
          <cell r="H176">
            <v>296922</v>
          </cell>
          <cell r="I176">
            <v>304998</v>
          </cell>
          <cell r="J176">
            <v>339859</v>
          </cell>
          <cell r="K176">
            <v>578846</v>
          </cell>
        </row>
        <row r="177">
          <cell r="A177">
            <v>2092</v>
          </cell>
          <cell r="B177" t="str">
            <v>Purford Green Primary School</v>
          </cell>
          <cell r="C177" t="str">
            <v>Primary</v>
          </cell>
          <cell r="D177" t="str">
            <v>THE PASSMORES CO-OPERATIVE LEARNING COMMUNITY</v>
          </cell>
          <cell r="F177">
            <v>104788</v>
          </cell>
          <cell r="G177">
            <v>127636</v>
          </cell>
          <cell r="H177">
            <v>173390</v>
          </cell>
          <cell r="I177">
            <v>175205</v>
          </cell>
          <cell r="J177">
            <v>129552</v>
          </cell>
          <cell r="K177">
            <v>129552</v>
          </cell>
          <cell r="L177">
            <v>92545</v>
          </cell>
          <cell r="M177">
            <v>70516</v>
          </cell>
          <cell r="N177">
            <v>45783</v>
          </cell>
        </row>
        <row r="178">
          <cell r="A178">
            <v>2620</v>
          </cell>
          <cell r="B178" t="str">
            <v>Purleigh Community Primary School</v>
          </cell>
          <cell r="C178" t="str">
            <v>Primary</v>
          </cell>
          <cell r="D178" t="str">
            <v>THE EVELEIGH LINK ACADEMY TRUST</v>
          </cell>
          <cell r="F178">
            <v>257834</v>
          </cell>
          <cell r="G178">
            <v>255072</v>
          </cell>
          <cell r="H178">
            <v>244081</v>
          </cell>
          <cell r="I178">
            <v>272613</v>
          </cell>
          <cell r="J178">
            <v>265815</v>
          </cell>
          <cell r="K178">
            <v>220899</v>
          </cell>
          <cell r="L178">
            <v>201711</v>
          </cell>
          <cell r="M178">
            <v>169190</v>
          </cell>
          <cell r="N178">
            <v>170088</v>
          </cell>
        </row>
        <row r="179">
          <cell r="A179">
            <v>5263</v>
          </cell>
          <cell r="B179" t="str">
            <v>R A Butler Infant School</v>
          </cell>
          <cell r="C179" t="str">
            <v>Primary</v>
          </cell>
          <cell r="D179" t="str">
            <v>SAFFRON ACADEMY TRUST</v>
          </cell>
          <cell r="E179">
            <v>13639</v>
          </cell>
          <cell r="F179">
            <v>53400</v>
          </cell>
          <cell r="G179">
            <v>76602</v>
          </cell>
          <cell r="H179">
            <v>92136</v>
          </cell>
          <cell r="I179">
            <v>85123</v>
          </cell>
          <cell r="J179">
            <v>157884</v>
          </cell>
          <cell r="K179">
            <v>129548</v>
          </cell>
          <cell r="L179">
            <v>95559</v>
          </cell>
          <cell r="M179">
            <v>108526</v>
          </cell>
          <cell r="N179">
            <v>303441</v>
          </cell>
        </row>
        <row r="180">
          <cell r="A180">
            <v>5264</v>
          </cell>
          <cell r="B180" t="str">
            <v>R A Butler Junior School</v>
          </cell>
          <cell r="C180" t="str">
            <v>Primary</v>
          </cell>
          <cell r="D180" t="str">
            <v>SAFFRON ACADEMY TRUST</v>
          </cell>
          <cell r="E180">
            <v>105132</v>
          </cell>
          <cell r="F180">
            <v>174841</v>
          </cell>
          <cell r="G180">
            <v>154278</v>
          </cell>
          <cell r="H180">
            <v>148449</v>
          </cell>
          <cell r="I180">
            <v>101873</v>
          </cell>
          <cell r="J180">
            <v>145193</v>
          </cell>
          <cell r="K180">
            <v>109580</v>
          </cell>
          <cell r="L180">
            <v>143338</v>
          </cell>
          <cell r="M180">
            <v>177070</v>
          </cell>
        </row>
        <row r="181">
          <cell r="A181">
            <v>2067</v>
          </cell>
          <cell r="B181" t="str">
            <v>Ravens Academy</v>
          </cell>
          <cell r="C181" t="str">
            <v>Primary</v>
          </cell>
          <cell r="D181" t="str">
            <v>ACADEMY TRANSFORMATION TRUST</v>
          </cell>
          <cell r="F181">
            <v>130000</v>
          </cell>
          <cell r="G181">
            <v>-40000</v>
          </cell>
          <cell r="H181">
            <v>-177000</v>
          </cell>
          <cell r="I181">
            <v>50000</v>
          </cell>
          <cell r="J181">
            <v>323000</v>
          </cell>
          <cell r="K181">
            <v>485000</v>
          </cell>
        </row>
        <row r="182">
          <cell r="A182">
            <v>2999</v>
          </cell>
          <cell r="B182" t="str">
            <v>Rayleigh Primary School</v>
          </cell>
          <cell r="C182" t="str">
            <v>Primary</v>
          </cell>
          <cell r="D182" t="str">
            <v>SOUTH ESSEX ALLIANCE MULTI-ACADEMY TRUST</v>
          </cell>
          <cell r="F182">
            <v>455777</v>
          </cell>
          <cell r="G182">
            <v>380754</v>
          </cell>
          <cell r="H182">
            <v>177193</v>
          </cell>
          <cell r="I182">
            <v>469353</v>
          </cell>
          <cell r="J182">
            <v>410000</v>
          </cell>
          <cell r="K182">
            <v>422000</v>
          </cell>
          <cell r="L182">
            <v>373000</v>
          </cell>
          <cell r="M182">
            <v>346000</v>
          </cell>
          <cell r="N182">
            <v>405000</v>
          </cell>
        </row>
        <row r="183">
          <cell r="B183" t="str">
            <v>Rayleigh Schools Trust - Central Funds</v>
          </cell>
          <cell r="C183" t="str">
            <v>Primary</v>
          </cell>
          <cell r="D183" t="str">
            <v>RAYLEIGH SCHOOLS TRUST</v>
          </cell>
          <cell r="M183">
            <v>3292</v>
          </cell>
          <cell r="N183">
            <v>3312</v>
          </cell>
        </row>
        <row r="184">
          <cell r="A184">
            <v>2168</v>
          </cell>
          <cell r="B184" t="str">
            <v>Rayne Primary and Nursery School</v>
          </cell>
          <cell r="C184" t="str">
            <v>Primary</v>
          </cell>
          <cell r="D184" t="str">
            <v>ATTAIN ACADEMY PARTNERSHIP</v>
          </cell>
          <cell r="J184">
            <v>58000</v>
          </cell>
          <cell r="K184">
            <v>-15000</v>
          </cell>
          <cell r="L184">
            <v>-77000</v>
          </cell>
          <cell r="M184">
            <v>0</v>
          </cell>
          <cell r="N184">
            <v>0</v>
          </cell>
        </row>
        <row r="185">
          <cell r="B185" t="str">
            <v>Reach2 Academy Trust Central Funds</v>
          </cell>
          <cell r="C185" t="str">
            <v>Primary</v>
          </cell>
          <cell r="D185" t="str">
            <v>REACH2 ACADEMY TRUST</v>
          </cell>
          <cell r="G185">
            <v>10568.306570885274</v>
          </cell>
          <cell r="H185">
            <v>207811.00781745193</v>
          </cell>
          <cell r="I185">
            <v>-65839.95351785337</v>
          </cell>
          <cell r="J185">
            <v>-425328.43862243817</v>
          </cell>
          <cell r="K185">
            <v>-583203.99323896051</v>
          </cell>
          <cell r="L185">
            <v>-644600.04225649696</v>
          </cell>
          <cell r="M185">
            <v>-676292.09803507291</v>
          </cell>
          <cell r="N185">
            <v>-865247.11782040016</v>
          </cell>
        </row>
        <row r="186">
          <cell r="A186">
            <v>2083</v>
          </cell>
          <cell r="B186" t="str">
            <v>Richard De Clare Community Academy</v>
          </cell>
          <cell r="C186" t="str">
            <v>Primary</v>
          </cell>
          <cell r="D186" t="str">
            <v>BRIDGE ACADEMY TRUST</v>
          </cell>
          <cell r="I186">
            <v>67112</v>
          </cell>
          <cell r="J186">
            <v>99264</v>
          </cell>
          <cell r="K186">
            <v>149204</v>
          </cell>
          <cell r="L186">
            <v>125780</v>
          </cell>
        </row>
        <row r="187">
          <cell r="A187">
            <v>2161</v>
          </cell>
          <cell r="B187" t="str">
            <v>Ridgewell Church of England Primary School</v>
          </cell>
          <cell r="C187" t="str">
            <v>Primary</v>
          </cell>
          <cell r="D187" t="str">
            <v>THE DIOCESE OF CHELMSFORD VINE SCHOOLS TRUST</v>
          </cell>
          <cell r="I187">
            <v>119832</v>
          </cell>
          <cell r="J187">
            <v>109891</v>
          </cell>
          <cell r="K187">
            <v>75512</v>
          </cell>
          <cell r="L187">
            <v>20642</v>
          </cell>
          <cell r="M187">
            <v>62146</v>
          </cell>
          <cell r="N187">
            <v>68763</v>
          </cell>
        </row>
        <row r="188">
          <cell r="A188">
            <v>3205</v>
          </cell>
          <cell r="B188" t="str">
            <v>Rivenhall Church of England Primary School</v>
          </cell>
          <cell r="C188" t="str">
            <v>Primary</v>
          </cell>
          <cell r="D188" t="str">
            <v>THE DIOCESE OF CHELMSFORD VINE SCHOOLS TRUST</v>
          </cell>
          <cell r="K188">
            <v>123805</v>
          </cell>
          <cell r="L188">
            <v>104385</v>
          </cell>
          <cell r="M188">
            <v>-156231</v>
          </cell>
          <cell r="N188">
            <v>112260</v>
          </cell>
        </row>
        <row r="189">
          <cell r="B189" t="str">
            <v>Robus Multi Academy Trust Central Funds</v>
          </cell>
          <cell r="C189" t="str">
            <v>Primary</v>
          </cell>
          <cell r="D189" t="str">
            <v>ROBUS MULTI ACADEMY TRUST</v>
          </cell>
          <cell r="G189">
            <v>92757</v>
          </cell>
          <cell r="H189">
            <v>42645</v>
          </cell>
          <cell r="I189">
            <v>47229</v>
          </cell>
          <cell r="J189">
            <v>44746</v>
          </cell>
          <cell r="K189">
            <v>44905</v>
          </cell>
          <cell r="L189">
            <v>62085</v>
          </cell>
          <cell r="M189">
            <v>69147</v>
          </cell>
          <cell r="N189">
            <v>72753</v>
          </cell>
        </row>
        <row r="190">
          <cell r="A190">
            <v>5275</v>
          </cell>
          <cell r="B190" t="str">
            <v>Rochford Primary and Nursery School</v>
          </cell>
          <cell r="C190" t="str">
            <v>Primary</v>
          </cell>
          <cell r="D190" t="str">
            <v>SOUTH EAST ESSEX ACADEMY TRUST</v>
          </cell>
          <cell r="F190">
            <v>133866</v>
          </cell>
          <cell r="G190">
            <v>193032</v>
          </cell>
          <cell r="H190">
            <v>224727</v>
          </cell>
          <cell r="I190">
            <v>257529</v>
          </cell>
          <cell r="J190">
            <v>267483</v>
          </cell>
          <cell r="K190">
            <v>294079</v>
          </cell>
          <cell r="L190">
            <v>298108</v>
          </cell>
          <cell r="M190">
            <v>306286</v>
          </cell>
          <cell r="N190">
            <v>299607</v>
          </cell>
        </row>
        <row r="191">
          <cell r="A191">
            <v>5208</v>
          </cell>
          <cell r="B191" t="str">
            <v>Rolph Church of England Primary School and Nursery</v>
          </cell>
          <cell r="C191" t="str">
            <v>Primary</v>
          </cell>
          <cell r="D191" t="str">
            <v>THE DIOCESE OF CHELMSFORD VINE SCHOOLS TRUST</v>
          </cell>
          <cell r="I191">
            <v>306435</v>
          </cell>
          <cell r="J191">
            <v>369254</v>
          </cell>
          <cell r="K191">
            <v>454187</v>
          </cell>
          <cell r="L191">
            <v>433252</v>
          </cell>
          <cell r="M191">
            <v>364562</v>
          </cell>
          <cell r="N191">
            <v>265581</v>
          </cell>
        </row>
        <row r="192">
          <cell r="A192">
            <v>2124</v>
          </cell>
          <cell r="B192" t="str">
            <v>Roseacres Primary School</v>
          </cell>
          <cell r="C192" t="str">
            <v>Primary</v>
          </cell>
          <cell r="D192" t="str">
            <v>THE LEARNING PARTNERSHIP TRUST</v>
          </cell>
          <cell r="G192">
            <v>76079</v>
          </cell>
          <cell r="H192">
            <v>167901</v>
          </cell>
          <cell r="I192">
            <v>299279</v>
          </cell>
          <cell r="J192">
            <v>325754</v>
          </cell>
          <cell r="K192">
            <v>417698</v>
          </cell>
          <cell r="L192">
            <v>8428</v>
          </cell>
          <cell r="M192">
            <v>15849</v>
          </cell>
          <cell r="N192">
            <v>16512</v>
          </cell>
        </row>
        <row r="193">
          <cell r="A193">
            <v>2182</v>
          </cell>
          <cell r="B193" t="str">
            <v>Roxwell Church of England Primary School</v>
          </cell>
          <cell r="C193" t="str">
            <v>Primary</v>
          </cell>
          <cell r="D193" t="str">
            <v>LIFE EDUCATION TRUST</v>
          </cell>
          <cell r="L193">
            <v>22000</v>
          </cell>
          <cell r="M193">
            <v>-41000</v>
          </cell>
          <cell r="N193">
            <v>-10000</v>
          </cell>
        </row>
        <row r="194">
          <cell r="A194">
            <v>2035</v>
          </cell>
          <cell r="B194" t="str">
            <v>Roydon Primary Academy</v>
          </cell>
          <cell r="C194" t="str">
            <v>Primary</v>
          </cell>
          <cell r="D194" t="str">
            <v>BMAT EDUCATION</v>
          </cell>
          <cell r="F194">
            <v>80433</v>
          </cell>
          <cell r="H194">
            <v>-137000</v>
          </cell>
        </row>
        <row r="195">
          <cell r="A195">
            <v>2901</v>
          </cell>
          <cell r="B195" t="str">
            <v>Runwell Community Primary School</v>
          </cell>
          <cell r="C195" t="str">
            <v>Primary</v>
          </cell>
          <cell r="D195" t="str">
            <v>RUNWELL COMMUNITY PRIMARY SCHOOL ACADEMY TRUST</v>
          </cell>
          <cell r="E195">
            <v>102877</v>
          </cell>
          <cell r="F195">
            <v>133325</v>
          </cell>
          <cell r="G195">
            <v>165863</v>
          </cell>
          <cell r="H195">
            <v>160232</v>
          </cell>
          <cell r="I195">
            <v>127635</v>
          </cell>
          <cell r="J195">
            <v>103313</v>
          </cell>
          <cell r="K195">
            <v>144244</v>
          </cell>
          <cell r="L195">
            <v>210138</v>
          </cell>
          <cell r="M195">
            <v>220754</v>
          </cell>
          <cell r="N195">
            <v>409734</v>
          </cell>
        </row>
        <row r="196">
          <cell r="A196">
            <v>2147</v>
          </cell>
          <cell r="B196" t="str">
            <v>Ryedene Primary and Nursery School</v>
          </cell>
          <cell r="C196" t="str">
            <v>Primary</v>
          </cell>
          <cell r="D196" t="str">
            <v>LEE CHAPEL MULTI ACADEMY TRUST</v>
          </cell>
          <cell r="I196">
            <v>87821</v>
          </cell>
          <cell r="J196">
            <v>84000</v>
          </cell>
          <cell r="K196">
            <v>-2000</v>
          </cell>
          <cell r="L196">
            <v>137000</v>
          </cell>
          <cell r="M196">
            <v>245000</v>
          </cell>
          <cell r="N196">
            <v>298000</v>
          </cell>
        </row>
        <row r="197">
          <cell r="B197" t="str">
            <v>Saffron Academy Trust Central Services</v>
          </cell>
          <cell r="C197" t="str">
            <v>Primary</v>
          </cell>
          <cell r="D197" t="str">
            <v>SAFFRON ACADEMY TRUST</v>
          </cell>
          <cell r="G197">
            <v>-873.2416165090284</v>
          </cell>
          <cell r="H197">
            <v>5663.8521066208086</v>
          </cell>
          <cell r="I197">
            <v>7835.2364574376616</v>
          </cell>
          <cell r="J197">
            <v>3445.4686741136475</v>
          </cell>
          <cell r="K197">
            <v>29816.287518212725</v>
          </cell>
          <cell r="L197">
            <v>132703.34090909091</v>
          </cell>
          <cell r="M197">
            <v>138615.36526853428</v>
          </cell>
          <cell r="N197">
            <v>224246.2800674123</v>
          </cell>
        </row>
        <row r="198">
          <cell r="A198">
            <v>2138</v>
          </cell>
          <cell r="B198" t="str">
            <v>Shalford Primary School</v>
          </cell>
          <cell r="C198" t="str">
            <v>Primary</v>
          </cell>
          <cell r="D198" t="str">
            <v>THE COMPASS PARTNERSHIP OF SCHOOLS</v>
          </cell>
          <cell r="I198">
            <v>21350</v>
          </cell>
          <cell r="J198">
            <v>-39627</v>
          </cell>
          <cell r="K198">
            <v>-39332</v>
          </cell>
          <cell r="N198">
            <v>1000</v>
          </cell>
        </row>
        <row r="199">
          <cell r="A199">
            <v>3452</v>
          </cell>
          <cell r="B199" t="str">
            <v>Shenfield St. Mary's Church of England Primary School</v>
          </cell>
          <cell r="C199" t="str">
            <v>Primary</v>
          </cell>
          <cell r="D199" t="str">
            <v>MID ESSEX ANGLICAN ACADEMY TRUST</v>
          </cell>
          <cell r="F199">
            <v>274457</v>
          </cell>
          <cell r="G199">
            <v>292445</v>
          </cell>
          <cell r="H199">
            <v>443662</v>
          </cell>
          <cell r="I199">
            <v>491611</v>
          </cell>
          <cell r="J199">
            <v>429054</v>
          </cell>
          <cell r="K199">
            <v>450224</v>
          </cell>
          <cell r="L199">
            <v>491411</v>
          </cell>
          <cell r="M199">
            <v>514664</v>
          </cell>
          <cell r="N199">
            <v>541952</v>
          </cell>
        </row>
        <row r="200">
          <cell r="B200" t="str">
            <v>Sigma Trust Central Services</v>
          </cell>
          <cell r="C200" t="str">
            <v>Primary</v>
          </cell>
          <cell r="D200" t="str">
            <v>THE SIGMA TRUST</v>
          </cell>
          <cell r="I200">
            <v>14600.895533920568</v>
          </cell>
          <cell r="J200">
            <v>1639.8692628650904</v>
          </cell>
          <cell r="K200">
            <v>17264.517889372546</v>
          </cell>
          <cell r="L200">
            <v>32326.279157261099</v>
          </cell>
          <cell r="M200">
            <v>60284.14221218961</v>
          </cell>
          <cell r="N200">
            <v>46801.900584795323</v>
          </cell>
        </row>
        <row r="201">
          <cell r="A201">
            <v>2164</v>
          </cell>
          <cell r="B201" t="str">
            <v>Silver End Academy</v>
          </cell>
          <cell r="C201" t="str">
            <v>Primary</v>
          </cell>
          <cell r="D201" t="str">
            <v>CONNECTED LEARNING</v>
          </cell>
          <cell r="J201">
            <v>157359</v>
          </cell>
          <cell r="K201">
            <v>-17577</v>
          </cell>
        </row>
        <row r="202">
          <cell r="A202">
            <v>2139</v>
          </cell>
          <cell r="B202" t="str">
            <v>Sir Martin Frobisher Academy</v>
          </cell>
          <cell r="C202" t="str">
            <v>Primary</v>
          </cell>
          <cell r="D202" t="str">
            <v>REACH2 ACADEMY TRUST</v>
          </cell>
          <cell r="I202">
            <v>129000</v>
          </cell>
          <cell r="J202">
            <v>124000</v>
          </cell>
          <cell r="K202">
            <v>80000</v>
          </cell>
          <cell r="L202">
            <v>66000</v>
          </cell>
          <cell r="M202">
            <v>42000</v>
          </cell>
          <cell r="N202">
            <v>-160000</v>
          </cell>
        </row>
        <row r="203">
          <cell r="A203">
            <v>5222</v>
          </cell>
          <cell r="B203" t="str">
            <v>South Benfleet Primary School</v>
          </cell>
          <cell r="C203" t="str">
            <v>Primary</v>
          </cell>
          <cell r="D203" t="str">
            <v>SOUTH BENFLEET PRIMARY SCHOOL</v>
          </cell>
          <cell r="E203">
            <v>477732</v>
          </cell>
          <cell r="F203">
            <v>674565</v>
          </cell>
          <cell r="G203">
            <v>724727</v>
          </cell>
          <cell r="H203">
            <v>803601</v>
          </cell>
          <cell r="I203">
            <v>876686</v>
          </cell>
          <cell r="J203">
            <v>790746</v>
          </cell>
          <cell r="K203">
            <v>814286</v>
          </cell>
          <cell r="L203">
            <v>763808</v>
          </cell>
          <cell r="M203">
            <v>813516</v>
          </cell>
          <cell r="N203">
            <v>807188</v>
          </cell>
        </row>
        <row r="204">
          <cell r="B204" t="str">
            <v>South East Essex Academy Trust Central Fund</v>
          </cell>
          <cell r="C204" t="str">
            <v>Primary</v>
          </cell>
          <cell r="D204" t="str">
            <v>SOUTH EAST ESSEX ACADEMY TRUST</v>
          </cell>
          <cell r="F204">
            <v>5003.1051295073603</v>
          </cell>
          <cell r="G204">
            <v>7396.9589403973496</v>
          </cell>
          <cell r="H204">
            <v>14875.271523178806</v>
          </cell>
          <cell r="I204">
            <v>15443.133774834434</v>
          </cell>
          <cell r="J204">
            <v>3934.2437086092709</v>
          </cell>
          <cell r="K204">
            <v>5625.8463576158929</v>
          </cell>
          <cell r="L204">
            <v>6821.260927152317</v>
          </cell>
          <cell r="M204">
            <v>13349.372185430462</v>
          </cell>
          <cell r="N204">
            <v>43693.885981823187</v>
          </cell>
        </row>
        <row r="205">
          <cell r="B205" t="str">
            <v>South Essex Academy Trust Central Funds</v>
          </cell>
          <cell r="C205" t="str">
            <v>Primary</v>
          </cell>
          <cell r="D205" t="str">
            <v>SOUTH ESSEX ACADEMY TRUST</v>
          </cell>
          <cell r="G205">
            <v>26457</v>
          </cell>
          <cell r="H205">
            <v>6758</v>
          </cell>
          <cell r="I205">
            <v>32279</v>
          </cell>
          <cell r="J205">
            <v>19269</v>
          </cell>
          <cell r="K205">
            <v>7677</v>
          </cell>
          <cell r="L205">
            <v>-2897</v>
          </cell>
          <cell r="M205">
            <v>-3602</v>
          </cell>
          <cell r="N205">
            <v>-3099</v>
          </cell>
        </row>
        <row r="206">
          <cell r="B206" t="str">
            <v>South Essex Alliance Multi-Academy Trust Central Services</v>
          </cell>
          <cell r="C206" t="str">
            <v>Primary</v>
          </cell>
          <cell r="D206" t="str">
            <v>SOUTH ESSEX ALLIANCE MULTI-ACADEMY TRUST</v>
          </cell>
          <cell r="M206">
            <v>104000</v>
          </cell>
          <cell r="N206">
            <v>95000</v>
          </cell>
        </row>
        <row r="207">
          <cell r="A207">
            <v>2095</v>
          </cell>
          <cell r="B207" t="str">
            <v>Southminster Church of England Primary School</v>
          </cell>
          <cell r="C207" t="str">
            <v>Primary</v>
          </cell>
          <cell r="D207" t="str">
            <v>THE DIOCESE OF CHELMSFORD VINE SCHOOLS TRUST</v>
          </cell>
          <cell r="F207">
            <v>206524</v>
          </cell>
          <cell r="G207">
            <v>256059</v>
          </cell>
          <cell r="H207">
            <v>446502</v>
          </cell>
          <cell r="I207">
            <v>361046</v>
          </cell>
          <cell r="J207">
            <v>361489</v>
          </cell>
          <cell r="K207">
            <v>181295</v>
          </cell>
          <cell r="L207">
            <v>152712</v>
          </cell>
          <cell r="M207">
            <v>155905</v>
          </cell>
          <cell r="N207">
            <v>80800</v>
          </cell>
        </row>
        <row r="208">
          <cell r="A208">
            <v>5234</v>
          </cell>
          <cell r="B208" t="str">
            <v>St Alban's Catholic Academy</v>
          </cell>
          <cell r="C208" t="str">
            <v>Primary</v>
          </cell>
          <cell r="D208" t="str">
            <v>OUR LADY OF FATIMA CATHOLIC MULTI ACADEMY TRUST</v>
          </cell>
          <cell r="E208">
            <v>316987</v>
          </cell>
          <cell r="F208">
            <v>289995</v>
          </cell>
          <cell r="G208">
            <v>353717</v>
          </cell>
          <cell r="H208">
            <v>298680</v>
          </cell>
          <cell r="I208">
            <v>290216</v>
          </cell>
          <cell r="J208">
            <v>148435</v>
          </cell>
          <cell r="K208">
            <v>300866</v>
          </cell>
          <cell r="L208">
            <v>250461</v>
          </cell>
          <cell r="M208">
            <v>191122</v>
          </cell>
          <cell r="N208">
            <v>270649</v>
          </cell>
        </row>
        <row r="209">
          <cell r="A209">
            <v>3010</v>
          </cell>
          <cell r="B209" t="str">
            <v>St Andrew's Church of England Primary School, Great Yeldham</v>
          </cell>
          <cell r="C209" t="str">
            <v>Primary</v>
          </cell>
          <cell r="D209" t="str">
            <v>THE DIOCESE OF CHELMSFORD VINE SCHOOLS TRUST</v>
          </cell>
          <cell r="I209">
            <v>190499</v>
          </cell>
          <cell r="J209">
            <v>266534</v>
          </cell>
          <cell r="K209">
            <v>254051</v>
          </cell>
          <cell r="L209">
            <v>299197</v>
          </cell>
          <cell r="M209">
            <v>218779</v>
          </cell>
          <cell r="N209">
            <v>304270</v>
          </cell>
        </row>
        <row r="210">
          <cell r="A210">
            <v>3303</v>
          </cell>
          <cell r="B210" t="str">
            <v>St Andrew's Church of England Primary School, Halstead</v>
          </cell>
          <cell r="C210" t="str">
            <v>Primary</v>
          </cell>
          <cell r="D210" t="str">
            <v>ALL SAINTS ACADEMY TRUST</v>
          </cell>
          <cell r="J210">
            <v>284863</v>
          </cell>
          <cell r="K210">
            <v>231218</v>
          </cell>
          <cell r="L210">
            <v>284700</v>
          </cell>
          <cell r="M210">
            <v>322309</v>
          </cell>
          <cell r="N210">
            <v>261046</v>
          </cell>
        </row>
        <row r="211">
          <cell r="A211">
            <v>2106</v>
          </cell>
          <cell r="B211" t="str">
            <v>St Cedd's Church of England Primary School</v>
          </cell>
          <cell r="C211" t="str">
            <v>Primary</v>
          </cell>
          <cell r="D211" t="str">
            <v>THE DIOCESE OF CHELMSFORD VINE SCHOOLS TRUST</v>
          </cell>
          <cell r="F211">
            <v>115048</v>
          </cell>
          <cell r="G211">
            <v>253674</v>
          </cell>
          <cell r="H211">
            <v>313165</v>
          </cell>
          <cell r="I211">
            <v>289273</v>
          </cell>
          <cell r="J211">
            <v>281270</v>
          </cell>
          <cell r="K211">
            <v>171224</v>
          </cell>
          <cell r="L211">
            <v>137183</v>
          </cell>
          <cell r="M211">
            <v>78830</v>
          </cell>
          <cell r="N211">
            <v>69577</v>
          </cell>
        </row>
        <row r="212">
          <cell r="A212">
            <v>2060</v>
          </cell>
          <cell r="B212" t="str">
            <v>St Clare's Catholic Primary School</v>
          </cell>
          <cell r="C212" t="str">
            <v>Primary</v>
          </cell>
          <cell r="D212" t="str">
            <v>THE ROSARY TRUST - A CATHOLIC MULTI ACADEMY</v>
          </cell>
          <cell r="F212">
            <v>249392</v>
          </cell>
          <cell r="G212">
            <v>478978</v>
          </cell>
          <cell r="H212">
            <v>286212</v>
          </cell>
          <cell r="I212">
            <v>236032</v>
          </cell>
          <cell r="J212">
            <v>236727</v>
          </cell>
          <cell r="K212">
            <v>268666</v>
          </cell>
          <cell r="L212">
            <v>208134</v>
          </cell>
          <cell r="M212">
            <v>201721</v>
          </cell>
          <cell r="N212">
            <v>95341</v>
          </cell>
        </row>
        <row r="213">
          <cell r="A213">
            <v>5253</v>
          </cell>
          <cell r="B213" t="str">
            <v>St Helen's Catholic Junior School</v>
          </cell>
          <cell r="C213" t="str">
            <v>Primary</v>
          </cell>
          <cell r="D213" t="str">
            <v>ST HELEN'S CATHOLIC JUNIOR SCHOOL ACADEMY</v>
          </cell>
          <cell r="E213">
            <v>222203</v>
          </cell>
          <cell r="F213">
            <v>153805</v>
          </cell>
          <cell r="G213">
            <v>618872</v>
          </cell>
          <cell r="H213">
            <v>498048</v>
          </cell>
          <cell r="I213">
            <v>469937</v>
          </cell>
          <cell r="J213">
            <v>519585</v>
          </cell>
          <cell r="K213">
            <v>136531</v>
          </cell>
          <cell r="L213">
            <v>74424</v>
          </cell>
          <cell r="M213">
            <v>167269</v>
          </cell>
          <cell r="N213">
            <v>319950</v>
          </cell>
        </row>
        <row r="214">
          <cell r="A214">
            <v>2149</v>
          </cell>
          <cell r="B214" t="str">
            <v>St James' Church of England Primary School - Colchester</v>
          </cell>
          <cell r="C214" t="str">
            <v>Primary</v>
          </cell>
          <cell r="D214" t="str">
            <v>THE DIOCESE OF CHELMSFORD VINE SCHOOLS TRUST</v>
          </cell>
          <cell r="I214">
            <v>395489</v>
          </cell>
          <cell r="J214">
            <v>298886</v>
          </cell>
          <cell r="K214">
            <v>342423</v>
          </cell>
          <cell r="L214">
            <v>378164</v>
          </cell>
          <cell r="M214">
            <v>567171</v>
          </cell>
          <cell r="N214">
            <v>311455</v>
          </cell>
        </row>
        <row r="215">
          <cell r="A215">
            <v>2121</v>
          </cell>
          <cell r="B215" t="str">
            <v>St James Church of England Primary School - Harlow</v>
          </cell>
          <cell r="C215" t="str">
            <v>Primary</v>
          </cell>
          <cell r="D215" t="str">
            <v>THE DIOCESE OF CHELMSFORD VINE SCHOOLS TRUST</v>
          </cell>
          <cell r="I215">
            <v>239831</v>
          </cell>
          <cell r="J215">
            <v>289914</v>
          </cell>
          <cell r="K215">
            <v>311554</v>
          </cell>
          <cell r="L215">
            <v>359815</v>
          </cell>
          <cell r="M215">
            <v>322575</v>
          </cell>
          <cell r="N215">
            <v>339744</v>
          </cell>
        </row>
        <row r="216">
          <cell r="A216">
            <v>3122</v>
          </cell>
          <cell r="B216" t="str">
            <v>St John's Church of England Voluntary Controlled Primary School, Buckhurst Hill</v>
          </cell>
          <cell r="C216" t="str">
            <v>Primary</v>
          </cell>
          <cell r="D216" t="str">
            <v>EPPING FOREST SCHOOLS PARTNERSHIP TRUST</v>
          </cell>
          <cell r="J216">
            <v>153224</v>
          </cell>
          <cell r="K216">
            <v>273849</v>
          </cell>
          <cell r="L216">
            <v>366902</v>
          </cell>
          <cell r="M216">
            <v>432799</v>
          </cell>
          <cell r="N216">
            <v>486068</v>
          </cell>
        </row>
        <row r="217">
          <cell r="A217">
            <v>5255</v>
          </cell>
          <cell r="B217" t="str">
            <v>St John Fisher Catholic Primary School</v>
          </cell>
          <cell r="C217" t="str">
            <v>Primary</v>
          </cell>
          <cell r="D217" t="str">
            <v>OUR LADY OF FATIMA CATHOLIC MULTI ACADEMY TRUST</v>
          </cell>
        </row>
        <row r="218">
          <cell r="A218">
            <v>3411</v>
          </cell>
          <cell r="B218" t="str">
            <v>St Joseph's Catholic Primary School</v>
          </cell>
          <cell r="C218" t="str">
            <v>Primary</v>
          </cell>
          <cell r="D218" t="str">
            <v>ASSISI CATHOLIC TRUST</v>
          </cell>
          <cell r="K218">
            <v>167296</v>
          </cell>
          <cell r="L218">
            <v>198983</v>
          </cell>
          <cell r="M218">
            <v>208116</v>
          </cell>
          <cell r="N218">
            <v>174556</v>
          </cell>
        </row>
        <row r="219">
          <cell r="A219">
            <v>3302</v>
          </cell>
          <cell r="B219" t="str">
            <v>St Joseph's Catholic Primary School</v>
          </cell>
          <cell r="C219" t="str">
            <v>Primary</v>
          </cell>
          <cell r="D219" t="str">
            <v>THE ROSARY TRUST - A CATHOLIC MULTI ACADEMY</v>
          </cell>
          <cell r="M219">
            <v>112434</v>
          </cell>
          <cell r="N219">
            <v>65085</v>
          </cell>
        </row>
        <row r="220">
          <cell r="A220">
            <v>2046</v>
          </cell>
          <cell r="B220" t="str">
            <v>St Luke's Catholic Academy</v>
          </cell>
          <cell r="C220" t="str">
            <v>Primary</v>
          </cell>
          <cell r="D220" t="str">
            <v>OUR LADY OF FATIMA CATHOLIC MULTI ACADEMY TRUST</v>
          </cell>
          <cell r="E220">
            <v>90335</v>
          </cell>
          <cell r="F220">
            <v>105590</v>
          </cell>
          <cell r="G220">
            <v>305303</v>
          </cell>
          <cell r="H220">
            <v>293709</v>
          </cell>
          <cell r="I220">
            <v>199384</v>
          </cell>
          <cell r="J220">
            <v>43488</v>
          </cell>
          <cell r="K220">
            <v>-2897</v>
          </cell>
          <cell r="L220">
            <v>-86179</v>
          </cell>
          <cell r="M220">
            <v>-97880</v>
          </cell>
          <cell r="N220">
            <v>-82572</v>
          </cell>
        </row>
        <row r="221">
          <cell r="A221">
            <v>2188</v>
          </cell>
          <cell r="B221" t="str">
            <v>St Luke's Park Primary School</v>
          </cell>
          <cell r="C221" t="str">
            <v>Primary</v>
          </cell>
          <cell r="D221" t="str">
            <v>THE EVELEIGH LINK ACADEMY TRUST</v>
          </cell>
          <cell r="N221">
            <v>193352</v>
          </cell>
        </row>
        <row r="222">
          <cell r="A222">
            <v>3401</v>
          </cell>
          <cell r="B222" t="str">
            <v>St Margaret's Church of England Academy, Bowers Gifford</v>
          </cell>
          <cell r="C222" t="str">
            <v>Primary</v>
          </cell>
          <cell r="D222" t="str">
            <v>THE DIOCESE OF CHELMSFORD VINE SCHOOLS TRUST</v>
          </cell>
          <cell r="I222">
            <v>288871</v>
          </cell>
          <cell r="J222">
            <v>332158</v>
          </cell>
          <cell r="K222">
            <v>268205</v>
          </cell>
          <cell r="L222">
            <v>206271</v>
          </cell>
          <cell r="M222">
            <v>300739</v>
          </cell>
          <cell r="N222">
            <v>375085</v>
          </cell>
        </row>
        <row r="223">
          <cell r="A223">
            <v>2186</v>
          </cell>
          <cell r="B223" t="str">
            <v>St Mary's Church of England Primary School</v>
          </cell>
          <cell r="C223" t="str">
            <v>Primary</v>
          </cell>
          <cell r="D223" t="str">
            <v>BERLESDUNA ACADEMY TRUST</v>
          </cell>
          <cell r="L223">
            <v>-18274</v>
          </cell>
          <cell r="M223">
            <v>-53931</v>
          </cell>
          <cell r="N223">
            <v>-42292</v>
          </cell>
        </row>
        <row r="224">
          <cell r="A224">
            <v>3232</v>
          </cell>
          <cell r="B224" t="str">
            <v>St Nicholas Church of England Primary School, Tillingham</v>
          </cell>
          <cell r="C224" t="str">
            <v>Primary</v>
          </cell>
          <cell r="D224" t="str">
            <v>THE DIOCESE OF CHELMSFORD VINE SCHOOLS TRUST</v>
          </cell>
          <cell r="L224">
            <v>110173</v>
          </cell>
          <cell r="M224">
            <v>-15856</v>
          </cell>
          <cell r="N224">
            <v>76209</v>
          </cell>
        </row>
        <row r="225">
          <cell r="A225">
            <v>2137</v>
          </cell>
          <cell r="B225" t="str">
            <v>St Osyth Church of England Primary School</v>
          </cell>
          <cell r="C225" t="str">
            <v>Primary</v>
          </cell>
          <cell r="D225" t="str">
            <v>THE DIOCESE OF CHELMSFORD VINE SCHOOLS TRUST</v>
          </cell>
          <cell r="H225">
            <v>175078</v>
          </cell>
          <cell r="I225">
            <v>252629</v>
          </cell>
          <cell r="J225">
            <v>376604</v>
          </cell>
          <cell r="K225">
            <v>442111</v>
          </cell>
          <cell r="L225">
            <v>494901</v>
          </cell>
          <cell r="M225">
            <v>599032</v>
          </cell>
          <cell r="N225">
            <v>456719</v>
          </cell>
        </row>
        <row r="226">
          <cell r="A226">
            <v>3471</v>
          </cell>
          <cell r="B226" t="str">
            <v>St Peter's Catholic Primary School</v>
          </cell>
          <cell r="C226" t="str">
            <v>Primary</v>
          </cell>
          <cell r="D226" t="str">
            <v>CHRISTUS CATHOLIC TRUST</v>
          </cell>
          <cell r="L226">
            <v>233131</v>
          </cell>
          <cell r="M226">
            <v>330378</v>
          </cell>
          <cell r="N226">
            <v>446005</v>
          </cell>
        </row>
        <row r="227">
          <cell r="A227">
            <v>3770</v>
          </cell>
          <cell r="B227" t="str">
            <v>St Pius X Catholic Primary School</v>
          </cell>
          <cell r="C227" t="str">
            <v>Primary</v>
          </cell>
          <cell r="D227" t="str">
            <v>THE ROSARY TRUST - A CATHOLIC MULTI ACADEMY</v>
          </cell>
          <cell r="L227">
            <v>118334</v>
          </cell>
          <cell r="M227">
            <v>121195</v>
          </cell>
          <cell r="N227">
            <v>167833</v>
          </cell>
        </row>
        <row r="228">
          <cell r="A228">
            <v>3467</v>
          </cell>
          <cell r="B228" t="str">
            <v>St Teresa's Catholic Primary School</v>
          </cell>
          <cell r="C228" t="str">
            <v>Primary</v>
          </cell>
          <cell r="D228" t="str">
            <v>ASSISI CATHOLIC TRUST</v>
          </cell>
          <cell r="K228">
            <v>24541</v>
          </cell>
          <cell r="L228">
            <v>-24055</v>
          </cell>
          <cell r="M228">
            <v>11864</v>
          </cell>
          <cell r="N228">
            <v>25760</v>
          </cell>
        </row>
        <row r="229">
          <cell r="A229">
            <v>2091</v>
          </cell>
          <cell r="B229" t="str">
            <v>St Teresa's Catholic Primary School, Basildon</v>
          </cell>
          <cell r="C229" t="str">
            <v>Primary</v>
          </cell>
          <cell r="D229" t="str">
            <v>CHRISTUS CATHOLIC TRUST</v>
          </cell>
          <cell r="F229">
            <v>175511</v>
          </cell>
          <cell r="G229">
            <v>422195</v>
          </cell>
          <cell r="H229">
            <v>164760</v>
          </cell>
          <cell r="I229">
            <v>214787</v>
          </cell>
          <cell r="J229">
            <v>215145</v>
          </cell>
          <cell r="K229">
            <v>30151</v>
          </cell>
          <cell r="L229">
            <v>197157</v>
          </cell>
          <cell r="M229">
            <v>309130</v>
          </cell>
          <cell r="N229">
            <v>255492</v>
          </cell>
        </row>
        <row r="230">
          <cell r="A230">
            <v>3321</v>
          </cell>
          <cell r="B230" t="str">
            <v>St Teresa's Catholic Primary School, Colchester</v>
          </cell>
          <cell r="C230" t="str">
            <v>Primary</v>
          </cell>
          <cell r="D230" t="str">
            <v>THE ROSARY TRUST - A CATHOLIC MULTI ACADEMY</v>
          </cell>
          <cell r="E230">
            <v>113054</v>
          </cell>
          <cell r="F230">
            <v>151443</v>
          </cell>
          <cell r="G230">
            <v>146798</v>
          </cell>
          <cell r="H230">
            <v>297008</v>
          </cell>
          <cell r="I230">
            <v>324524</v>
          </cell>
          <cell r="J230">
            <v>92154</v>
          </cell>
          <cell r="K230">
            <v>91857</v>
          </cell>
          <cell r="L230">
            <v>126061</v>
          </cell>
          <cell r="M230">
            <v>128168</v>
          </cell>
          <cell r="N230">
            <v>112694</v>
          </cell>
        </row>
        <row r="231">
          <cell r="A231">
            <v>5223</v>
          </cell>
          <cell r="B231" t="str">
            <v>St Thomas More Catholic Primary School, Saffron Walden</v>
          </cell>
          <cell r="C231" t="str">
            <v>Primary</v>
          </cell>
          <cell r="D231" t="str">
            <v>ST. THOMAS MORE CATHOLIC PRIMARY SCHOOL</v>
          </cell>
          <cell r="E231">
            <v>63725</v>
          </cell>
          <cell r="F231">
            <v>267903</v>
          </cell>
          <cell r="G231">
            <v>246376</v>
          </cell>
          <cell r="H231">
            <v>211108</v>
          </cell>
          <cell r="I231">
            <v>211006</v>
          </cell>
          <cell r="J231">
            <v>12800</v>
          </cell>
          <cell r="K231">
            <v>29158</v>
          </cell>
          <cell r="L231">
            <v>10529</v>
          </cell>
          <cell r="M231">
            <v>3774</v>
          </cell>
          <cell r="N231">
            <v>20073</v>
          </cell>
        </row>
        <row r="232">
          <cell r="A232">
            <v>3824</v>
          </cell>
          <cell r="B232" t="str">
            <v>St Thomas More's Catholic Primary School, Colchester</v>
          </cell>
          <cell r="C232" t="str">
            <v>Primary</v>
          </cell>
          <cell r="D232" t="str">
            <v>THE ROSARY TRUST - A CATHOLIC MULTI ACADEMY</v>
          </cell>
          <cell r="E232">
            <v>360935</v>
          </cell>
          <cell r="F232">
            <v>389440</v>
          </cell>
          <cell r="G232">
            <v>720674</v>
          </cell>
          <cell r="H232">
            <v>398967</v>
          </cell>
          <cell r="I232">
            <v>455274</v>
          </cell>
          <cell r="J232">
            <v>503827</v>
          </cell>
          <cell r="K232">
            <v>472040</v>
          </cell>
          <cell r="L232">
            <v>538596</v>
          </cell>
          <cell r="M232">
            <v>575333</v>
          </cell>
          <cell r="N232">
            <v>589200</v>
          </cell>
        </row>
        <row r="233">
          <cell r="A233">
            <v>2119</v>
          </cell>
          <cell r="B233" t="str">
            <v>Stambridge Primary School</v>
          </cell>
          <cell r="C233" t="str">
            <v>Primary</v>
          </cell>
          <cell r="D233" t="str">
            <v>HEARTS ACADEMY TRUST</v>
          </cell>
          <cell r="G233">
            <v>46080</v>
          </cell>
          <cell r="H233">
            <v>3621</v>
          </cell>
          <cell r="I233">
            <v>-63842</v>
          </cell>
          <cell r="J233">
            <v>-69751</v>
          </cell>
          <cell r="K233">
            <v>-25959</v>
          </cell>
          <cell r="L233">
            <v>18904</v>
          </cell>
          <cell r="M233">
            <v>91491</v>
          </cell>
          <cell r="N233">
            <v>185219</v>
          </cell>
        </row>
        <row r="234">
          <cell r="A234">
            <v>2163</v>
          </cell>
          <cell r="B234" t="str">
            <v>Stapleford Abbotts Primary School</v>
          </cell>
          <cell r="C234" t="str">
            <v>Primary</v>
          </cell>
          <cell r="D234" t="str">
            <v>THE KEMNAL ACADEMIES TRUST</v>
          </cell>
          <cell r="I234">
            <v>-9000</v>
          </cell>
          <cell r="J234">
            <v>-81000</v>
          </cell>
          <cell r="K234">
            <v>-134000</v>
          </cell>
          <cell r="L234">
            <v>-276000</v>
          </cell>
          <cell r="M234">
            <v>7000</v>
          </cell>
          <cell r="N234">
            <v>11000</v>
          </cell>
        </row>
        <row r="235">
          <cell r="A235">
            <v>3841</v>
          </cell>
          <cell r="B235" t="str">
            <v>Staples Road Primary School</v>
          </cell>
          <cell r="C235" t="str">
            <v>Primary</v>
          </cell>
          <cell r="D235" t="str">
            <v>EPPING FOREST SCHOOLS PARTNERSHIP TRUST</v>
          </cell>
          <cell r="J235">
            <v>417782</v>
          </cell>
          <cell r="K235">
            <v>227957</v>
          </cell>
          <cell r="L235">
            <v>305528</v>
          </cell>
          <cell r="M235">
            <v>431967</v>
          </cell>
          <cell r="N235">
            <v>496021</v>
          </cell>
        </row>
        <row r="236">
          <cell r="A236">
            <v>2172</v>
          </cell>
          <cell r="B236" t="str">
            <v>Steeple Bumpstead Primary School</v>
          </cell>
          <cell r="C236" t="str">
            <v>Primary</v>
          </cell>
          <cell r="D236" t="str">
            <v>UNITY SCHOOLS PARTNERSHIP</v>
          </cell>
          <cell r="J236">
            <v>14000</v>
          </cell>
          <cell r="K236">
            <v>56000</v>
          </cell>
        </row>
        <row r="237">
          <cell r="A237">
            <v>3460</v>
          </cell>
          <cell r="B237" t="str">
            <v>Stisted Church of England Primary Academy</v>
          </cell>
          <cell r="C237" t="str">
            <v>Primary</v>
          </cell>
          <cell r="D237" t="str">
            <v>CANONIUM LEARNING TRUST</v>
          </cell>
          <cell r="E237">
            <v>110695</v>
          </cell>
          <cell r="F237">
            <v>105681</v>
          </cell>
          <cell r="G237">
            <v>126327</v>
          </cell>
          <cell r="H237">
            <v>62314</v>
          </cell>
          <cell r="I237">
            <v>142394</v>
          </cell>
          <cell r="J237">
            <v>114338</v>
          </cell>
          <cell r="K237">
            <v>158517</v>
          </cell>
          <cell r="L237">
            <v>182136</v>
          </cell>
          <cell r="M237">
            <v>206208</v>
          </cell>
          <cell r="N237">
            <v>167233</v>
          </cell>
        </row>
        <row r="238">
          <cell r="A238">
            <v>2133</v>
          </cell>
          <cell r="B238" t="str">
            <v>Takeley Primary School</v>
          </cell>
          <cell r="C238" t="str">
            <v>Primary</v>
          </cell>
          <cell r="D238" t="str">
            <v>THE LEARNING PARTNERSHIP TRUST</v>
          </cell>
          <cell r="H238">
            <v>141087</v>
          </cell>
          <cell r="I238">
            <v>107157</v>
          </cell>
          <cell r="J238">
            <v>279220</v>
          </cell>
          <cell r="K238">
            <v>208312</v>
          </cell>
          <cell r="L238">
            <v>13270</v>
          </cell>
          <cell r="M238">
            <v>17526</v>
          </cell>
          <cell r="N238">
            <v>3855</v>
          </cell>
        </row>
        <row r="239">
          <cell r="A239">
            <v>2665</v>
          </cell>
          <cell r="B239" t="str">
            <v>Tany's Dell Primary School and Nursery</v>
          </cell>
          <cell r="C239" t="str">
            <v>Primary</v>
          </cell>
          <cell r="D239" t="str">
            <v>TEMPLEFIELDS MULTI-ACADEMY TRUST</v>
          </cell>
          <cell r="J239">
            <v>271859</v>
          </cell>
          <cell r="K239">
            <v>330894</v>
          </cell>
          <cell r="L239">
            <v>156074</v>
          </cell>
          <cell r="M239">
            <v>111759</v>
          </cell>
          <cell r="N239">
            <v>170310</v>
          </cell>
        </row>
        <row r="240">
          <cell r="A240">
            <v>2126</v>
          </cell>
          <cell r="B240" t="str">
            <v>Templars Academy</v>
          </cell>
          <cell r="C240" t="str">
            <v>Primary</v>
          </cell>
          <cell r="D240" t="str">
            <v>CONNECTED LEARNING</v>
          </cell>
          <cell r="H240">
            <v>96025</v>
          </cell>
          <cell r="I240">
            <v>73202</v>
          </cell>
          <cell r="J240">
            <v>126470</v>
          </cell>
          <cell r="K240">
            <v>131248</v>
          </cell>
        </row>
        <row r="241">
          <cell r="B241" t="str">
            <v>Templefields Multi-Academy Trust - Central Funds</v>
          </cell>
          <cell r="C241" t="str">
            <v>Primary</v>
          </cell>
          <cell r="D241" t="str">
            <v>TEMPLEFIELDS MULTI-ACADEMY TRUST</v>
          </cell>
          <cell r="J241">
            <v>-17369</v>
          </cell>
          <cell r="K241">
            <v>-27984</v>
          </cell>
          <cell r="L241">
            <v>-23446</v>
          </cell>
          <cell r="M241">
            <v>5633</v>
          </cell>
          <cell r="N241">
            <v>9244</v>
          </cell>
        </row>
        <row r="242">
          <cell r="A242">
            <v>2483</v>
          </cell>
          <cell r="B242" t="str">
            <v>The Alderton Infant School</v>
          </cell>
          <cell r="C242" t="str">
            <v>Primary</v>
          </cell>
          <cell r="D242" t="str">
            <v>EPPING FOREST SCHOOLS PARTNERSHIP TRUST</v>
          </cell>
          <cell r="K242">
            <v>273182</v>
          </cell>
          <cell r="L242">
            <v>328388</v>
          </cell>
          <cell r="M242">
            <v>303683</v>
          </cell>
          <cell r="N242">
            <v>187095</v>
          </cell>
        </row>
        <row r="243">
          <cell r="A243">
            <v>2175</v>
          </cell>
          <cell r="B243" t="str">
            <v>The Alderton Junior School</v>
          </cell>
          <cell r="C243" t="str">
            <v>Primary</v>
          </cell>
          <cell r="D243" t="str">
            <v>EPPING FOREST SCHOOLS PARTNERSHIP TRUST</v>
          </cell>
          <cell r="K243">
            <v>91497</v>
          </cell>
          <cell r="L243">
            <v>36963</v>
          </cell>
          <cell r="M243">
            <v>121454</v>
          </cell>
          <cell r="N243">
            <v>77361</v>
          </cell>
        </row>
        <row r="244">
          <cell r="B244" t="str">
            <v>The Brickfields Trust Central Funds</v>
          </cell>
          <cell r="C244" t="str">
            <v>Primary</v>
          </cell>
          <cell r="D244" t="str">
            <v>THE BRICKFIELDS TRUST</v>
          </cell>
          <cell r="L244">
            <v>5174</v>
          </cell>
          <cell r="M244">
            <v>9049</v>
          </cell>
          <cell r="N244">
            <v>-1843</v>
          </cell>
        </row>
        <row r="245">
          <cell r="B245" t="str">
            <v>The Chelmsford Learning Partnership Central Services</v>
          </cell>
          <cell r="C245" t="str">
            <v>Primary</v>
          </cell>
          <cell r="D245" t="str">
            <v>THE CHELMSFORD LEARNING PARTNERSHIP</v>
          </cell>
          <cell r="J245">
            <v>125000</v>
          </cell>
          <cell r="K245">
            <v>6180.3559939952829</v>
          </cell>
          <cell r="L245">
            <v>0</v>
          </cell>
          <cell r="M245">
            <v>17197.512331117305</v>
          </cell>
          <cell r="N245">
            <v>23299.059811962394</v>
          </cell>
        </row>
        <row r="246">
          <cell r="B246" t="str">
            <v>The Compass Partnership of Schools Central Services</v>
          </cell>
          <cell r="C246" t="str">
            <v>Primary</v>
          </cell>
          <cell r="D246" t="str">
            <v>THE COMPASS PARTNERSHIP OF SCHOOLS</v>
          </cell>
          <cell r="N246">
            <v>1281405.4827175208</v>
          </cell>
        </row>
        <row r="247">
          <cell r="A247">
            <v>2833</v>
          </cell>
          <cell r="B247" t="str">
            <v>The Downs Primary School and Nursery</v>
          </cell>
          <cell r="C247" t="str">
            <v>Primary</v>
          </cell>
          <cell r="D247" t="str">
            <v>THE PASSMORES CO-OPERATIVE LEARNING COMMUNITY</v>
          </cell>
          <cell r="K247">
            <v>125369</v>
          </cell>
          <cell r="L247">
            <v>8410</v>
          </cell>
          <cell r="M247">
            <v>47688</v>
          </cell>
          <cell r="N247">
            <v>97055</v>
          </cell>
        </row>
        <row r="248">
          <cell r="B248" t="str">
            <v>The Epsilon Star Trust Central Fund</v>
          </cell>
          <cell r="C248" t="str">
            <v>Primary</v>
          </cell>
          <cell r="D248" t="str">
            <v>THE EPSILON STAR TRUST</v>
          </cell>
          <cell r="I248">
            <v>21691</v>
          </cell>
          <cell r="J248">
            <v>0</v>
          </cell>
          <cell r="K248">
            <v>0</v>
          </cell>
          <cell r="L248">
            <v>10396</v>
          </cell>
          <cell r="M248">
            <v>10461</v>
          </cell>
          <cell r="N248">
            <v>13954</v>
          </cell>
        </row>
        <row r="249">
          <cell r="B249" t="str">
            <v>The Eveleigh Link Academy Trust - Central Services</v>
          </cell>
          <cell r="C249" t="str">
            <v>Primary</v>
          </cell>
          <cell r="D249" t="str">
            <v>THE EVELEIGH LINK ACADEMY TRUST</v>
          </cell>
          <cell r="G249">
            <v>99186</v>
          </cell>
          <cell r="H249">
            <v>93664</v>
          </cell>
          <cell r="I249">
            <v>159760</v>
          </cell>
          <cell r="J249">
            <v>54912</v>
          </cell>
          <cell r="K249">
            <v>7627</v>
          </cell>
          <cell r="L249">
            <v>18308</v>
          </cell>
          <cell r="M249">
            <v>1966</v>
          </cell>
          <cell r="N249">
            <v>3445</v>
          </cell>
        </row>
        <row r="250">
          <cell r="A250">
            <v>3832</v>
          </cell>
          <cell r="B250" t="str">
            <v>The Flitch Green Academy</v>
          </cell>
          <cell r="C250" t="str">
            <v>Primary</v>
          </cell>
          <cell r="D250" t="str">
            <v>THE FLITCH GREEN ACADEMY</v>
          </cell>
          <cell r="E250">
            <v>237519</v>
          </cell>
          <cell r="F250">
            <v>225733</v>
          </cell>
          <cell r="G250">
            <v>253894</v>
          </cell>
          <cell r="H250">
            <v>269046</v>
          </cell>
          <cell r="I250">
            <v>301455</v>
          </cell>
          <cell r="J250">
            <v>353555</v>
          </cell>
          <cell r="K250">
            <v>400028</v>
          </cell>
          <cell r="L250">
            <v>426658</v>
          </cell>
          <cell r="M250">
            <v>452260</v>
          </cell>
          <cell r="N250">
            <v>413425</v>
          </cell>
        </row>
        <row r="251">
          <cell r="B251" t="str">
            <v>The Kemnal Trust - Central Fund</v>
          </cell>
          <cell r="C251" t="str">
            <v>Primary</v>
          </cell>
          <cell r="D251" t="str">
            <v>THE KEMNAL ACADEMIES TRUST</v>
          </cell>
          <cell r="E251">
            <v>-1088.5734192649365</v>
          </cell>
          <cell r="F251">
            <v>-43542.936770597458</v>
          </cell>
          <cell r="G251">
            <v>-36223.218951402196</v>
          </cell>
          <cell r="H251">
            <v>-60584.741334262319</v>
          </cell>
          <cell r="I251">
            <v>-78114.527085873546</v>
          </cell>
          <cell r="J251">
            <v>-71958.456714858039</v>
          </cell>
          <cell r="K251">
            <v>-60359.519247517848</v>
          </cell>
          <cell r="L251">
            <v>11636.474481797595</v>
          </cell>
          <cell r="M251">
            <v>12124.455669743948</v>
          </cell>
          <cell r="N251">
            <v>361711.1819984481</v>
          </cell>
        </row>
        <row r="252">
          <cell r="B252" t="str">
            <v>The Learning Partnership Trust - Central Services</v>
          </cell>
          <cell r="C252" t="str">
            <v>Primary</v>
          </cell>
          <cell r="D252" t="str">
            <v>THE LEARNING PARTNERSHIP TRUST</v>
          </cell>
          <cell r="H252">
            <v>112903</v>
          </cell>
          <cell r="I252">
            <v>110648</v>
          </cell>
          <cell r="J252">
            <v>275156</v>
          </cell>
          <cell r="K252">
            <v>199968</v>
          </cell>
          <cell r="L252">
            <v>757087</v>
          </cell>
          <cell r="M252">
            <v>726181</v>
          </cell>
          <cell r="N252">
            <v>824545</v>
          </cell>
        </row>
        <row r="253">
          <cell r="A253">
            <v>2148</v>
          </cell>
          <cell r="B253" t="str">
            <v>The Phoenix Primary School</v>
          </cell>
          <cell r="C253" t="str">
            <v>Primary</v>
          </cell>
          <cell r="D253" t="str">
            <v>LEE CHAPEL MULTI ACADEMY TRUST</v>
          </cell>
          <cell r="I253">
            <v>187656</v>
          </cell>
          <cell r="J253">
            <v>349000</v>
          </cell>
          <cell r="K253">
            <v>336000</v>
          </cell>
          <cell r="L253">
            <v>300000</v>
          </cell>
          <cell r="M253">
            <v>346000</v>
          </cell>
          <cell r="N253">
            <v>449000</v>
          </cell>
        </row>
        <row r="254">
          <cell r="A254">
            <v>5243</v>
          </cell>
          <cell r="B254" t="str">
            <v>The Robert Drake Primary School</v>
          </cell>
          <cell r="C254" t="str">
            <v>Primary</v>
          </cell>
          <cell r="D254" t="str">
            <v>THE ROBERT DRAKE PRIMARY SCHOOL</v>
          </cell>
          <cell r="E254">
            <v>213419</v>
          </cell>
          <cell r="F254">
            <v>241029</v>
          </cell>
          <cell r="G254">
            <v>224633</v>
          </cell>
          <cell r="H254">
            <v>207299</v>
          </cell>
          <cell r="I254">
            <v>178185</v>
          </cell>
          <cell r="J254">
            <v>164944</v>
          </cell>
          <cell r="K254">
            <v>150551</v>
          </cell>
          <cell r="L254">
            <v>184760</v>
          </cell>
          <cell r="M254">
            <v>255288</v>
          </cell>
          <cell r="N254">
            <v>300039</v>
          </cell>
        </row>
        <row r="255">
          <cell r="B255" t="str">
            <v>The Rosary Trust - Central Funds</v>
          </cell>
          <cell r="C255" t="str">
            <v>Primary</v>
          </cell>
          <cell r="D255" t="str">
            <v>THE ROSARY TRUST - A CATHOLIC MULTI ACADEMY</v>
          </cell>
          <cell r="H255">
            <v>501000</v>
          </cell>
          <cell r="I255">
            <v>501000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2850</v>
          </cell>
          <cell r="B256" t="str">
            <v>The Tyrrells School</v>
          </cell>
          <cell r="C256" t="str">
            <v>Primary</v>
          </cell>
          <cell r="D256" t="str">
            <v>THE CHELMSFORD LEARNING PARTNERSHIP</v>
          </cell>
          <cell r="E256">
            <v>425952</v>
          </cell>
          <cell r="F256">
            <v>482319</v>
          </cell>
          <cell r="G256">
            <v>563655</v>
          </cell>
          <cell r="H256">
            <v>614784</v>
          </cell>
          <cell r="I256">
            <v>556926</v>
          </cell>
          <cell r="J256">
            <v>406000</v>
          </cell>
          <cell r="K256">
            <v>281000</v>
          </cell>
          <cell r="L256">
            <v>233000</v>
          </cell>
          <cell r="M256">
            <v>322000</v>
          </cell>
          <cell r="N256">
            <v>377000</v>
          </cell>
        </row>
        <row r="257">
          <cell r="A257">
            <v>3101</v>
          </cell>
          <cell r="B257" t="str">
            <v>The Wickford Church of England School</v>
          </cell>
          <cell r="C257" t="str">
            <v>Primary</v>
          </cell>
          <cell r="D257" t="str">
            <v>HEARTS ACADEMY TRUST</v>
          </cell>
          <cell r="E257">
            <v>84923</v>
          </cell>
          <cell r="F257">
            <v>73741</v>
          </cell>
          <cell r="G257">
            <v>215744</v>
          </cell>
          <cell r="H257">
            <v>292487</v>
          </cell>
          <cell r="I257">
            <v>290478</v>
          </cell>
          <cell r="J257">
            <v>353886</v>
          </cell>
          <cell r="K257">
            <v>244768</v>
          </cell>
          <cell r="L257">
            <v>223181</v>
          </cell>
          <cell r="M257">
            <v>251225</v>
          </cell>
          <cell r="N257">
            <v>294540</v>
          </cell>
        </row>
        <row r="258">
          <cell r="A258">
            <v>2014</v>
          </cell>
          <cell r="B258" t="str">
            <v>The Willows Primary School</v>
          </cell>
          <cell r="C258" t="str">
            <v>Primary</v>
          </cell>
          <cell r="D258" t="str">
            <v>BERLESDUNA ACADEMY TRUST</v>
          </cell>
          <cell r="I258">
            <v>152230</v>
          </cell>
          <cell r="J258">
            <v>229473</v>
          </cell>
          <cell r="K258">
            <v>1749</v>
          </cell>
          <cell r="L258">
            <v>37397</v>
          </cell>
          <cell r="M258">
            <v>6777</v>
          </cell>
          <cell r="N258">
            <v>24861</v>
          </cell>
        </row>
        <row r="259">
          <cell r="A259">
            <v>2873</v>
          </cell>
          <cell r="B259" t="str">
            <v>Theydon Bois Primary School</v>
          </cell>
          <cell r="C259" t="str">
            <v>Primary</v>
          </cell>
          <cell r="D259" t="str">
            <v>EPPING FOREST SCHOOLS PARTNERSHIP TRUST</v>
          </cell>
          <cell r="J259">
            <v>66213</v>
          </cell>
          <cell r="K259">
            <v>-12239</v>
          </cell>
          <cell r="L259">
            <v>-17629</v>
          </cell>
          <cell r="M259">
            <v>-34855</v>
          </cell>
          <cell r="N259">
            <v>-60306</v>
          </cell>
        </row>
        <row r="260">
          <cell r="A260">
            <v>3835</v>
          </cell>
          <cell r="B260" t="str">
            <v>Thundersley Primary School</v>
          </cell>
          <cell r="C260" t="str">
            <v>Primary</v>
          </cell>
          <cell r="D260" t="str">
            <v>ROBUS MULTI ACADEMY TRUST</v>
          </cell>
          <cell r="G260">
            <v>117228</v>
          </cell>
          <cell r="H260">
            <v>150522</v>
          </cell>
          <cell r="I260">
            <v>119304</v>
          </cell>
          <cell r="J260">
            <v>182012</v>
          </cell>
          <cell r="K260">
            <v>262668</v>
          </cell>
          <cell r="L260">
            <v>310115</v>
          </cell>
          <cell r="M260">
            <v>436166</v>
          </cell>
          <cell r="N260">
            <v>499929</v>
          </cell>
        </row>
        <row r="261">
          <cell r="A261">
            <v>2042</v>
          </cell>
          <cell r="B261" t="str">
            <v>Tiptree Heath Primary School</v>
          </cell>
          <cell r="C261" t="str">
            <v>Primary</v>
          </cell>
          <cell r="D261" t="str">
            <v>THE EVELEIGH LINK ACADEMY TRUST</v>
          </cell>
          <cell r="L261">
            <v>113717</v>
          </cell>
          <cell r="M261">
            <v>57043</v>
          </cell>
          <cell r="N261">
            <v>30466</v>
          </cell>
        </row>
        <row r="262">
          <cell r="A262">
            <v>3660</v>
          </cell>
          <cell r="B262" t="str">
            <v>Tolleshunt D'Arcy St Nicholas Primary Academy</v>
          </cell>
          <cell r="C262" t="str">
            <v>Primary</v>
          </cell>
          <cell r="D262" t="str">
            <v>CANONIUM LEARNING TRUST</v>
          </cell>
          <cell r="L262">
            <v>201484</v>
          </cell>
          <cell r="M262">
            <v>289547</v>
          </cell>
          <cell r="N262">
            <v>315573</v>
          </cell>
        </row>
        <row r="263">
          <cell r="A263">
            <v>2176</v>
          </cell>
          <cell r="B263" t="str">
            <v>Two Village Church of England Primary School</v>
          </cell>
          <cell r="C263" t="str">
            <v>Primary</v>
          </cell>
          <cell r="D263" t="str">
            <v>THE DIOCESE OF CHELMSFORD VINE SCHOOLS TRUST</v>
          </cell>
          <cell r="M263">
            <v>216061</v>
          </cell>
          <cell r="N263">
            <v>191173</v>
          </cell>
        </row>
        <row r="264">
          <cell r="A264">
            <v>2107</v>
          </cell>
          <cell r="B264" t="str">
            <v>Unity Primary Academy</v>
          </cell>
          <cell r="C264" t="str">
            <v>Primary</v>
          </cell>
          <cell r="D264" t="str">
            <v>REACH2 ACADEMY TRUST</v>
          </cell>
          <cell r="G264">
            <v>104928</v>
          </cell>
          <cell r="H264">
            <v>204000</v>
          </cell>
          <cell r="I264">
            <v>115000</v>
          </cell>
          <cell r="J264">
            <v>186000</v>
          </cell>
          <cell r="K264">
            <v>118000</v>
          </cell>
          <cell r="L264">
            <v>175000</v>
          </cell>
          <cell r="M264">
            <v>296000</v>
          </cell>
          <cell r="N264">
            <v>381000</v>
          </cell>
        </row>
        <row r="265">
          <cell r="B265" t="str">
            <v>Unity Schools Partnership Central Funds</v>
          </cell>
          <cell r="C265" t="str">
            <v>Primary</v>
          </cell>
          <cell r="D265" t="str">
            <v>UNITY SCHOOLS PARTNERSHIP</v>
          </cell>
          <cell r="J265">
            <v>-20049.411269974767</v>
          </cell>
          <cell r="K265">
            <v>-30913.793103448275</v>
          </cell>
          <cell r="L265">
            <v>62718.671152228759</v>
          </cell>
          <cell r="M265">
            <v>161080.740117746</v>
          </cell>
          <cell r="N265">
            <v>186236.75357443231</v>
          </cell>
        </row>
        <row r="266">
          <cell r="A266">
            <v>2179</v>
          </cell>
          <cell r="B266" t="str">
            <v>Waltham Holy Cross Primary Academy</v>
          </cell>
          <cell r="C266" t="str">
            <v>Primary</v>
          </cell>
          <cell r="D266" t="str">
            <v>NET ACADEMIES TRUST</v>
          </cell>
        </row>
        <row r="267">
          <cell r="A267">
            <v>2110</v>
          </cell>
          <cell r="B267" t="str">
            <v>Water Lane Primary Academy</v>
          </cell>
          <cell r="C267" t="str">
            <v>Primary</v>
          </cell>
          <cell r="D267" t="str">
            <v>REACH2 ACADEMY TRUST</v>
          </cell>
          <cell r="H267">
            <v>123000</v>
          </cell>
          <cell r="I267">
            <v>149000</v>
          </cell>
          <cell r="J267">
            <v>169000</v>
          </cell>
          <cell r="K267">
            <v>198000</v>
          </cell>
          <cell r="L267">
            <v>272000</v>
          </cell>
          <cell r="M267">
            <v>286000</v>
          </cell>
          <cell r="N267">
            <v>256000</v>
          </cell>
        </row>
        <row r="268">
          <cell r="A268">
            <v>2666</v>
          </cell>
          <cell r="B268" t="str">
            <v>Waterman Primary Academy</v>
          </cell>
          <cell r="C268" t="str">
            <v>Primary</v>
          </cell>
          <cell r="D268" t="str">
            <v>HEARTS ACADEMY TRUST</v>
          </cell>
          <cell r="G268">
            <v>141023</v>
          </cell>
          <cell r="H268">
            <v>99844</v>
          </cell>
          <cell r="I268">
            <v>57439</v>
          </cell>
          <cell r="J268">
            <v>28218</v>
          </cell>
          <cell r="K268">
            <v>99238</v>
          </cell>
          <cell r="L268">
            <v>142158</v>
          </cell>
          <cell r="M268">
            <v>156588</v>
          </cell>
          <cell r="N268">
            <v>181590</v>
          </cell>
        </row>
        <row r="269">
          <cell r="A269">
            <v>2096</v>
          </cell>
          <cell r="B269" t="str">
            <v>Weeley St Andrew's CofE Primary School</v>
          </cell>
          <cell r="C269" t="str">
            <v>Primary</v>
          </cell>
          <cell r="D269" t="str">
            <v>THE DIOCESE OF CHELMSFORD VINE SCHOOLS TRUST</v>
          </cell>
          <cell r="K269">
            <v>294264</v>
          </cell>
          <cell r="L269">
            <v>264874</v>
          </cell>
          <cell r="M269">
            <v>306629</v>
          </cell>
          <cell r="N269">
            <v>234066</v>
          </cell>
        </row>
        <row r="270">
          <cell r="A270">
            <v>5232</v>
          </cell>
          <cell r="B270" t="str">
            <v>Westerings Primary Academy</v>
          </cell>
          <cell r="C270" t="str">
            <v>Primary</v>
          </cell>
          <cell r="D270" t="str">
            <v>ACADEMIES ENTERPRISE TRUST</v>
          </cell>
          <cell r="E270">
            <v>52000</v>
          </cell>
          <cell r="F270">
            <v>-40000</v>
          </cell>
          <cell r="G270">
            <v>67000</v>
          </cell>
          <cell r="H270">
            <v>-114000</v>
          </cell>
          <cell r="I270">
            <v>-171000</v>
          </cell>
        </row>
        <row r="271">
          <cell r="A271">
            <v>2915</v>
          </cell>
          <cell r="B271" t="str">
            <v>Westwood Academy</v>
          </cell>
          <cell r="C271" t="str">
            <v>Primary</v>
          </cell>
          <cell r="D271" t="str">
            <v>SOUTH ESSEX ACADEMY TRUST</v>
          </cell>
          <cell r="E271">
            <v>158892</v>
          </cell>
          <cell r="F271">
            <v>202766</v>
          </cell>
          <cell r="G271">
            <v>166639</v>
          </cell>
          <cell r="H271">
            <v>10386</v>
          </cell>
          <cell r="I271">
            <v>53904</v>
          </cell>
          <cell r="J271">
            <v>82536</v>
          </cell>
          <cell r="K271">
            <v>79128</v>
          </cell>
          <cell r="L271">
            <v>125135</v>
          </cell>
          <cell r="M271">
            <v>166001</v>
          </cell>
          <cell r="N271">
            <v>207676</v>
          </cell>
        </row>
        <row r="272">
          <cell r="A272">
            <v>2503</v>
          </cell>
          <cell r="B272" t="str">
            <v>White Bridge Primary School</v>
          </cell>
          <cell r="C272" t="str">
            <v>Primary</v>
          </cell>
          <cell r="D272" t="str">
            <v>EPPING FOREST SCHOOLS PARTNERSHIP TRUST</v>
          </cell>
          <cell r="J272">
            <v>106315</v>
          </cell>
          <cell r="K272">
            <v>140428</v>
          </cell>
          <cell r="L272">
            <v>61128</v>
          </cell>
          <cell r="M272">
            <v>93725</v>
          </cell>
          <cell r="N272">
            <v>134304</v>
          </cell>
        </row>
        <row r="273">
          <cell r="A273">
            <v>2022</v>
          </cell>
          <cell r="B273" t="str">
            <v>White Hall Academy</v>
          </cell>
          <cell r="C273" t="str">
            <v>Primary</v>
          </cell>
          <cell r="D273" t="str">
            <v>LEARNING PATHWAYS ACADEMY</v>
          </cell>
          <cell r="E273">
            <v>486251</v>
          </cell>
          <cell r="F273">
            <v>573083</v>
          </cell>
          <cell r="G273">
            <v>243211</v>
          </cell>
          <cell r="H273">
            <v>406110</v>
          </cell>
          <cell r="I273">
            <v>417752</v>
          </cell>
          <cell r="J273">
            <v>526311</v>
          </cell>
          <cell r="K273">
            <v>463062</v>
          </cell>
          <cell r="L273">
            <v>517446</v>
          </cell>
          <cell r="M273">
            <v>647984</v>
          </cell>
          <cell r="N273">
            <v>854387</v>
          </cell>
        </row>
        <row r="274">
          <cell r="A274">
            <v>2146</v>
          </cell>
          <cell r="B274" t="str">
            <v>Whitmore Primary School and Nursery</v>
          </cell>
          <cell r="C274" t="str">
            <v>Primary</v>
          </cell>
          <cell r="D274" t="str">
            <v>BERLESDUNA ACADEMY TRUST</v>
          </cell>
          <cell r="I274">
            <v>215998</v>
          </cell>
          <cell r="J274">
            <v>142661</v>
          </cell>
          <cell r="K274">
            <v>-73936</v>
          </cell>
          <cell r="L274">
            <v>68842</v>
          </cell>
          <cell r="M274">
            <v>80420</v>
          </cell>
          <cell r="N274">
            <v>266051</v>
          </cell>
        </row>
        <row r="275">
          <cell r="A275">
            <v>2998</v>
          </cell>
          <cell r="B275" t="str">
            <v>William Read Primary and Nursery Academy</v>
          </cell>
          <cell r="C275" t="str">
            <v>Primary</v>
          </cell>
          <cell r="D275" t="str">
            <v>NORTHWICK PARK TRUST</v>
          </cell>
        </row>
        <row r="276">
          <cell r="A276">
            <v>3133</v>
          </cell>
          <cell r="B276" t="str">
            <v>William Martin Church of England Infant and Nursery School</v>
          </cell>
          <cell r="C276" t="str">
            <v>Primary</v>
          </cell>
          <cell r="D276" t="str">
            <v>THE DIOCESE OF CHELMSFORD VINE SCHOOLS TRUST</v>
          </cell>
          <cell r="J276">
            <v>196100</v>
          </cell>
          <cell r="K276">
            <v>195776</v>
          </cell>
          <cell r="L276">
            <v>205775</v>
          </cell>
          <cell r="M276">
            <v>83534</v>
          </cell>
          <cell r="N276">
            <v>140267</v>
          </cell>
        </row>
        <row r="277">
          <cell r="A277">
            <v>2173</v>
          </cell>
          <cell r="B277" t="str">
            <v>William Martin Church of England Junior School</v>
          </cell>
          <cell r="C277" t="str">
            <v>Primary</v>
          </cell>
          <cell r="D277" t="str">
            <v>THE DIOCESE OF CHELMSFORD VINE SCHOOLS TRUST</v>
          </cell>
          <cell r="J277">
            <v>195190</v>
          </cell>
          <cell r="K277">
            <v>165006</v>
          </cell>
          <cell r="L277">
            <v>277851</v>
          </cell>
          <cell r="M277">
            <v>369966</v>
          </cell>
          <cell r="N277">
            <v>372588</v>
          </cell>
        </row>
        <row r="278">
          <cell r="A278">
            <v>2111</v>
          </cell>
          <cell r="B278" t="str">
            <v>Willow Brook Primary School and Nursery</v>
          </cell>
          <cell r="C278" t="str">
            <v>Primary</v>
          </cell>
          <cell r="D278" t="str">
            <v>THE KEMNAL ACADEMIES TRUST</v>
          </cell>
          <cell r="G278">
            <v>58000</v>
          </cell>
          <cell r="H278">
            <v>68000</v>
          </cell>
          <cell r="I278">
            <v>-30000</v>
          </cell>
          <cell r="J278">
            <v>0</v>
          </cell>
          <cell r="K278">
            <v>23000</v>
          </cell>
          <cell r="L278">
            <v>24000</v>
          </cell>
          <cell r="M278">
            <v>5000</v>
          </cell>
          <cell r="N278">
            <v>-61000</v>
          </cell>
        </row>
        <row r="279">
          <cell r="A279">
            <v>2129</v>
          </cell>
          <cell r="B279" t="str">
            <v>Winter Gardens Academy</v>
          </cell>
          <cell r="C279" t="str">
            <v>Primary</v>
          </cell>
          <cell r="D279" t="str">
            <v>SOUTH ESSEX ACADEMY TRUST</v>
          </cell>
          <cell r="G279">
            <v>92298</v>
          </cell>
          <cell r="H279">
            <v>32266</v>
          </cell>
          <cell r="I279">
            <v>68201</v>
          </cell>
          <cell r="J279">
            <v>61530</v>
          </cell>
          <cell r="K279">
            <v>107414</v>
          </cell>
          <cell r="L279">
            <v>107622</v>
          </cell>
          <cell r="M279">
            <v>133400</v>
          </cell>
          <cell r="N279">
            <v>160134</v>
          </cell>
        </row>
        <row r="280">
          <cell r="A280">
            <v>2136</v>
          </cell>
          <cell r="B280" t="str">
            <v>Woodham Ley Primary School</v>
          </cell>
          <cell r="C280" t="str">
            <v>Primary</v>
          </cell>
          <cell r="D280" t="str">
            <v>ROBUS MULTI ACADEMY TRUST</v>
          </cell>
          <cell r="G280">
            <v>113510</v>
          </cell>
          <cell r="H280">
            <v>144108</v>
          </cell>
          <cell r="I280">
            <v>167464</v>
          </cell>
          <cell r="J280">
            <v>177165</v>
          </cell>
          <cell r="K280">
            <v>179812</v>
          </cell>
          <cell r="L280">
            <v>142376</v>
          </cell>
          <cell r="M280">
            <v>140182</v>
          </cell>
          <cell r="N280">
            <v>109128</v>
          </cell>
        </row>
        <row r="281">
          <cell r="A281">
            <v>5213</v>
          </cell>
          <cell r="B281" t="str">
            <v>Woodville Primary School</v>
          </cell>
          <cell r="C281" t="str">
            <v>Primary</v>
          </cell>
          <cell r="D281" t="str">
            <v>FENNWOOD ACADEMY TRUST</v>
          </cell>
          <cell r="F281">
            <v>132565</v>
          </cell>
          <cell r="G281">
            <v>226662</v>
          </cell>
          <cell r="H281">
            <v>331411</v>
          </cell>
          <cell r="I281">
            <v>146306</v>
          </cell>
          <cell r="J281">
            <v>138265</v>
          </cell>
          <cell r="K281">
            <v>151510</v>
          </cell>
          <cell r="L281">
            <v>30690</v>
          </cell>
          <cell r="M281">
            <v>84371</v>
          </cell>
          <cell r="N281">
            <v>42784</v>
          </cell>
        </row>
        <row r="282">
          <cell r="A282">
            <v>5262</v>
          </cell>
          <cell r="B282" t="str">
            <v>Wyburns Primary School</v>
          </cell>
          <cell r="C282" t="str">
            <v>Primary</v>
          </cell>
          <cell r="D282" t="str">
            <v>SOUTH ESSEX ALLIANCE MULTI-ACADEMY TRUST</v>
          </cell>
          <cell r="J282">
            <v>144000</v>
          </cell>
          <cell r="K282">
            <v>151000</v>
          </cell>
          <cell r="L282">
            <v>194000</v>
          </cell>
          <cell r="M282">
            <v>183000</v>
          </cell>
          <cell r="N282">
            <v>70000</v>
          </cell>
        </row>
        <row r="283">
          <cell r="B283" t="str">
            <v>Zenith Central Services</v>
          </cell>
          <cell r="C283" t="str">
            <v>Primary</v>
          </cell>
          <cell r="D283" t="str">
            <v>ZENITH MULTI ACADEMY TRUST</v>
          </cell>
          <cell r="J283">
            <v>0</v>
          </cell>
          <cell r="K283">
            <v>-99409.168782904933</v>
          </cell>
          <cell r="L283">
            <v>-137929.23260340633</v>
          </cell>
          <cell r="M283">
            <v>-250113.53236009734</v>
          </cell>
          <cell r="N283">
            <v>94644.241345921095</v>
          </cell>
        </row>
        <row r="284">
          <cell r="D284" t="str">
            <v>TOTAL PRIMARY</v>
          </cell>
          <cell r="E284">
            <v>11533283.719212111</v>
          </cell>
          <cell r="F284">
            <v>14644702.975037897</v>
          </cell>
          <cell r="G284">
            <v>21615519.827850621</v>
          </cell>
          <cell r="H284">
            <v>23872581.901054118</v>
          </cell>
          <cell r="I284">
            <v>30067210.803215854</v>
          </cell>
          <cell r="J284">
            <v>37901681.47884085</v>
          </cell>
          <cell r="K284">
            <v>39500890.863031231</v>
          </cell>
          <cell r="L284">
            <v>40933326.111872733</v>
          </cell>
          <cell r="M284">
            <v>47537441.229219146</v>
          </cell>
          <cell r="N284">
            <v>50917902.28329353</v>
          </cell>
        </row>
        <row r="286">
          <cell r="A286">
            <v>1121</v>
          </cell>
          <cell r="B286" t="str">
            <v>Beckmead Moundwood Academy</v>
          </cell>
          <cell r="C286" t="str">
            <v>PRU</v>
          </cell>
          <cell r="D286" t="str">
            <v>THE BECKMEAD TRUST</v>
          </cell>
          <cell r="F286">
            <v>88</v>
          </cell>
          <cell r="G286">
            <v>122406</v>
          </cell>
          <cell r="H286">
            <v>235110</v>
          </cell>
          <cell r="I286">
            <v>232588</v>
          </cell>
          <cell r="J286">
            <v>230000</v>
          </cell>
          <cell r="K286">
            <v>48000</v>
          </cell>
          <cell r="L286">
            <v>53375</v>
          </cell>
          <cell r="M286">
            <v>-170201</v>
          </cell>
          <cell r="N286">
            <v>91753</v>
          </cell>
        </row>
        <row r="287">
          <cell r="A287">
            <v>1106</v>
          </cell>
          <cell r="B287" t="str">
            <v>Mid Essex Co-Operative Academy</v>
          </cell>
          <cell r="C287" t="str">
            <v>PRU</v>
          </cell>
          <cell r="D287" t="str">
            <v>KEYS CO-OPERATIVE ACADEMY TRUST</v>
          </cell>
          <cell r="J287">
            <v>2549559</v>
          </cell>
          <cell r="K287">
            <v>2374877</v>
          </cell>
          <cell r="L287">
            <v>2419153</v>
          </cell>
          <cell r="M287">
            <v>2402408</v>
          </cell>
          <cell r="N287">
            <v>2705125</v>
          </cell>
        </row>
        <row r="288">
          <cell r="B288" t="str">
            <v>Keys Co-operative Central Funds</v>
          </cell>
          <cell r="C288" t="str">
            <v>PRU</v>
          </cell>
          <cell r="D288" t="str">
            <v>KEYS CO-OPERATIVE ACADEMY TRUST</v>
          </cell>
          <cell r="J288">
            <v>86842</v>
          </cell>
          <cell r="K288">
            <v>5230.5574572127134</v>
          </cell>
          <cell r="L288">
            <v>13878.449877750611</v>
          </cell>
          <cell r="M288">
            <v>-134297.75550122248</v>
          </cell>
          <cell r="N288">
            <v>-55372.05378973105</v>
          </cell>
        </row>
        <row r="289">
          <cell r="A289">
            <v>1112</v>
          </cell>
          <cell r="B289" t="str">
            <v>North East Essex Co-operative Academy</v>
          </cell>
          <cell r="C289" t="str">
            <v>PRU</v>
          </cell>
          <cell r="D289" t="str">
            <v>KEYS CO-OPERATIVE ACADEMY TRUST</v>
          </cell>
          <cell r="J289">
            <v>860155</v>
          </cell>
          <cell r="K289">
            <v>811926</v>
          </cell>
          <cell r="L289">
            <v>1147679</v>
          </cell>
          <cell r="M289">
            <v>1535197</v>
          </cell>
          <cell r="N289">
            <v>1667810</v>
          </cell>
        </row>
        <row r="290">
          <cell r="B290" t="str">
            <v>The Beckmead Trust Central Funds</v>
          </cell>
          <cell r="C290" t="str">
            <v>PRU</v>
          </cell>
          <cell r="D290" t="str">
            <v>THE BECKMEAD TRUST</v>
          </cell>
          <cell r="L290">
            <v>40445</v>
          </cell>
          <cell r="M290">
            <v>65864</v>
          </cell>
          <cell r="N290">
            <v>54140</v>
          </cell>
        </row>
        <row r="291">
          <cell r="D291" t="str">
            <v>TOTAL PRU</v>
          </cell>
          <cell r="E291">
            <v>0</v>
          </cell>
          <cell r="F291">
            <v>88</v>
          </cell>
          <cell r="G291">
            <v>122406</v>
          </cell>
          <cell r="H291">
            <v>235110</v>
          </cell>
          <cell r="I291">
            <v>232588</v>
          </cell>
          <cell r="J291">
            <v>3726556</v>
          </cell>
          <cell r="K291">
            <v>3240033.5574572128</v>
          </cell>
          <cell r="L291">
            <v>3674530.4498777506</v>
          </cell>
          <cell r="M291">
            <v>3698970.2444987777</v>
          </cell>
          <cell r="N291">
            <v>4463455.9462102689</v>
          </cell>
        </row>
        <row r="293">
          <cell r="B293" t="str">
            <v>AET Central Fund</v>
          </cell>
          <cell r="C293" t="str">
            <v>Secondary</v>
          </cell>
          <cell r="D293" t="str">
            <v>ACADEMIES ENTERPRISE TRUST</v>
          </cell>
          <cell r="E293">
            <v>305694.43110129051</v>
          </cell>
          <cell r="F293">
            <v>-605366.34963333013</v>
          </cell>
          <cell r="G293">
            <v>-318570.14762865467</v>
          </cell>
          <cell r="H293">
            <v>-172783.80888333815</v>
          </cell>
          <cell r="I293">
            <v>-1124548.4676722067</v>
          </cell>
          <cell r="J293">
            <v>1363787.5876645211</v>
          </cell>
          <cell r="K293">
            <v>1922427.5466743524</v>
          </cell>
          <cell r="L293">
            <v>1016989.0224777836</v>
          </cell>
          <cell r="M293">
            <v>1055126.1108207004</v>
          </cell>
          <cell r="N293">
            <v>2161789.5032978025</v>
          </cell>
        </row>
        <row r="294">
          <cell r="A294">
            <v>4010</v>
          </cell>
          <cell r="B294" t="str">
            <v>Alec Hunter Academy</v>
          </cell>
          <cell r="C294" t="str">
            <v>Secondary</v>
          </cell>
          <cell r="D294" t="str">
            <v>SAFFRON ACADEMY TRUST</v>
          </cell>
          <cell r="E294">
            <v>625920</v>
          </cell>
          <cell r="F294">
            <v>859094</v>
          </cell>
          <cell r="G294">
            <v>755777</v>
          </cell>
          <cell r="H294">
            <v>593624</v>
          </cell>
          <cell r="I294">
            <v>440062</v>
          </cell>
          <cell r="J294">
            <v>152937</v>
          </cell>
          <cell r="K294">
            <v>-152214</v>
          </cell>
          <cell r="L294">
            <v>-305069</v>
          </cell>
          <cell r="M294">
            <v>-219107</v>
          </cell>
          <cell r="N294">
            <v>-63533</v>
          </cell>
        </row>
        <row r="295">
          <cell r="B295" t="str">
            <v>Anglian Learning - Central Fund</v>
          </cell>
          <cell r="C295" t="str">
            <v>Secondary</v>
          </cell>
          <cell r="D295" t="str">
            <v>ANGLIAN LEARNING</v>
          </cell>
          <cell r="L295">
            <v>-4188.3375677506774</v>
          </cell>
          <cell r="M295">
            <v>14938.620426829269</v>
          </cell>
          <cell r="N295">
            <v>-26851.532793209877</v>
          </cell>
        </row>
        <row r="296">
          <cell r="A296">
            <v>5442</v>
          </cell>
          <cell r="B296" t="str">
            <v>Anglo European School</v>
          </cell>
          <cell r="C296" t="str">
            <v>Secondary</v>
          </cell>
          <cell r="D296" t="str">
            <v>ANGLO EUROPEAN ACADEMY TRUST</v>
          </cell>
          <cell r="E296">
            <v>628133</v>
          </cell>
          <cell r="F296">
            <v>439062</v>
          </cell>
          <cell r="G296">
            <v>455613</v>
          </cell>
          <cell r="H296">
            <v>464915</v>
          </cell>
          <cell r="I296">
            <v>1118875</v>
          </cell>
          <cell r="J296">
            <v>1383132</v>
          </cell>
          <cell r="K296">
            <v>957958</v>
          </cell>
          <cell r="L296">
            <v>790598</v>
          </cell>
          <cell r="M296">
            <v>726177</v>
          </cell>
          <cell r="N296">
            <v>864243</v>
          </cell>
        </row>
        <row r="297">
          <cell r="A297">
            <v>4005</v>
          </cell>
          <cell r="B297" t="str">
            <v>Becket Keys Church of England Free School</v>
          </cell>
          <cell r="C297" t="str">
            <v>Secondary</v>
          </cell>
          <cell r="D297" t="str">
            <v>RUSSELL EDUCATION TRUST</v>
          </cell>
          <cell r="E297">
            <v>65000</v>
          </cell>
          <cell r="F297">
            <v>105000</v>
          </cell>
          <cell r="G297">
            <v>161000</v>
          </cell>
          <cell r="H297">
            <v>259000</v>
          </cell>
          <cell r="I297">
            <v>339000</v>
          </cell>
          <cell r="J297">
            <v>176000</v>
          </cell>
          <cell r="K297">
            <v>274000</v>
          </cell>
          <cell r="L297">
            <v>349000</v>
          </cell>
          <cell r="M297">
            <v>745000</v>
          </cell>
          <cell r="N297">
            <v>610000</v>
          </cell>
        </row>
        <row r="298">
          <cell r="B298" t="str">
            <v>BMAT - Central Services Secondary</v>
          </cell>
          <cell r="C298" t="str">
            <v>Secondary</v>
          </cell>
          <cell r="D298" t="str">
            <v>BMAT EDUCATION</v>
          </cell>
          <cell r="G298">
            <v>1002442.2865865293</v>
          </cell>
          <cell r="H298">
            <v>874979.58404884569</v>
          </cell>
          <cell r="I298">
            <v>1217811.867964129</v>
          </cell>
          <cell r="J298">
            <v>1909007.1942446043</v>
          </cell>
          <cell r="K298">
            <v>1637640.2877697842</v>
          </cell>
          <cell r="L298">
            <v>1944402.8776978417</v>
          </cell>
          <cell r="M298">
            <v>2049410.0719424461</v>
          </cell>
          <cell r="N298">
            <v>2321230.8643884338</v>
          </cell>
        </row>
        <row r="299">
          <cell r="A299">
            <v>4030</v>
          </cell>
          <cell r="B299" t="str">
            <v>BMAT Stem</v>
          </cell>
          <cell r="C299" t="str">
            <v>Secondary</v>
          </cell>
          <cell r="D299" t="str">
            <v>BMAT EDUCATION</v>
          </cell>
        </row>
        <row r="300">
          <cell r="A300">
            <v>4027</v>
          </cell>
          <cell r="B300" t="str">
            <v>Brentwood County High School</v>
          </cell>
          <cell r="C300" t="str">
            <v>Secondary</v>
          </cell>
          <cell r="D300" t="str">
            <v>OSBORNE CO-OPERATIVE ACADEMY TRUST</v>
          </cell>
          <cell r="G300">
            <v>327499</v>
          </cell>
          <cell r="H300">
            <v>105530</v>
          </cell>
          <cell r="I300">
            <v>-443137</v>
          </cell>
          <cell r="J300">
            <v>-490000</v>
          </cell>
          <cell r="K300">
            <v>-233000</v>
          </cell>
          <cell r="L300">
            <v>-348000</v>
          </cell>
          <cell r="M300">
            <v>-463000</v>
          </cell>
          <cell r="N300">
            <v>-249000</v>
          </cell>
        </row>
        <row r="301">
          <cell r="A301">
            <v>5461</v>
          </cell>
          <cell r="B301" t="str">
            <v>Brentwood Ursuline Convent High School</v>
          </cell>
          <cell r="C301" t="str">
            <v>Secondary</v>
          </cell>
          <cell r="D301" t="str">
            <v>BRENTWOOD URSULINE CONVENT HIGH SCHOOL</v>
          </cell>
          <cell r="E301">
            <v>382000</v>
          </cell>
          <cell r="F301">
            <v>647000</v>
          </cell>
          <cell r="G301">
            <v>330000</v>
          </cell>
          <cell r="H301">
            <v>251000</v>
          </cell>
          <cell r="I301">
            <v>33000</v>
          </cell>
          <cell r="J301">
            <v>197000</v>
          </cell>
          <cell r="K301">
            <v>566000</v>
          </cell>
          <cell r="L301">
            <v>594000</v>
          </cell>
          <cell r="M301">
            <v>870000</v>
          </cell>
          <cell r="N301">
            <v>1148000</v>
          </cell>
        </row>
        <row r="302">
          <cell r="B302" t="str">
            <v>Bridge Academy Trust - Central Services</v>
          </cell>
          <cell r="C302" t="str">
            <v>Secondary</v>
          </cell>
          <cell r="D302" t="str">
            <v>BRIDGE ACADEMY TRUST</v>
          </cell>
          <cell r="J302">
            <v>975442.3817034699</v>
          </cell>
          <cell r="K302">
            <v>864373.91167192417</v>
          </cell>
          <cell r="L302">
            <v>1591470.9227129335</v>
          </cell>
          <cell r="M302">
            <v>2636092.5217391304</v>
          </cell>
          <cell r="N302">
            <v>4056447.4534406308</v>
          </cell>
        </row>
        <row r="303">
          <cell r="A303">
            <v>4333</v>
          </cell>
          <cell r="B303" t="str">
            <v>Burnt Mill Academy</v>
          </cell>
          <cell r="C303" t="str">
            <v>Secondary</v>
          </cell>
          <cell r="D303" t="str">
            <v>BMAT EDUCATION</v>
          </cell>
          <cell r="E303">
            <v>968518</v>
          </cell>
          <cell r="F303">
            <v>433707</v>
          </cell>
          <cell r="H303">
            <v>555000</v>
          </cell>
        </row>
        <row r="304">
          <cell r="A304">
            <v>4033</v>
          </cell>
          <cell r="B304" t="str">
            <v>Castle View School</v>
          </cell>
          <cell r="C304" t="str">
            <v>Secondary</v>
          </cell>
          <cell r="D304" t="str">
            <v>ZENITH MULTI ACADEMY TRUST</v>
          </cell>
          <cell r="G304">
            <v>707267</v>
          </cell>
          <cell r="H304">
            <v>386165</v>
          </cell>
          <cell r="I304">
            <v>490174</v>
          </cell>
          <cell r="J304">
            <v>326932</v>
          </cell>
          <cell r="K304">
            <v>-262679</v>
          </cell>
          <cell r="L304">
            <v>271286</v>
          </cell>
          <cell r="M304">
            <v>156121</v>
          </cell>
          <cell r="N304">
            <v>185854</v>
          </cell>
        </row>
        <row r="305">
          <cell r="B305" t="str">
            <v>Central Fund - ALPHA Trust</v>
          </cell>
          <cell r="C305" t="str">
            <v>Secondary</v>
          </cell>
          <cell r="D305" t="str">
            <v>ALPHA TRUST</v>
          </cell>
          <cell r="J305">
            <v>-158422</v>
          </cell>
          <cell r="K305">
            <v>105292</v>
          </cell>
          <cell r="L305">
            <v>126602.93187213763</v>
          </cell>
          <cell r="M305">
            <v>213696.80105182572</v>
          </cell>
          <cell r="N305">
            <v>299385.29832936841</v>
          </cell>
        </row>
        <row r="306">
          <cell r="A306">
            <v>5429</v>
          </cell>
          <cell r="B306" t="str">
            <v>Chelmer Valley High School</v>
          </cell>
          <cell r="C306" t="str">
            <v>Secondary</v>
          </cell>
          <cell r="D306" t="str">
            <v>CHELMER VALLEY HIGH SCHOOL</v>
          </cell>
          <cell r="E306">
            <v>1310740</v>
          </cell>
          <cell r="F306">
            <v>1211591</v>
          </cell>
          <cell r="G306">
            <v>1358329</v>
          </cell>
          <cell r="H306">
            <v>1743620</v>
          </cell>
          <cell r="I306">
            <v>1901416</v>
          </cell>
          <cell r="J306">
            <v>1922025</v>
          </cell>
          <cell r="K306">
            <v>2029041</v>
          </cell>
          <cell r="L306">
            <v>2060140</v>
          </cell>
          <cell r="M306">
            <v>1858611</v>
          </cell>
          <cell r="N306">
            <v>1403424</v>
          </cell>
        </row>
        <row r="307">
          <cell r="A307">
            <v>5410</v>
          </cell>
          <cell r="B307" t="str">
            <v>Chelmsford County High School for Girls</v>
          </cell>
          <cell r="C307" t="str">
            <v>Secondary</v>
          </cell>
          <cell r="D307" t="str">
            <v>CHELMSFORD COUNTY HIGH SCHOOL FOR GIRLS</v>
          </cell>
          <cell r="E307">
            <v>781836</v>
          </cell>
          <cell r="F307">
            <v>982127</v>
          </cell>
          <cell r="G307">
            <v>1201142</v>
          </cell>
          <cell r="H307">
            <v>1542092</v>
          </cell>
          <cell r="I307">
            <v>1400729</v>
          </cell>
          <cell r="J307">
            <v>1187851</v>
          </cell>
          <cell r="K307">
            <v>1151729</v>
          </cell>
          <cell r="L307">
            <v>1163578</v>
          </cell>
          <cell r="M307">
            <v>1198598</v>
          </cell>
          <cell r="N307">
            <v>935228</v>
          </cell>
        </row>
        <row r="308">
          <cell r="A308">
            <v>6910</v>
          </cell>
          <cell r="B308" t="str">
            <v>Clacton Coastal Academy</v>
          </cell>
          <cell r="C308" t="str">
            <v>Secondary</v>
          </cell>
          <cell r="D308" t="str">
            <v>ACADEMIES ENTERPRISE TRUST</v>
          </cell>
          <cell r="E308">
            <v>3689000</v>
          </cell>
          <cell r="F308">
            <v>2596000</v>
          </cell>
          <cell r="G308">
            <v>1858000</v>
          </cell>
          <cell r="H308">
            <v>2623000</v>
          </cell>
          <cell r="I308">
            <v>3010000</v>
          </cell>
        </row>
        <row r="309">
          <cell r="A309">
            <v>5444</v>
          </cell>
          <cell r="B309" t="str">
            <v>Clacton County High School</v>
          </cell>
          <cell r="C309" t="str">
            <v>Secondary</v>
          </cell>
          <cell r="D309" t="str">
            <v>THE SIGMA TRUST</v>
          </cell>
          <cell r="E309">
            <v>880041</v>
          </cell>
          <cell r="F309">
            <v>1339022</v>
          </cell>
          <cell r="G309">
            <v>1570406</v>
          </cell>
          <cell r="H309">
            <v>1545573</v>
          </cell>
          <cell r="I309">
            <v>1625230</v>
          </cell>
          <cell r="J309">
            <v>1370164</v>
          </cell>
          <cell r="K309">
            <v>1248767</v>
          </cell>
          <cell r="L309">
            <v>1248000</v>
          </cell>
          <cell r="M309">
            <v>1394000</v>
          </cell>
          <cell r="N309">
            <v>1685000</v>
          </cell>
        </row>
        <row r="310">
          <cell r="A310">
            <v>6911</v>
          </cell>
          <cell r="B310" t="str">
            <v>Colchester Academy</v>
          </cell>
          <cell r="C310" t="str">
            <v>Secondary</v>
          </cell>
          <cell r="D310" t="str">
            <v>SOUTH SUFFOLK LEARNING TRUST</v>
          </cell>
          <cell r="E310">
            <v>1358980</v>
          </cell>
          <cell r="F310">
            <v>1198692</v>
          </cell>
          <cell r="G310">
            <v>675000</v>
          </cell>
          <cell r="H310">
            <v>695000</v>
          </cell>
          <cell r="I310">
            <v>619000</v>
          </cell>
          <cell r="J310">
            <v>430000</v>
          </cell>
          <cell r="K310">
            <v>242000</v>
          </cell>
          <cell r="L310">
            <v>537000</v>
          </cell>
          <cell r="M310">
            <v>789000</v>
          </cell>
          <cell r="N310">
            <v>938000</v>
          </cell>
        </row>
        <row r="311">
          <cell r="A311">
            <v>5454</v>
          </cell>
          <cell r="B311" t="str">
            <v>Colchester County High School for Girls</v>
          </cell>
          <cell r="C311" t="str">
            <v>Secondary</v>
          </cell>
          <cell r="D311" t="str">
            <v>ALPHA TRUST</v>
          </cell>
          <cell r="E311">
            <v>92477</v>
          </cell>
          <cell r="F311">
            <v>309277</v>
          </cell>
          <cell r="G311">
            <v>758209</v>
          </cell>
          <cell r="H311">
            <v>793056</v>
          </cell>
          <cell r="I311">
            <v>840454</v>
          </cell>
          <cell r="J311">
            <v>1097334</v>
          </cell>
          <cell r="K311">
            <v>1024788</v>
          </cell>
          <cell r="L311">
            <v>887477</v>
          </cell>
          <cell r="M311">
            <v>480516</v>
          </cell>
          <cell r="N311">
            <v>900467</v>
          </cell>
        </row>
        <row r="312">
          <cell r="A312">
            <v>5443</v>
          </cell>
          <cell r="B312" t="str">
            <v>Colchester Royal Grammar School</v>
          </cell>
          <cell r="C312" t="str">
            <v>Secondary</v>
          </cell>
          <cell r="D312" t="str">
            <v>COLCHESTER ROYAL GRAMMAR SCHOOL</v>
          </cell>
          <cell r="E312">
            <v>923744</v>
          </cell>
          <cell r="F312">
            <v>1048843</v>
          </cell>
          <cell r="G312">
            <v>1259377</v>
          </cell>
          <cell r="H312">
            <v>1557676</v>
          </cell>
          <cell r="I312">
            <v>1848874</v>
          </cell>
          <cell r="J312">
            <v>1967448</v>
          </cell>
          <cell r="K312">
            <v>2108503</v>
          </cell>
          <cell r="L312">
            <v>2245758</v>
          </cell>
          <cell r="M312">
            <v>2615703</v>
          </cell>
          <cell r="N312">
            <v>2583472</v>
          </cell>
        </row>
        <row r="313">
          <cell r="A313">
            <v>4032</v>
          </cell>
          <cell r="B313" t="str">
            <v>Colne Community School and College (Secondary and 16 to 19 Provision)</v>
          </cell>
          <cell r="C313" t="str">
            <v>Secondary</v>
          </cell>
          <cell r="D313" t="str">
            <v>THE SIGMA TRUST</v>
          </cell>
          <cell r="E313">
            <v>1200893</v>
          </cell>
          <cell r="F313">
            <v>1551291</v>
          </cell>
          <cell r="G313">
            <v>1457423</v>
          </cell>
          <cell r="H313">
            <v>1304640</v>
          </cell>
          <cell r="I313">
            <v>1095747</v>
          </cell>
          <cell r="J313">
            <v>783430</v>
          </cell>
          <cell r="K313">
            <v>851262</v>
          </cell>
          <cell r="L313">
            <v>1084000</v>
          </cell>
          <cell r="M313">
            <v>1235000</v>
          </cell>
          <cell r="N313">
            <v>1010000</v>
          </cell>
        </row>
        <row r="314">
          <cell r="B314" t="str">
            <v>Compass Education Trust - Central Services</v>
          </cell>
          <cell r="C314" t="str">
            <v>Secondary</v>
          </cell>
          <cell r="D314" t="str">
            <v>COMPASS EDUCATION TRUST LTD</v>
          </cell>
          <cell r="J314">
            <v>16000</v>
          </cell>
          <cell r="K314">
            <v>41000</v>
          </cell>
          <cell r="L314">
            <v>86000</v>
          </cell>
          <cell r="M314">
            <v>68000</v>
          </cell>
          <cell r="N314">
            <v>160000</v>
          </cell>
        </row>
        <row r="315">
          <cell r="A315">
            <v>5426</v>
          </cell>
          <cell r="B315" t="str">
            <v>Davenant Foundation School</v>
          </cell>
          <cell r="C315" t="str">
            <v>Secondary</v>
          </cell>
          <cell r="D315" t="str">
            <v>DAVENANT FOUNDATION SCHOOL</v>
          </cell>
          <cell r="E315">
            <v>807853</v>
          </cell>
          <cell r="F315">
            <v>966412</v>
          </cell>
          <cell r="G315">
            <v>1051343</v>
          </cell>
          <cell r="H315">
            <v>989583</v>
          </cell>
          <cell r="I315">
            <v>738000</v>
          </cell>
          <cell r="J315">
            <v>158000</v>
          </cell>
          <cell r="K315">
            <v>237000</v>
          </cell>
          <cell r="L315">
            <v>323000</v>
          </cell>
          <cell r="M315">
            <v>389000</v>
          </cell>
          <cell r="N315">
            <v>291000</v>
          </cell>
        </row>
        <row r="316">
          <cell r="A316">
            <v>4001</v>
          </cell>
          <cell r="B316" t="str">
            <v>Debden Park High School</v>
          </cell>
          <cell r="C316" t="str">
            <v>Secondary</v>
          </cell>
          <cell r="D316" t="str">
            <v>THE KEMNAL ACADEMIES TRUST</v>
          </cell>
          <cell r="E316">
            <v>1402000</v>
          </cell>
          <cell r="F316">
            <v>1966000</v>
          </cell>
          <cell r="G316">
            <v>1488000</v>
          </cell>
          <cell r="H316">
            <v>897000</v>
          </cell>
          <cell r="I316">
            <v>912000</v>
          </cell>
          <cell r="J316">
            <v>858000</v>
          </cell>
          <cell r="K316">
            <v>853000</v>
          </cell>
          <cell r="L316">
            <v>893000</v>
          </cell>
          <cell r="M316">
            <v>675000</v>
          </cell>
          <cell r="N316">
            <v>186000</v>
          </cell>
        </row>
        <row r="317">
          <cell r="B317" t="str">
            <v>Discovery Educational Trust - Central Services</v>
          </cell>
          <cell r="C317" t="str">
            <v>Secondary</v>
          </cell>
          <cell r="D317" t="str">
            <v>DISCOVERY EDUCATIONAL TRUST</v>
          </cell>
          <cell r="G317">
            <v>4819.9071946795648</v>
          </cell>
          <cell r="H317">
            <v>43170.645102781134</v>
          </cell>
          <cell r="I317">
            <v>2372.1151753325271</v>
          </cell>
          <cell r="J317">
            <v>-4625.54292623942</v>
          </cell>
          <cell r="K317">
            <v>-2956.8412938331317</v>
          </cell>
          <cell r="L317">
            <v>1541.8476420798065</v>
          </cell>
          <cell r="M317">
            <v>4689.7865779927452</v>
          </cell>
          <cell r="N317">
            <v>15941.145894861193</v>
          </cell>
        </row>
        <row r="318">
          <cell r="A318">
            <v>4023</v>
          </cell>
          <cell r="B318" t="str">
            <v>Epping St Johns Church of England School</v>
          </cell>
          <cell r="C318" t="str">
            <v>Secondary</v>
          </cell>
          <cell r="D318" t="str">
            <v>BMAT EDUCATION</v>
          </cell>
        </row>
        <row r="319">
          <cell r="A319">
            <v>4015</v>
          </cell>
          <cell r="B319" t="str">
            <v>Forest Hall School</v>
          </cell>
          <cell r="C319" t="str">
            <v>Secondary</v>
          </cell>
          <cell r="D319" t="str">
            <v>BMAT EDUCATION</v>
          </cell>
          <cell r="H319">
            <v>-77000</v>
          </cell>
        </row>
        <row r="320">
          <cell r="A320">
            <v>4390</v>
          </cell>
          <cell r="B320" t="str">
            <v>Great Baddow High School</v>
          </cell>
          <cell r="C320" t="str">
            <v>Secondary</v>
          </cell>
          <cell r="D320" t="str">
            <v>GREAT BADDOW HIGH SCHOOL</v>
          </cell>
          <cell r="E320">
            <v>859848</v>
          </cell>
          <cell r="F320">
            <v>1063596</v>
          </cell>
          <cell r="G320">
            <v>723055</v>
          </cell>
          <cell r="H320">
            <v>557592</v>
          </cell>
          <cell r="I320">
            <v>498665</v>
          </cell>
          <cell r="J320">
            <v>695216</v>
          </cell>
          <cell r="K320">
            <v>679474</v>
          </cell>
          <cell r="L320">
            <v>859725</v>
          </cell>
          <cell r="M320">
            <v>1166458</v>
          </cell>
          <cell r="N320">
            <v>1571600</v>
          </cell>
        </row>
        <row r="321">
          <cell r="A321">
            <v>6906</v>
          </cell>
          <cell r="B321" t="str">
            <v>Greensward Academy</v>
          </cell>
          <cell r="C321" t="str">
            <v>Secondary</v>
          </cell>
          <cell r="D321" t="str">
            <v>ACADEMIES ENTERPRISE TRUST</v>
          </cell>
          <cell r="E321">
            <v>797000</v>
          </cell>
          <cell r="F321">
            <v>634000</v>
          </cell>
          <cell r="G321">
            <v>470000</v>
          </cell>
          <cell r="H321">
            <v>40000</v>
          </cell>
          <cell r="I321">
            <v>11000</v>
          </cell>
        </row>
        <row r="322">
          <cell r="A322">
            <v>4024</v>
          </cell>
          <cell r="B322" t="str">
            <v>Harwich and Dovercourt High School</v>
          </cell>
          <cell r="C322" t="str">
            <v>Secondary</v>
          </cell>
          <cell r="D322" t="str">
            <v>THE SIGMA TRUST</v>
          </cell>
          <cell r="E322">
            <v>905426</v>
          </cell>
          <cell r="F322">
            <v>1173279</v>
          </cell>
          <cell r="G322">
            <v>921179</v>
          </cell>
          <cell r="H322">
            <v>583868</v>
          </cell>
          <cell r="I322">
            <v>900440</v>
          </cell>
          <cell r="J322">
            <v>918237</v>
          </cell>
          <cell r="K322">
            <v>964346</v>
          </cell>
          <cell r="L322">
            <v>346000</v>
          </cell>
          <cell r="M322">
            <v>436000</v>
          </cell>
          <cell r="N322">
            <v>457000</v>
          </cell>
        </row>
        <row r="323">
          <cell r="A323">
            <v>4026</v>
          </cell>
          <cell r="B323" t="str">
            <v>Hedingham School and Sixth Form</v>
          </cell>
          <cell r="C323" t="str">
            <v>Secondary</v>
          </cell>
          <cell r="D323" t="str">
            <v>HEDINGHAM SCHOOL AND SIXTH FORM</v>
          </cell>
          <cell r="E323">
            <v>666412</v>
          </cell>
          <cell r="F323">
            <v>690019</v>
          </cell>
          <cell r="G323">
            <v>383355</v>
          </cell>
          <cell r="H323">
            <v>134203</v>
          </cell>
          <cell r="I323">
            <v>122779</v>
          </cell>
          <cell r="J323">
            <v>169038</v>
          </cell>
          <cell r="K323">
            <v>251780</v>
          </cell>
          <cell r="L323">
            <v>274305</v>
          </cell>
          <cell r="M323">
            <v>455395</v>
          </cell>
          <cell r="N323">
            <v>444921</v>
          </cell>
        </row>
        <row r="324">
          <cell r="A324">
            <v>5455</v>
          </cell>
          <cell r="B324" t="str">
            <v>Hylands School</v>
          </cell>
          <cell r="C324" t="str">
            <v>Secondary</v>
          </cell>
          <cell r="D324" t="str">
            <v>THE KEMNAL ACADEMIES TRUST</v>
          </cell>
          <cell r="E324">
            <v>912000</v>
          </cell>
          <cell r="F324">
            <v>970000</v>
          </cell>
          <cell r="G324">
            <v>586000</v>
          </cell>
          <cell r="H324">
            <v>339000</v>
          </cell>
          <cell r="I324">
            <v>210000</v>
          </cell>
          <cell r="J324">
            <v>257000</v>
          </cell>
          <cell r="K324">
            <v>319000</v>
          </cell>
          <cell r="L324">
            <v>233000</v>
          </cell>
          <cell r="M324">
            <v>278000</v>
          </cell>
          <cell r="N324">
            <v>221000</v>
          </cell>
        </row>
        <row r="325">
          <cell r="A325">
            <v>5436</v>
          </cell>
          <cell r="B325" t="str">
            <v>Joyce Frankland Academy, Newport</v>
          </cell>
          <cell r="C325" t="str">
            <v>Secondary</v>
          </cell>
          <cell r="D325" t="str">
            <v>ANGLIAN LEARNING</v>
          </cell>
          <cell r="E325">
            <v>525826</v>
          </cell>
          <cell r="F325">
            <v>395431</v>
          </cell>
          <cell r="G325">
            <v>402182</v>
          </cell>
          <cell r="H325">
            <v>151894</v>
          </cell>
          <cell r="I325">
            <v>110489</v>
          </cell>
          <cell r="J325">
            <v>-214276</v>
          </cell>
          <cell r="K325">
            <v>-256138</v>
          </cell>
          <cell r="L325">
            <v>-227918</v>
          </cell>
          <cell r="M325">
            <v>20835</v>
          </cell>
          <cell r="N325">
            <v>53288</v>
          </cell>
        </row>
        <row r="326">
          <cell r="A326">
            <v>5411</v>
          </cell>
          <cell r="B326" t="str">
            <v>King Edward VI Grammar School, Chelmsford</v>
          </cell>
          <cell r="C326" t="str">
            <v>Secondary</v>
          </cell>
          <cell r="D326" t="str">
            <v>KING EDWARD VI GRAMMAR SCHOOL, CHELMSFORD</v>
          </cell>
          <cell r="E326">
            <v>549518</v>
          </cell>
          <cell r="F326">
            <v>911213</v>
          </cell>
          <cell r="G326">
            <v>982364</v>
          </cell>
          <cell r="H326">
            <v>877000</v>
          </cell>
          <cell r="I326">
            <v>894000</v>
          </cell>
          <cell r="J326">
            <v>254000</v>
          </cell>
          <cell r="K326">
            <v>86000</v>
          </cell>
          <cell r="L326">
            <v>209000</v>
          </cell>
          <cell r="M326">
            <v>468000</v>
          </cell>
          <cell r="N326">
            <v>515000</v>
          </cell>
        </row>
        <row r="327">
          <cell r="A327">
            <v>5415</v>
          </cell>
          <cell r="B327" t="str">
            <v>King Harold Business &amp; Enterprise Academy</v>
          </cell>
          <cell r="C327" t="str">
            <v>Secondary</v>
          </cell>
          <cell r="D327" t="str">
            <v>THE KEMNAL ACADEMIES TRUST</v>
          </cell>
          <cell r="E327">
            <v>1351000</v>
          </cell>
          <cell r="F327">
            <v>1883000</v>
          </cell>
          <cell r="G327">
            <v>1320000</v>
          </cell>
          <cell r="H327">
            <v>1218000</v>
          </cell>
          <cell r="I327">
            <v>1275000</v>
          </cell>
          <cell r="J327">
            <v>1139000</v>
          </cell>
          <cell r="K327">
            <v>1020000</v>
          </cell>
          <cell r="L327">
            <v>761000</v>
          </cell>
          <cell r="M327">
            <v>607000</v>
          </cell>
          <cell r="N327">
            <v>245000</v>
          </cell>
        </row>
        <row r="328">
          <cell r="B328" t="str">
            <v>Loxford Schools Trust Limited Pooled Funds</v>
          </cell>
          <cell r="C328" t="str">
            <v>Secondary</v>
          </cell>
          <cell r="D328" t="str">
            <v>LOXFORD SCHOOL TRUST LIMITED</v>
          </cell>
          <cell r="N328">
            <v>447857.28250244382</v>
          </cell>
        </row>
        <row r="329">
          <cell r="A329">
            <v>6907</v>
          </cell>
          <cell r="B329" t="str">
            <v>Maltings Academy</v>
          </cell>
          <cell r="C329" t="str">
            <v>Secondary</v>
          </cell>
          <cell r="D329" t="str">
            <v>ACADEMIES ENTERPRISE TRUST</v>
          </cell>
          <cell r="E329">
            <v>13000</v>
          </cell>
          <cell r="F329">
            <v>174000</v>
          </cell>
          <cell r="G329">
            <v>157000</v>
          </cell>
          <cell r="H329">
            <v>-14000</v>
          </cell>
          <cell r="I329">
            <v>102000</v>
          </cell>
        </row>
        <row r="330">
          <cell r="A330">
            <v>5470</v>
          </cell>
          <cell r="B330" t="str">
            <v>Manningtree High School</v>
          </cell>
          <cell r="C330" t="str">
            <v>Secondary</v>
          </cell>
          <cell r="D330" t="str">
            <v>ALPHA TRUST</v>
          </cell>
          <cell r="E330">
            <v>1140257</v>
          </cell>
          <cell r="F330">
            <v>1137648</v>
          </cell>
          <cell r="G330">
            <v>1150546</v>
          </cell>
          <cell r="H330">
            <v>1144721</v>
          </cell>
          <cell r="I330">
            <v>1152943</v>
          </cell>
          <cell r="J330">
            <v>1303638</v>
          </cell>
          <cell r="K330">
            <v>1609304</v>
          </cell>
          <cell r="L330">
            <v>1758759</v>
          </cell>
          <cell r="M330">
            <v>1897339</v>
          </cell>
          <cell r="N330">
            <v>1833135</v>
          </cell>
        </row>
        <row r="331">
          <cell r="A331">
            <v>4035</v>
          </cell>
          <cell r="B331" t="str">
            <v>Mark Hall Academy</v>
          </cell>
          <cell r="C331" t="str">
            <v>Secondary</v>
          </cell>
          <cell r="D331" t="str">
            <v>BMAT EDUCATION</v>
          </cell>
          <cell r="F331">
            <v>-62000</v>
          </cell>
          <cell r="G331">
            <v>204000</v>
          </cell>
          <cell r="H331">
            <v>211000</v>
          </cell>
          <cell r="I331">
            <v>-802000</v>
          </cell>
          <cell r="J331">
            <v>-1714000</v>
          </cell>
          <cell r="K331">
            <v>-1824000</v>
          </cell>
        </row>
        <row r="332">
          <cell r="A332">
            <v>4471</v>
          </cell>
          <cell r="B332" t="str">
            <v>Mayflower High School</v>
          </cell>
          <cell r="C332" t="str">
            <v>Secondary</v>
          </cell>
          <cell r="D332" t="str">
            <v>MAYFLOWER HIGH SCHOOL</v>
          </cell>
          <cell r="E332">
            <v>1163531</v>
          </cell>
          <cell r="F332">
            <v>961312</v>
          </cell>
          <cell r="G332">
            <v>832954</v>
          </cell>
          <cell r="H332">
            <v>718027</v>
          </cell>
          <cell r="I332">
            <v>1022644</v>
          </cell>
          <cell r="J332">
            <v>809054</v>
          </cell>
          <cell r="K332">
            <v>496746</v>
          </cell>
          <cell r="L332">
            <v>129461</v>
          </cell>
          <cell r="M332">
            <v>129461</v>
          </cell>
          <cell r="N332">
            <v>427249</v>
          </cell>
        </row>
        <row r="333">
          <cell r="A333">
            <v>4480</v>
          </cell>
          <cell r="B333" t="str">
            <v>Moulsham High School</v>
          </cell>
          <cell r="C333" t="str">
            <v>Secondary</v>
          </cell>
          <cell r="D333" t="str">
            <v>BRIDGE ACADEMY TRUST</v>
          </cell>
          <cell r="E333">
            <v>885117</v>
          </cell>
          <cell r="F333">
            <v>1238316</v>
          </cell>
          <cell r="G333">
            <v>1263480</v>
          </cell>
          <cell r="H333">
            <v>1082832</v>
          </cell>
          <cell r="I333">
            <v>1266659</v>
          </cell>
          <cell r="J333">
            <v>376338</v>
          </cell>
          <cell r="K333">
            <v>150000</v>
          </cell>
          <cell r="L333">
            <v>175000</v>
          </cell>
        </row>
        <row r="334">
          <cell r="A334">
            <v>6905</v>
          </cell>
          <cell r="B334" t="str">
            <v>New Rickstones Academy</v>
          </cell>
          <cell r="C334" t="str">
            <v>Secondary</v>
          </cell>
          <cell r="D334" t="str">
            <v>ACADEMIES ENTERPRISE TRUST</v>
          </cell>
          <cell r="E334">
            <v>1021000</v>
          </cell>
          <cell r="F334">
            <v>942000</v>
          </cell>
          <cell r="G334">
            <v>691000</v>
          </cell>
          <cell r="H334">
            <v>515000</v>
          </cell>
          <cell r="I334">
            <v>325000</v>
          </cell>
        </row>
        <row r="335">
          <cell r="A335">
            <v>4420</v>
          </cell>
          <cell r="B335" t="str">
            <v>Notley High School and Braintree Sixth Form</v>
          </cell>
          <cell r="C335" t="str">
            <v>Secondary</v>
          </cell>
          <cell r="D335" t="str">
            <v>BRIDGE ACADEMY TRUST</v>
          </cell>
          <cell r="E335">
            <v>529303</v>
          </cell>
          <cell r="F335">
            <v>391353</v>
          </cell>
          <cell r="G335">
            <v>511709</v>
          </cell>
          <cell r="H335">
            <v>176115</v>
          </cell>
          <cell r="I335">
            <v>206302</v>
          </cell>
          <cell r="J335">
            <v>123018</v>
          </cell>
          <cell r="K335">
            <v>76679</v>
          </cell>
          <cell r="L335">
            <v>49038</v>
          </cell>
        </row>
        <row r="336">
          <cell r="B336" t="str">
            <v>Ormiston Academies Trust Central Funds</v>
          </cell>
          <cell r="C336" t="str">
            <v>Secondary</v>
          </cell>
          <cell r="D336" t="str">
            <v>ORMISTON ACADEMIES TRUST</v>
          </cell>
          <cell r="E336">
            <v>-2509.7749907783104</v>
          </cell>
          <cell r="F336">
            <v>3241.7926964219846</v>
          </cell>
          <cell r="G336">
            <v>8714.4964957580232</v>
          </cell>
          <cell r="H336">
            <v>10387.679822943563</v>
          </cell>
          <cell r="I336">
            <v>9551.0881593507929</v>
          </cell>
          <cell r="J336">
            <v>212285.13463666546</v>
          </cell>
          <cell r="K336">
            <v>185862.7812615271</v>
          </cell>
          <cell r="L336">
            <v>244877.35153080046</v>
          </cell>
          <cell r="M336">
            <v>464482.66322390258</v>
          </cell>
          <cell r="N336">
            <v>693880.2059806668</v>
          </cell>
        </row>
        <row r="337">
          <cell r="A337">
            <v>4004</v>
          </cell>
          <cell r="B337" t="str">
            <v>Ormiston Rivers Academy</v>
          </cell>
          <cell r="C337" t="str">
            <v>Secondary</v>
          </cell>
          <cell r="D337" t="str">
            <v>ORMISTON ACADEMIES TRUST</v>
          </cell>
          <cell r="E337">
            <v>499000</v>
          </cell>
          <cell r="F337">
            <v>497000</v>
          </cell>
          <cell r="G337">
            <v>480000</v>
          </cell>
          <cell r="H337">
            <v>-239000</v>
          </cell>
          <cell r="I337">
            <v>-196000</v>
          </cell>
        </row>
        <row r="338">
          <cell r="B338" t="str">
            <v>Osborne Central Funds</v>
          </cell>
          <cell r="C338" t="str">
            <v>Secondary</v>
          </cell>
          <cell r="D338" t="str">
            <v>OSBORNE CO-OPERATIVE ACADEMY TRUST</v>
          </cell>
          <cell r="J338">
            <v>14778.635194431836</v>
          </cell>
          <cell r="K338">
            <v>18473.293993039795</v>
          </cell>
          <cell r="L338">
            <v>44845.513693448331</v>
          </cell>
          <cell r="M338">
            <v>37965.804206385234</v>
          </cell>
          <cell r="N338">
            <v>5279.8956370488477</v>
          </cell>
        </row>
        <row r="339">
          <cell r="A339">
            <v>4323</v>
          </cell>
          <cell r="B339" t="str">
            <v>Passmores Academy</v>
          </cell>
          <cell r="C339" t="str">
            <v>Secondary</v>
          </cell>
          <cell r="D339" t="str">
            <v>THE PASSMORES CO-OPERATIVE LEARNING COMMUNITY</v>
          </cell>
          <cell r="E339">
            <v>789970</v>
          </cell>
          <cell r="F339">
            <v>431750</v>
          </cell>
          <cell r="G339">
            <v>11096</v>
          </cell>
          <cell r="H339">
            <v>-59787</v>
          </cell>
          <cell r="I339">
            <v>318133</v>
          </cell>
          <cell r="J339">
            <v>303032</v>
          </cell>
          <cell r="K339">
            <v>180756</v>
          </cell>
          <cell r="L339">
            <v>52475</v>
          </cell>
          <cell r="M339">
            <v>126977</v>
          </cell>
          <cell r="N339">
            <v>203267</v>
          </cell>
        </row>
        <row r="340">
          <cell r="B340" t="str">
            <v>Passmores Co-Operative Central Funds</v>
          </cell>
          <cell r="C340" t="str">
            <v>Secondary</v>
          </cell>
          <cell r="D340" t="str">
            <v>THE PASSMORES CO-OPERATIVE LEARNING COMMUNITY</v>
          </cell>
          <cell r="J340">
            <v>-19920.993909866018</v>
          </cell>
          <cell r="K340">
            <v>1502.1001926782274</v>
          </cell>
          <cell r="L340">
            <v>5054.3641618497104</v>
          </cell>
          <cell r="M340">
            <v>1337.971098265896</v>
          </cell>
          <cell r="N340">
            <v>-10680.570327552985</v>
          </cell>
        </row>
        <row r="341">
          <cell r="A341">
            <v>4034</v>
          </cell>
          <cell r="B341" t="str">
            <v>Paxman Academy</v>
          </cell>
          <cell r="C341" t="str">
            <v>Secondary</v>
          </cell>
          <cell r="D341" t="str">
            <v>THE SIGMA TRUST</v>
          </cell>
          <cell r="L341">
            <v>89000</v>
          </cell>
          <cell r="M341">
            <v>383000</v>
          </cell>
          <cell r="N341">
            <v>410000</v>
          </cell>
        </row>
        <row r="342">
          <cell r="A342">
            <v>4031</v>
          </cell>
          <cell r="B342" t="str">
            <v>Philip Morant School and College</v>
          </cell>
          <cell r="C342" t="str">
            <v>Secondary</v>
          </cell>
          <cell r="D342" t="str">
            <v>THE SIGMA TRUST</v>
          </cell>
          <cell r="E342">
            <v>777647</v>
          </cell>
          <cell r="F342">
            <v>553697</v>
          </cell>
          <cell r="G342">
            <v>403031</v>
          </cell>
          <cell r="H342">
            <v>657209</v>
          </cell>
          <cell r="I342">
            <v>387398</v>
          </cell>
          <cell r="J342">
            <v>114307</v>
          </cell>
          <cell r="K342">
            <v>293270</v>
          </cell>
          <cell r="L342">
            <v>597000</v>
          </cell>
          <cell r="M342">
            <v>1028000</v>
          </cell>
          <cell r="N342">
            <v>1554000</v>
          </cell>
        </row>
        <row r="343">
          <cell r="A343">
            <v>5402</v>
          </cell>
          <cell r="B343" t="str">
            <v>Plume School</v>
          </cell>
          <cell r="C343" t="str">
            <v>Secondary</v>
          </cell>
          <cell r="D343" t="str">
            <v>PLUME SCHOOL</v>
          </cell>
          <cell r="E343">
            <v>1288863</v>
          </cell>
          <cell r="F343">
            <v>1229227</v>
          </cell>
          <cell r="G343">
            <v>867518</v>
          </cell>
          <cell r="H343">
            <v>1094514</v>
          </cell>
          <cell r="I343">
            <v>1160657</v>
          </cell>
          <cell r="J343">
            <v>1446899</v>
          </cell>
          <cell r="K343">
            <v>1331921</v>
          </cell>
          <cell r="L343">
            <v>1311567</v>
          </cell>
          <cell r="M343">
            <v>1256802</v>
          </cell>
          <cell r="N343">
            <v>1504008</v>
          </cell>
        </row>
        <row r="344">
          <cell r="B344" t="str">
            <v>Rayleigh Schools Trust - Central Funds</v>
          </cell>
          <cell r="C344" t="str">
            <v>Secondary</v>
          </cell>
          <cell r="D344" t="str">
            <v>RAYLEIGH SCHOOLS TRUST</v>
          </cell>
          <cell r="M344">
            <v>10457</v>
          </cell>
          <cell r="N344">
            <v>10519</v>
          </cell>
        </row>
        <row r="345">
          <cell r="A345">
            <v>4499</v>
          </cell>
          <cell r="B345" t="str">
            <v>Roding Valley High School</v>
          </cell>
          <cell r="C345" t="str">
            <v>Secondary</v>
          </cell>
          <cell r="D345" t="str">
            <v>THE CHELMSFORD LEARNING PARTNERSHIP</v>
          </cell>
          <cell r="J345">
            <v>772000</v>
          </cell>
          <cell r="K345">
            <v>1081000</v>
          </cell>
          <cell r="L345">
            <v>1429000</v>
          </cell>
          <cell r="M345">
            <v>1974000</v>
          </cell>
          <cell r="N345">
            <v>2072000</v>
          </cell>
        </row>
        <row r="346">
          <cell r="B346" t="str">
            <v>Russell Education Trust Central Fund</v>
          </cell>
          <cell r="C346" t="str">
            <v>Secondary</v>
          </cell>
          <cell r="D346" t="str">
            <v>RUSSELL EDUCATION TRUST</v>
          </cell>
          <cell r="M346">
            <v>49546</v>
          </cell>
          <cell r="N346">
            <v>258586</v>
          </cell>
        </row>
        <row r="347">
          <cell r="B347" t="str">
            <v>Saffron Academy Trust Central Services</v>
          </cell>
          <cell r="C347" t="str">
            <v>Secondary</v>
          </cell>
          <cell r="D347" t="str">
            <v>SAFFRON ACADEMY TRUST</v>
          </cell>
          <cell r="G347">
            <v>-6130.7583834909719</v>
          </cell>
          <cell r="H347">
            <v>39764.147893379195</v>
          </cell>
          <cell r="I347">
            <v>55008.763542562345</v>
          </cell>
          <cell r="J347">
            <v>9889.5313258863534</v>
          </cell>
          <cell r="K347">
            <v>85581.712481787268</v>
          </cell>
          <cell r="L347">
            <v>481922.65909090906</v>
          </cell>
          <cell r="M347">
            <v>389534.37919826654</v>
          </cell>
          <cell r="N347">
            <v>632173.30473418103</v>
          </cell>
        </row>
        <row r="348">
          <cell r="A348">
            <v>5408</v>
          </cell>
          <cell r="B348" t="str">
            <v>Saffron Walden County High School</v>
          </cell>
          <cell r="C348" t="str">
            <v>Secondary</v>
          </cell>
          <cell r="D348" t="str">
            <v>SAFFRON ACADEMY TRUST</v>
          </cell>
          <cell r="E348">
            <v>1880502</v>
          </cell>
          <cell r="F348">
            <v>1625656</v>
          </cell>
          <cell r="G348">
            <v>2241707</v>
          </cell>
          <cell r="H348">
            <v>1504101</v>
          </cell>
          <cell r="I348">
            <v>1127753</v>
          </cell>
          <cell r="J348">
            <v>974838</v>
          </cell>
          <cell r="K348">
            <v>842036</v>
          </cell>
          <cell r="L348">
            <v>872039</v>
          </cell>
          <cell r="M348">
            <v>978339</v>
          </cell>
          <cell r="N348">
            <v>1109503</v>
          </cell>
        </row>
        <row r="349">
          <cell r="A349">
            <v>5467</v>
          </cell>
          <cell r="B349" t="str">
            <v>Shenfield High School</v>
          </cell>
          <cell r="C349" t="str">
            <v>Secondary</v>
          </cell>
          <cell r="D349" t="str">
            <v>SHENFIELD HIGH SCHOOL</v>
          </cell>
          <cell r="E349">
            <v>875741</v>
          </cell>
          <cell r="F349">
            <v>843868</v>
          </cell>
          <cell r="G349">
            <v>332201</v>
          </cell>
          <cell r="H349">
            <v>63269</v>
          </cell>
          <cell r="I349">
            <v>279059</v>
          </cell>
          <cell r="J349">
            <v>519472</v>
          </cell>
          <cell r="K349">
            <v>440250</v>
          </cell>
          <cell r="L349">
            <v>250214</v>
          </cell>
          <cell r="M349">
            <v>278687</v>
          </cell>
          <cell r="N349">
            <v>322652</v>
          </cell>
        </row>
        <row r="350">
          <cell r="B350" t="str">
            <v>Sigma Trust Central Services</v>
          </cell>
          <cell r="C350" t="str">
            <v>Secondary</v>
          </cell>
          <cell r="D350" t="str">
            <v>THE SIGMA TRUST</v>
          </cell>
          <cell r="I350">
            <v>186854.10446607941</v>
          </cell>
          <cell r="J350">
            <v>20986.13073713491</v>
          </cell>
          <cell r="K350">
            <v>329461.48211062746</v>
          </cell>
          <cell r="L350">
            <v>226673.7208427389</v>
          </cell>
          <cell r="M350">
            <v>422715.85778781032</v>
          </cell>
          <cell r="N350">
            <v>347198.09941520466</v>
          </cell>
        </row>
        <row r="351">
          <cell r="A351">
            <v>4019</v>
          </cell>
          <cell r="B351" t="str">
            <v>Sir Frederick Gibberd College</v>
          </cell>
          <cell r="C351" t="str">
            <v>Secondary</v>
          </cell>
          <cell r="D351" t="str">
            <v>BMAT EDUCATION</v>
          </cell>
        </row>
        <row r="352">
          <cell r="B352" t="str">
            <v>South East Essex Academy Trust Central Fund</v>
          </cell>
          <cell r="C352" t="str">
            <v>Secondary</v>
          </cell>
          <cell r="D352" t="str">
            <v>SOUTH EAST ESSEX ACADEMY TRUST</v>
          </cell>
          <cell r="N352">
            <v>25907.904158633988</v>
          </cell>
        </row>
        <row r="353">
          <cell r="B353" t="str">
            <v>South Suffolk Learning Trust - Central Services</v>
          </cell>
          <cell r="C353" t="str">
            <v>Secondary</v>
          </cell>
          <cell r="D353" t="str">
            <v>SOUTH SUFFOLK LEARNING TRUST</v>
          </cell>
          <cell r="L353">
            <v>-20830</v>
          </cell>
          <cell r="M353">
            <v>0</v>
          </cell>
          <cell r="N353">
            <v>3207</v>
          </cell>
        </row>
        <row r="354">
          <cell r="A354">
            <v>5448</v>
          </cell>
          <cell r="B354" t="str">
            <v>St Helena School</v>
          </cell>
          <cell r="C354" t="str">
            <v>Secondary</v>
          </cell>
          <cell r="D354" t="str">
            <v>THE SIGMA TRUST</v>
          </cell>
          <cell r="E354">
            <v>750777</v>
          </cell>
          <cell r="F354">
            <v>1338711</v>
          </cell>
          <cell r="G354">
            <v>1317460</v>
          </cell>
          <cell r="H354">
            <v>1148053</v>
          </cell>
          <cell r="I354">
            <v>820836</v>
          </cell>
          <cell r="J354">
            <v>937280</v>
          </cell>
          <cell r="K354">
            <v>388868</v>
          </cell>
          <cell r="L354">
            <v>453000</v>
          </cell>
          <cell r="M354">
            <v>541000</v>
          </cell>
          <cell r="N354">
            <v>620000</v>
          </cell>
        </row>
        <row r="355">
          <cell r="A355">
            <v>5458</v>
          </cell>
          <cell r="B355" t="str">
            <v>St Mark's West Essex Catholic School</v>
          </cell>
          <cell r="C355" t="str">
            <v>Secondary</v>
          </cell>
          <cell r="D355" t="str">
            <v>ST. MARK'S WEST ESSEX CATHOLIC SCHOOL</v>
          </cell>
          <cell r="E355">
            <v>997218</v>
          </cell>
          <cell r="F355">
            <v>1307002</v>
          </cell>
          <cell r="G355">
            <v>1282032</v>
          </cell>
          <cell r="H355">
            <v>1135093</v>
          </cell>
          <cell r="I355">
            <v>1183630</v>
          </cell>
          <cell r="J355">
            <v>724379</v>
          </cell>
          <cell r="K355">
            <v>272850</v>
          </cell>
          <cell r="L355">
            <v>438439</v>
          </cell>
          <cell r="M355">
            <v>824389</v>
          </cell>
          <cell r="N355">
            <v>876564</v>
          </cell>
        </row>
        <row r="356">
          <cell r="A356">
            <v>5433</v>
          </cell>
          <cell r="B356" t="str">
            <v>St Martin's School Brentwood</v>
          </cell>
          <cell r="C356" t="str">
            <v>Secondary</v>
          </cell>
          <cell r="D356" t="str">
            <v>DISCOVERY EDUCATIONAL TRUST</v>
          </cell>
          <cell r="E356">
            <v>1562178</v>
          </cell>
          <cell r="F356">
            <v>804507</v>
          </cell>
          <cell r="G356">
            <v>1035201</v>
          </cell>
          <cell r="H356">
            <v>1093731</v>
          </cell>
          <cell r="I356">
            <v>1342648</v>
          </cell>
          <cell r="J356">
            <v>1279973</v>
          </cell>
          <cell r="K356">
            <v>939600</v>
          </cell>
          <cell r="L356">
            <v>640555</v>
          </cell>
          <cell r="M356">
            <v>955917</v>
          </cell>
          <cell r="N356">
            <v>1020715</v>
          </cell>
        </row>
        <row r="357">
          <cell r="A357">
            <v>4343</v>
          </cell>
          <cell r="B357" t="str">
            <v>Stewards Academy - Science Specialist, Harlow</v>
          </cell>
          <cell r="C357" t="str">
            <v>Secondary</v>
          </cell>
          <cell r="D357" t="str">
            <v>STEWARDS ACADEMY TRUST</v>
          </cell>
          <cell r="E357">
            <v>2471327</v>
          </cell>
          <cell r="F357">
            <v>2739192</v>
          </cell>
          <cell r="G357">
            <v>2104676</v>
          </cell>
          <cell r="H357">
            <v>2372258</v>
          </cell>
          <cell r="I357">
            <v>1429431</v>
          </cell>
          <cell r="J357">
            <v>2129877</v>
          </cell>
          <cell r="K357">
            <v>2584361</v>
          </cell>
          <cell r="L357">
            <v>1995666</v>
          </cell>
          <cell r="M357">
            <v>1866335</v>
          </cell>
          <cell r="N357">
            <v>2488286</v>
          </cell>
        </row>
        <row r="358">
          <cell r="A358">
            <v>4470</v>
          </cell>
          <cell r="B358" t="str">
            <v>Tabor Academy</v>
          </cell>
          <cell r="C358" t="str">
            <v>Secondary</v>
          </cell>
          <cell r="D358" t="str">
            <v>LOXFORD SCHOOL TRUST LIMITED</v>
          </cell>
          <cell r="G358">
            <v>19070</v>
          </cell>
          <cell r="H358">
            <v>-130076</v>
          </cell>
          <cell r="I358">
            <v>-122673</v>
          </cell>
          <cell r="J358">
            <v>-121780</v>
          </cell>
          <cell r="K358">
            <v>-72317</v>
          </cell>
          <cell r="L358">
            <v>0</v>
          </cell>
          <cell r="M358">
            <v>56000</v>
          </cell>
        </row>
        <row r="359">
          <cell r="A359">
            <v>5432</v>
          </cell>
          <cell r="B359" t="str">
            <v>Tendring Technology College</v>
          </cell>
          <cell r="C359" t="str">
            <v>Secondary</v>
          </cell>
          <cell r="D359" t="str">
            <v>ACADEMIES ENTERPRISE TRUST</v>
          </cell>
          <cell r="E359">
            <v>144000</v>
          </cell>
          <cell r="F359">
            <v>-732000</v>
          </cell>
          <cell r="G359">
            <v>-858000</v>
          </cell>
          <cell r="H359">
            <v>-1035000</v>
          </cell>
          <cell r="I359">
            <v>-1194000</v>
          </cell>
        </row>
        <row r="360">
          <cell r="A360">
            <v>5418</v>
          </cell>
          <cell r="B360" t="str">
            <v>The Appleton School</v>
          </cell>
          <cell r="C360" t="str">
            <v>Secondary</v>
          </cell>
          <cell r="D360" t="str">
            <v>COMPASS EDUCATION TRUST LTD</v>
          </cell>
          <cell r="E360">
            <v>1096000</v>
          </cell>
          <cell r="F360">
            <v>929000</v>
          </cell>
          <cell r="G360">
            <v>1159000</v>
          </cell>
          <cell r="H360">
            <v>906000</v>
          </cell>
          <cell r="I360">
            <v>704000</v>
          </cell>
          <cell r="J360">
            <v>534000</v>
          </cell>
          <cell r="K360">
            <v>590000</v>
          </cell>
          <cell r="L360">
            <v>196000</v>
          </cell>
          <cell r="M360">
            <v>646000</v>
          </cell>
          <cell r="N360">
            <v>728000</v>
          </cell>
        </row>
        <row r="361">
          <cell r="B361" t="str">
            <v>The Basildon Academies - Central Services</v>
          </cell>
          <cell r="C361" t="str">
            <v>Secondary</v>
          </cell>
          <cell r="D361" t="str">
            <v>THE BASILDON ACADEMIES</v>
          </cell>
          <cell r="I361">
            <v>-566000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>
            <v>6908</v>
          </cell>
          <cell r="B362" t="str">
            <v>The Basildon Lower Academy</v>
          </cell>
          <cell r="C362" t="str">
            <v>Secondary</v>
          </cell>
          <cell r="D362" t="str">
            <v>THE BASILDON ACADEMIES</v>
          </cell>
          <cell r="E362">
            <v>430000</v>
          </cell>
          <cell r="F362">
            <v>449000</v>
          </cell>
          <cell r="G362">
            <v>28000</v>
          </cell>
          <cell r="H362">
            <v>-364000</v>
          </cell>
          <cell r="I362">
            <v>-66000</v>
          </cell>
          <cell r="J362">
            <v>-222397</v>
          </cell>
          <cell r="K362">
            <v>145202</v>
          </cell>
          <cell r="L362">
            <v>458519</v>
          </cell>
          <cell r="M362">
            <v>955193</v>
          </cell>
          <cell r="N362">
            <v>1290794</v>
          </cell>
        </row>
        <row r="363">
          <cell r="A363">
            <v>6909</v>
          </cell>
          <cell r="B363" t="str">
            <v>The Basildon Upper Academy</v>
          </cell>
          <cell r="C363" t="str">
            <v>Secondary</v>
          </cell>
          <cell r="D363" t="str">
            <v>THE BASILDON ACADEMIES</v>
          </cell>
          <cell r="E363">
            <v>533000</v>
          </cell>
          <cell r="F363">
            <v>811000</v>
          </cell>
          <cell r="G363">
            <v>727000</v>
          </cell>
          <cell r="H363">
            <v>140000</v>
          </cell>
          <cell r="I363">
            <v>-318000</v>
          </cell>
          <cell r="J363">
            <v>-222396</v>
          </cell>
          <cell r="K363">
            <v>145202</v>
          </cell>
          <cell r="L363">
            <v>458519</v>
          </cell>
          <cell r="M363">
            <v>955194</v>
          </cell>
          <cell r="N363">
            <v>1290784</v>
          </cell>
        </row>
        <row r="364">
          <cell r="A364">
            <v>5468</v>
          </cell>
          <cell r="B364" t="str">
            <v>The Billericay School</v>
          </cell>
          <cell r="C364" t="str">
            <v>Secondary</v>
          </cell>
          <cell r="D364" t="str">
            <v>COMPASS EDUCATION TRUST LTD</v>
          </cell>
          <cell r="E364">
            <v>1099000</v>
          </cell>
          <cell r="F364">
            <v>1366000</v>
          </cell>
          <cell r="G364">
            <v>786000</v>
          </cell>
          <cell r="H364">
            <v>720000</v>
          </cell>
          <cell r="I364">
            <v>723000</v>
          </cell>
          <cell r="J364">
            <v>793000</v>
          </cell>
          <cell r="K364">
            <v>793000</v>
          </cell>
          <cell r="L364">
            <v>504000</v>
          </cell>
          <cell r="M364">
            <v>760000</v>
          </cell>
          <cell r="N364">
            <v>888000</v>
          </cell>
        </row>
        <row r="365">
          <cell r="A365">
            <v>5416</v>
          </cell>
          <cell r="B365" t="str">
            <v>The Boswells School</v>
          </cell>
          <cell r="C365" t="str">
            <v>Secondary</v>
          </cell>
          <cell r="D365" t="str">
            <v>THE CHELMSFORD LEARNING PARTNERSHIP</v>
          </cell>
          <cell r="E365">
            <v>956000</v>
          </cell>
          <cell r="F365">
            <v>564000</v>
          </cell>
          <cell r="G365">
            <v>559000</v>
          </cell>
          <cell r="H365">
            <v>-218000</v>
          </cell>
          <cell r="I365">
            <v>-102000</v>
          </cell>
          <cell r="J365">
            <v>333000</v>
          </cell>
          <cell r="K365">
            <v>508000</v>
          </cell>
          <cell r="L365">
            <v>477000</v>
          </cell>
          <cell r="M365">
            <v>1153000</v>
          </cell>
          <cell r="N365">
            <v>1490000</v>
          </cell>
        </row>
        <row r="366">
          <cell r="A366">
            <v>5407</v>
          </cell>
          <cell r="B366" t="str">
            <v>The Bromfords School and Sixth Form College</v>
          </cell>
          <cell r="C366" t="str">
            <v>Secondary</v>
          </cell>
          <cell r="D366" t="str">
            <v>COMPASS EDUCATION TRUST LTD</v>
          </cell>
          <cell r="E366">
            <v>578417</v>
          </cell>
          <cell r="F366">
            <v>375936</v>
          </cell>
          <cell r="G366">
            <v>567683</v>
          </cell>
          <cell r="H366">
            <v>653480</v>
          </cell>
          <cell r="I366">
            <v>675608</v>
          </cell>
          <cell r="J366">
            <v>351000</v>
          </cell>
          <cell r="K366">
            <v>269000</v>
          </cell>
          <cell r="L366">
            <v>290000</v>
          </cell>
          <cell r="M366">
            <v>458000</v>
          </cell>
          <cell r="N366">
            <v>685000</v>
          </cell>
        </row>
        <row r="367">
          <cell r="B367" t="str">
            <v>The Chelmsford Learning Partnership Central Services</v>
          </cell>
          <cell r="C367" t="str">
            <v>Secondary</v>
          </cell>
          <cell r="D367" t="str">
            <v>THE CHELMSFORD LEARNING PARTNERSHIP</v>
          </cell>
          <cell r="J367">
            <v>273000</v>
          </cell>
          <cell r="K367">
            <v>14146.257773965259</v>
          </cell>
          <cell r="L367">
            <v>0</v>
          </cell>
          <cell r="M367">
            <v>39363.499892772896</v>
          </cell>
          <cell r="N367">
            <v>53812.362472494497</v>
          </cell>
        </row>
        <row r="368">
          <cell r="A368">
            <v>5420</v>
          </cell>
          <cell r="B368" t="str">
            <v>The Cornelius Vermuyden School</v>
          </cell>
          <cell r="C368" t="str">
            <v>Secondary</v>
          </cell>
          <cell r="D368" t="str">
            <v>CORNELIUS VERMUYDEN SCHOOL</v>
          </cell>
          <cell r="F368">
            <v>1403837</v>
          </cell>
          <cell r="G368">
            <v>1456832</v>
          </cell>
          <cell r="H368">
            <v>1518877</v>
          </cell>
          <cell r="I368">
            <v>1431735</v>
          </cell>
          <cell r="J368">
            <v>1256247</v>
          </cell>
          <cell r="K368">
            <v>1438530</v>
          </cell>
          <cell r="L368">
            <v>1255350</v>
          </cell>
          <cell r="M368">
            <v>1089842</v>
          </cell>
          <cell r="N368">
            <v>948788</v>
          </cell>
        </row>
        <row r="369">
          <cell r="A369">
            <v>4018</v>
          </cell>
          <cell r="B369" t="str">
            <v>The Deanes</v>
          </cell>
          <cell r="C369" t="str">
            <v>Secondary</v>
          </cell>
          <cell r="D369" t="str">
            <v>SOUTH EAST ESSEX ACADEMY TRUST</v>
          </cell>
          <cell r="I369">
            <v>12981</v>
          </cell>
          <cell r="J369">
            <v>-288103</v>
          </cell>
          <cell r="K369">
            <v>-945461</v>
          </cell>
          <cell r="L369">
            <v>-1051000</v>
          </cell>
          <cell r="M369">
            <v>-1051000</v>
          </cell>
          <cell r="N369">
            <v>642669</v>
          </cell>
        </row>
        <row r="370">
          <cell r="A370">
            <v>5422</v>
          </cell>
          <cell r="B370" t="str">
            <v>The FitzWimarc School</v>
          </cell>
          <cell r="C370" t="str">
            <v>Secondary</v>
          </cell>
          <cell r="D370" t="str">
            <v>THE FITZWIMARC SCHOOL ACADEMY TRUST</v>
          </cell>
          <cell r="G370">
            <v>560395</v>
          </cell>
          <cell r="H370">
            <v>517082</v>
          </cell>
          <cell r="I370">
            <v>392439</v>
          </cell>
          <cell r="J370">
            <v>258130</v>
          </cell>
          <cell r="K370">
            <v>287878</v>
          </cell>
          <cell r="L370">
            <v>458313</v>
          </cell>
          <cell r="M370">
            <v>606792</v>
          </cell>
          <cell r="N370">
            <v>993554</v>
          </cell>
        </row>
        <row r="371">
          <cell r="A371">
            <v>5441</v>
          </cell>
          <cell r="B371" t="str">
            <v>The Gilberd School</v>
          </cell>
          <cell r="C371" t="str">
            <v>Secondary</v>
          </cell>
          <cell r="D371" t="str">
            <v>ALPHA TRUST</v>
          </cell>
          <cell r="E371">
            <v>1934419</v>
          </cell>
          <cell r="F371">
            <v>2649943</v>
          </cell>
          <cell r="G371">
            <v>1849983</v>
          </cell>
          <cell r="H371">
            <v>1895657</v>
          </cell>
          <cell r="I371">
            <v>2233363</v>
          </cell>
          <cell r="J371">
            <v>2243233</v>
          </cell>
          <cell r="K371">
            <v>1639580</v>
          </cell>
          <cell r="L371">
            <v>2069153</v>
          </cell>
          <cell r="M371">
            <v>2780268</v>
          </cell>
          <cell r="N371">
            <v>1884115</v>
          </cell>
        </row>
        <row r="372">
          <cell r="A372">
            <v>4400</v>
          </cell>
          <cell r="B372" t="str">
            <v>The Honywood Community Science School</v>
          </cell>
          <cell r="C372" t="str">
            <v>Secondary</v>
          </cell>
          <cell r="D372" t="str">
            <v>SAFFRON ACADEMY TRUST</v>
          </cell>
          <cell r="E372">
            <v>472254</v>
          </cell>
          <cell r="F372">
            <v>349567</v>
          </cell>
          <cell r="G372">
            <v>305510</v>
          </cell>
          <cell r="H372">
            <v>415058</v>
          </cell>
          <cell r="I372">
            <v>329303</v>
          </cell>
          <cell r="J372">
            <v>264984</v>
          </cell>
          <cell r="K372">
            <v>159739</v>
          </cell>
          <cell r="L372">
            <v>127881</v>
          </cell>
          <cell r="M372">
            <v>86447</v>
          </cell>
          <cell r="N372">
            <v>54575</v>
          </cell>
        </row>
        <row r="373">
          <cell r="A373">
            <v>4007</v>
          </cell>
          <cell r="B373" t="str">
            <v>The James Hornsby School</v>
          </cell>
          <cell r="C373" t="str">
            <v>Secondary</v>
          </cell>
          <cell r="D373" t="str">
            <v>ZENITH MULTI ACADEMY TRUST</v>
          </cell>
          <cell r="G373">
            <v>2269904</v>
          </cell>
          <cell r="H373">
            <v>2328835</v>
          </cell>
          <cell r="I373">
            <v>2356605</v>
          </cell>
          <cell r="J373">
            <v>1965634</v>
          </cell>
          <cell r="K373">
            <v>2096606</v>
          </cell>
          <cell r="L373">
            <v>2177043</v>
          </cell>
          <cell r="M373">
            <v>2989879</v>
          </cell>
          <cell r="N373">
            <v>860538</v>
          </cell>
        </row>
        <row r="374">
          <cell r="B374" t="str">
            <v>The Kemnal Trust - Central Fund</v>
          </cell>
          <cell r="C374" t="str">
            <v>Secondary</v>
          </cell>
          <cell r="D374" t="str">
            <v>THE KEMNAL ACADEMIES TRUST</v>
          </cell>
          <cell r="E374">
            <v>-3099.024560181153</v>
          </cell>
          <cell r="F374">
            <v>-123960.98240724613</v>
          </cell>
          <cell r="G374">
            <v>-103122.71381292457</v>
          </cell>
          <cell r="H374">
            <v>-172476.7462114614</v>
          </cell>
          <cell r="I374">
            <v>-222381.72792196483</v>
          </cell>
          <cell r="J374">
            <v>-204856.20971956104</v>
          </cell>
          <cell r="K374">
            <v>-171835.56871625152</v>
          </cell>
          <cell r="L374">
            <v>33127.503919177841</v>
          </cell>
          <cell r="M374">
            <v>34516.721825465946</v>
          </cell>
          <cell r="N374">
            <v>914671.95447883441</v>
          </cell>
        </row>
        <row r="375">
          <cell r="A375">
            <v>5421</v>
          </cell>
          <cell r="B375" t="str">
            <v>The King Edmund School</v>
          </cell>
          <cell r="C375" t="str">
            <v>Secondary</v>
          </cell>
          <cell r="D375" t="str">
            <v>THE KING EDMUND SCHOOL</v>
          </cell>
          <cell r="E375">
            <v>1116404</v>
          </cell>
          <cell r="F375">
            <v>988164</v>
          </cell>
          <cell r="G375">
            <v>1069387</v>
          </cell>
          <cell r="H375">
            <v>1148682</v>
          </cell>
          <cell r="I375">
            <v>982646</v>
          </cell>
          <cell r="J375">
            <v>825112</v>
          </cell>
          <cell r="K375">
            <v>770459</v>
          </cell>
          <cell r="L375">
            <v>789000</v>
          </cell>
          <cell r="M375">
            <v>1095000</v>
          </cell>
          <cell r="N375">
            <v>1335000</v>
          </cell>
        </row>
        <row r="376">
          <cell r="A376">
            <v>5403</v>
          </cell>
          <cell r="B376" t="str">
            <v>The King John School</v>
          </cell>
          <cell r="C376" t="str">
            <v>Secondary</v>
          </cell>
          <cell r="D376" t="str">
            <v>ZENITH MULTI ACADEMY TRUST</v>
          </cell>
          <cell r="E376">
            <v>3625955</v>
          </cell>
          <cell r="F376">
            <v>2925156</v>
          </cell>
          <cell r="G376">
            <v>2913973</v>
          </cell>
          <cell r="H376">
            <v>3005233</v>
          </cell>
          <cell r="I376">
            <v>3714749</v>
          </cell>
          <cell r="J376">
            <v>4459734</v>
          </cell>
          <cell r="K376">
            <v>6511095</v>
          </cell>
          <cell r="L376">
            <v>6784184</v>
          </cell>
          <cell r="M376">
            <v>7612868</v>
          </cell>
          <cell r="N376">
            <v>2067872</v>
          </cell>
        </row>
        <row r="377">
          <cell r="A377">
            <v>4016</v>
          </cell>
          <cell r="B377" t="str">
            <v>The Ongar Academy</v>
          </cell>
          <cell r="C377" t="str">
            <v>Secondary</v>
          </cell>
          <cell r="D377" t="str">
            <v>BRIDGE ACADEMY TRUST</v>
          </cell>
          <cell r="G377">
            <v>62141</v>
          </cell>
          <cell r="H377">
            <v>91694</v>
          </cell>
          <cell r="I377">
            <v>154811</v>
          </cell>
          <cell r="J377">
            <v>36866</v>
          </cell>
          <cell r="K377">
            <v>195378</v>
          </cell>
        </row>
        <row r="378">
          <cell r="A378">
            <v>4008</v>
          </cell>
          <cell r="B378" t="str">
            <v>The Ramsey Academy, Halstead</v>
          </cell>
          <cell r="C378" t="str">
            <v>Secondary</v>
          </cell>
          <cell r="D378" t="str">
            <v>BRIDGE ACADEMY TRUST</v>
          </cell>
          <cell r="F378">
            <v>1419594</v>
          </cell>
          <cell r="G378">
            <v>1117696</v>
          </cell>
          <cell r="H378">
            <v>896350</v>
          </cell>
          <cell r="I378">
            <v>537666</v>
          </cell>
          <cell r="J378">
            <v>241486</v>
          </cell>
          <cell r="K378">
            <v>-86655</v>
          </cell>
          <cell r="L378">
            <v>-17095</v>
          </cell>
        </row>
        <row r="379">
          <cell r="A379">
            <v>5463</v>
          </cell>
          <cell r="B379" t="str">
            <v>The Sandon School</v>
          </cell>
          <cell r="C379" t="str">
            <v>Secondary</v>
          </cell>
          <cell r="D379" t="str">
            <v>THE SANDON SCHOOL ACADEMY TRUST</v>
          </cell>
          <cell r="E379">
            <v>466230</v>
          </cell>
          <cell r="F379">
            <v>855464</v>
          </cell>
          <cell r="G379">
            <v>953393</v>
          </cell>
          <cell r="H379">
            <v>376203</v>
          </cell>
          <cell r="I379">
            <v>363025</v>
          </cell>
          <cell r="J379">
            <v>671375</v>
          </cell>
          <cell r="K379">
            <v>752595</v>
          </cell>
          <cell r="L379">
            <v>1070024</v>
          </cell>
          <cell r="M379">
            <v>1043000</v>
          </cell>
          <cell r="N379">
            <v>1257380</v>
          </cell>
        </row>
        <row r="380">
          <cell r="A380">
            <v>5462</v>
          </cell>
          <cell r="B380" t="str">
            <v>The Stanway School</v>
          </cell>
          <cell r="C380" t="str">
            <v>Secondary</v>
          </cell>
          <cell r="D380" t="str">
            <v>THE SIGMA TRUST</v>
          </cell>
          <cell r="E380">
            <v>1937596</v>
          </cell>
          <cell r="F380">
            <v>2019619</v>
          </cell>
          <cell r="G380">
            <v>1758929</v>
          </cell>
          <cell r="H380">
            <v>1623781</v>
          </cell>
          <cell r="I380">
            <v>1243613</v>
          </cell>
          <cell r="J380">
            <v>1219172</v>
          </cell>
          <cell r="K380">
            <v>1341076</v>
          </cell>
          <cell r="L380">
            <v>934000</v>
          </cell>
          <cell r="M380">
            <v>1361000</v>
          </cell>
          <cell r="N380">
            <v>1212000</v>
          </cell>
        </row>
        <row r="381">
          <cell r="A381">
            <v>4011</v>
          </cell>
          <cell r="B381" t="str">
            <v>The Sweyne Park School</v>
          </cell>
          <cell r="C381" t="str">
            <v>Secondary</v>
          </cell>
          <cell r="D381" t="str">
            <v>RAYLEIGH SCHOOLS TRUST</v>
          </cell>
          <cell r="E381">
            <v>428637</v>
          </cell>
          <cell r="F381">
            <v>269913</v>
          </cell>
          <cell r="G381">
            <v>128514</v>
          </cell>
          <cell r="H381">
            <v>156591</v>
          </cell>
          <cell r="I381">
            <v>167168</v>
          </cell>
          <cell r="J381">
            <v>167500</v>
          </cell>
          <cell r="K381">
            <v>272041</v>
          </cell>
          <cell r="L381">
            <v>323642</v>
          </cell>
          <cell r="M381">
            <v>230276</v>
          </cell>
          <cell r="N381">
            <v>599812</v>
          </cell>
        </row>
        <row r="382">
          <cell r="A382">
            <v>4020</v>
          </cell>
          <cell r="B382" t="str">
            <v>The Thomas Lord Audley School</v>
          </cell>
          <cell r="C382" t="str">
            <v>Secondary</v>
          </cell>
          <cell r="D382" t="str">
            <v>THE SIGMA TRUST</v>
          </cell>
          <cell r="E382">
            <v>557267</v>
          </cell>
          <cell r="F382">
            <v>551690</v>
          </cell>
          <cell r="G382">
            <v>362756</v>
          </cell>
          <cell r="H382">
            <v>184408</v>
          </cell>
          <cell r="I382">
            <v>109334</v>
          </cell>
          <cell r="J382">
            <v>21124</v>
          </cell>
          <cell r="K382">
            <v>77296</v>
          </cell>
          <cell r="L382">
            <v>145000</v>
          </cell>
          <cell r="M382">
            <v>229000</v>
          </cell>
          <cell r="N382">
            <v>458000</v>
          </cell>
        </row>
        <row r="383">
          <cell r="A383">
            <v>4021</v>
          </cell>
          <cell r="B383" t="str">
            <v>The Trinity School</v>
          </cell>
          <cell r="C383" t="str">
            <v>Secondary</v>
          </cell>
          <cell r="D383" t="str">
            <v>ALPHA TRUST</v>
          </cell>
          <cell r="N383">
            <v>322940</v>
          </cell>
        </row>
        <row r="384">
          <cell r="A384">
            <v>5413</v>
          </cell>
          <cell r="B384" t="str">
            <v>Thurstable School Sports College and Sixth Form Centre</v>
          </cell>
          <cell r="C384" t="str">
            <v>Secondary</v>
          </cell>
          <cell r="D384" t="str">
            <v>THURSTABLE SCHOOL SPORTS COLLEGE AND SIXTH FORM CENTRE</v>
          </cell>
          <cell r="E384">
            <v>1123900</v>
          </cell>
          <cell r="F384">
            <v>1649299</v>
          </cell>
          <cell r="G384">
            <v>1700534</v>
          </cell>
          <cell r="H384">
            <v>1474669</v>
          </cell>
          <cell r="I384">
            <v>855638</v>
          </cell>
          <cell r="J384">
            <v>411141</v>
          </cell>
          <cell r="K384">
            <v>206266</v>
          </cell>
          <cell r="L384">
            <v>263143</v>
          </cell>
          <cell r="M384">
            <v>625709</v>
          </cell>
          <cell r="N384">
            <v>844521</v>
          </cell>
        </row>
        <row r="385">
          <cell r="A385">
            <v>5405</v>
          </cell>
          <cell r="B385" t="str">
            <v>West Hatch High School</v>
          </cell>
          <cell r="C385" t="str">
            <v>Secondary</v>
          </cell>
          <cell r="D385" t="str">
            <v>WEST HATCH HIGH SCHOOL ACADEMY TRUST</v>
          </cell>
          <cell r="E385">
            <v>1258000</v>
          </cell>
          <cell r="F385">
            <v>1310000</v>
          </cell>
          <cell r="G385">
            <v>1285000</v>
          </cell>
          <cell r="H385">
            <v>957000</v>
          </cell>
          <cell r="I385">
            <v>608000</v>
          </cell>
          <cell r="J385">
            <v>588000</v>
          </cell>
          <cell r="K385">
            <v>743000</v>
          </cell>
          <cell r="L385">
            <v>740000</v>
          </cell>
          <cell r="M385">
            <v>728000</v>
          </cell>
          <cell r="N385">
            <v>969000</v>
          </cell>
        </row>
        <row r="386">
          <cell r="A386">
            <v>5427</v>
          </cell>
          <cell r="B386" t="str">
            <v>William de Ferrers School</v>
          </cell>
          <cell r="C386" t="str">
            <v>Secondary</v>
          </cell>
          <cell r="D386" t="str">
            <v>WILLIAM DE FERRERS SCHOOL</v>
          </cell>
          <cell r="E386">
            <v>503970</v>
          </cell>
          <cell r="F386">
            <v>998097</v>
          </cell>
          <cell r="G386">
            <v>890634</v>
          </cell>
          <cell r="H386">
            <v>607844</v>
          </cell>
          <cell r="I386">
            <v>620442</v>
          </cell>
          <cell r="J386">
            <v>648263</v>
          </cell>
          <cell r="K386">
            <v>858110</v>
          </cell>
          <cell r="L386">
            <v>540550</v>
          </cell>
          <cell r="M386">
            <v>868994</v>
          </cell>
          <cell r="N386">
            <v>1402232</v>
          </cell>
        </row>
        <row r="387">
          <cell r="A387">
            <v>4014</v>
          </cell>
          <cell r="B387" t="str">
            <v>Woodlands School</v>
          </cell>
          <cell r="C387" t="str">
            <v>Secondary</v>
          </cell>
          <cell r="D387" t="str">
            <v>TAKELY EDUCATION TRUST</v>
          </cell>
          <cell r="G387">
            <v>1749000</v>
          </cell>
          <cell r="H387">
            <v>1509000</v>
          </cell>
          <cell r="I387">
            <v>1228000</v>
          </cell>
          <cell r="J387">
            <v>255000</v>
          </cell>
          <cell r="K387">
            <v>-69000</v>
          </cell>
          <cell r="L387">
            <v>66000</v>
          </cell>
          <cell r="M387">
            <v>149000</v>
          </cell>
          <cell r="N387">
            <v>289000</v>
          </cell>
        </row>
        <row r="388">
          <cell r="B388" t="str">
            <v>Zenith Central Services</v>
          </cell>
          <cell r="C388" t="str">
            <v>Secondary</v>
          </cell>
          <cell r="D388" t="str">
            <v>ZENITH MULTI ACADEMY TRUST</v>
          </cell>
          <cell r="J388">
            <v>484816</v>
          </cell>
          <cell r="K388">
            <v>-1555189.831217095</v>
          </cell>
          <cell r="L388">
            <v>-2784179.7673965935</v>
          </cell>
          <cell r="M388">
            <v>-5048683.4676399026</v>
          </cell>
          <cell r="N388">
            <v>1831342.7586540789</v>
          </cell>
        </row>
        <row r="389">
          <cell r="D389" t="str">
            <v>TOTAL SECONDARY</v>
          </cell>
          <cell r="E389">
            <v>56890730.631550327</v>
          </cell>
          <cell r="F389">
            <v>59954088.460655846</v>
          </cell>
          <cell r="G389">
            <v>60098618.070451893</v>
          </cell>
          <cell r="H389">
            <v>52736576.501773149</v>
          </cell>
          <cell r="I389">
            <v>48319010.743713289</v>
          </cell>
          <cell r="J389">
            <v>46420065.848951049</v>
          </cell>
          <cell r="K389">
            <v>44926657.132702507</v>
          </cell>
          <cell r="L389">
            <v>46543629.610677361</v>
          </cell>
          <cell r="M389">
            <v>55994205.342151895</v>
          </cell>
          <cell r="N389">
            <v>67093614.930263929</v>
          </cell>
        </row>
        <row r="391">
          <cell r="B391" t="str">
            <v>AET Central Fund</v>
          </cell>
          <cell r="C391" t="str">
            <v>Special</v>
          </cell>
          <cell r="D391" t="str">
            <v>ACADEMIES ENTERPRISE TRUST</v>
          </cell>
          <cell r="E391">
            <v>19703.974124955967</v>
          </cell>
          <cell r="F391">
            <v>-39019.75854228712</v>
          </cell>
          <cell r="G391">
            <v>-20533.896948153841</v>
          </cell>
          <cell r="H391">
            <v>-11137.028853235983</v>
          </cell>
          <cell r="I391">
            <v>-72484.388509943325</v>
          </cell>
          <cell r="J391">
            <v>87904.889999039297</v>
          </cell>
          <cell r="K391">
            <v>123912.83184423736</v>
          </cell>
          <cell r="L391">
            <v>0</v>
          </cell>
          <cell r="M391">
            <v>0</v>
          </cell>
          <cell r="N391">
            <v>0</v>
          </cell>
        </row>
        <row r="392">
          <cell r="A392">
            <v>7045</v>
          </cell>
          <cell r="B392" t="str">
            <v>Castledon School</v>
          </cell>
          <cell r="C392" t="str">
            <v>Special</v>
          </cell>
          <cell r="D392" t="str">
            <v>CASTLEDON SCHOOL ACADEMY TRUST</v>
          </cell>
          <cell r="G392">
            <v>300807</v>
          </cell>
          <cell r="H392">
            <v>355616</v>
          </cell>
          <cell r="I392">
            <v>276031</v>
          </cell>
          <cell r="J392">
            <v>208760</v>
          </cell>
          <cell r="K392">
            <v>355096</v>
          </cell>
          <cell r="L392">
            <v>499931</v>
          </cell>
          <cell r="M392">
            <v>503471</v>
          </cell>
          <cell r="N392">
            <v>218264</v>
          </cell>
        </row>
        <row r="393">
          <cell r="A393">
            <v>7005</v>
          </cell>
          <cell r="B393" t="str">
            <v>Chatten Free School</v>
          </cell>
          <cell r="C393" t="str">
            <v>Special</v>
          </cell>
          <cell r="D393" t="str">
            <v>HOPE LEARNING COMMUNITY</v>
          </cell>
          <cell r="N393">
            <v>67399</v>
          </cell>
        </row>
        <row r="394">
          <cell r="A394">
            <v>7071</v>
          </cell>
          <cell r="B394" t="str">
            <v>Columbus School and College</v>
          </cell>
          <cell r="C394" t="str">
            <v>Special</v>
          </cell>
          <cell r="D394" t="str">
            <v>ACADEMIES ENTERPRISE TRUST</v>
          </cell>
          <cell r="E394">
            <v>370000</v>
          </cell>
          <cell r="F394">
            <v>124000</v>
          </cell>
          <cell r="G394">
            <v>103000</v>
          </cell>
          <cell r="H394">
            <v>-12000</v>
          </cell>
          <cell r="I394">
            <v>-174000</v>
          </cell>
          <cell r="L394">
            <v>753000</v>
          </cell>
          <cell r="M394">
            <v>934000</v>
          </cell>
          <cell r="N394">
            <v>1482000</v>
          </cell>
        </row>
        <row r="395">
          <cell r="B395" t="str">
            <v>Epping Forest Schools Partnership Trust - Central Services</v>
          </cell>
          <cell r="C395" t="str">
            <v>Special</v>
          </cell>
          <cell r="D395" t="str">
            <v>EPPING FOREST SCHOOLS PARTNERSHIP TRUST</v>
          </cell>
          <cell r="J395">
            <v>175.49593862815885</v>
          </cell>
          <cell r="K395">
            <v>1367.2364620938629</v>
          </cell>
          <cell r="L395">
            <v>3819.9720216606502</v>
          </cell>
          <cell r="M395">
            <v>14614.52166064982</v>
          </cell>
          <cell r="N395">
            <v>9669.2490974729244</v>
          </cell>
        </row>
        <row r="396">
          <cell r="A396">
            <v>7002</v>
          </cell>
          <cell r="B396" t="str">
            <v>Grove House School</v>
          </cell>
          <cell r="C396" t="str">
            <v>Special</v>
          </cell>
          <cell r="D396" t="str">
            <v>SEAX TRUST</v>
          </cell>
          <cell r="H396">
            <v>221389</v>
          </cell>
          <cell r="I396">
            <v>313452</v>
          </cell>
          <cell r="J396">
            <v>419625</v>
          </cell>
          <cell r="K396">
            <v>432147</v>
          </cell>
          <cell r="L396">
            <v>444221</v>
          </cell>
          <cell r="M396">
            <v>402176</v>
          </cell>
        </row>
        <row r="397">
          <cell r="B397" t="str">
            <v>Keys Co-operative Central Funds</v>
          </cell>
          <cell r="C397" t="str">
            <v>Special</v>
          </cell>
          <cell r="D397" t="str">
            <v>KEYS CO-OPERATIVE ACADEMY TRUST</v>
          </cell>
          <cell r="K397">
            <v>2223.4425427872861</v>
          </cell>
          <cell r="L397">
            <v>5899.5501222493886</v>
          </cell>
          <cell r="M397">
            <v>-57088.244498777502</v>
          </cell>
          <cell r="N397">
            <v>-23537.946210268947</v>
          </cell>
        </row>
        <row r="398">
          <cell r="A398">
            <v>7030</v>
          </cell>
          <cell r="B398" t="str">
            <v>Kingswode Hoe School</v>
          </cell>
          <cell r="C398" t="str">
            <v>Special</v>
          </cell>
          <cell r="D398" t="str">
            <v>SEAX TRUST</v>
          </cell>
          <cell r="J398">
            <v>140608</v>
          </cell>
          <cell r="K398">
            <v>181910</v>
          </cell>
          <cell r="L398">
            <v>251872</v>
          </cell>
          <cell r="M398">
            <v>282701</v>
          </cell>
        </row>
        <row r="399">
          <cell r="A399">
            <v>7000</v>
          </cell>
          <cell r="B399" t="str">
            <v>Langham Oaks</v>
          </cell>
          <cell r="C399" t="str">
            <v>Special</v>
          </cell>
          <cell r="D399" t="str">
            <v>SEAX TRUST</v>
          </cell>
          <cell r="G399">
            <v>113511</v>
          </cell>
          <cell r="H399">
            <v>261414</v>
          </cell>
          <cell r="I399">
            <v>372441</v>
          </cell>
          <cell r="J399">
            <v>445491</v>
          </cell>
          <cell r="K399">
            <v>465508</v>
          </cell>
          <cell r="L399">
            <v>237515</v>
          </cell>
          <cell r="M399">
            <v>308449</v>
          </cell>
        </row>
        <row r="400">
          <cell r="A400">
            <v>7065</v>
          </cell>
          <cell r="B400" t="str">
            <v>Market Field School</v>
          </cell>
          <cell r="C400" t="str">
            <v>Special</v>
          </cell>
          <cell r="D400" t="str">
            <v>HOPE LEARNING COMMUNITY</v>
          </cell>
          <cell r="I400">
            <v>597964</v>
          </cell>
          <cell r="J400">
            <v>1361938</v>
          </cell>
          <cell r="K400">
            <v>1340412</v>
          </cell>
          <cell r="L400">
            <v>1118858</v>
          </cell>
          <cell r="M400">
            <v>1489148</v>
          </cell>
          <cell r="N400">
            <v>1945840</v>
          </cell>
        </row>
        <row r="401">
          <cell r="A401">
            <v>7044</v>
          </cell>
          <cell r="B401" t="str">
            <v>Oak View School</v>
          </cell>
          <cell r="C401" t="str">
            <v>Special</v>
          </cell>
          <cell r="D401" t="str">
            <v>EPPING FOREST SCHOOLS PARTNERSHIP TRUST</v>
          </cell>
          <cell r="J401">
            <v>35227</v>
          </cell>
          <cell r="K401">
            <v>-51281</v>
          </cell>
          <cell r="L401">
            <v>-19704</v>
          </cell>
          <cell r="M401">
            <v>78607</v>
          </cell>
          <cell r="N401">
            <v>139495</v>
          </cell>
        </row>
        <row r="402">
          <cell r="B402" t="str">
            <v>Parallel Learning Trust Central Services</v>
          </cell>
          <cell r="C402" t="str">
            <v>Special</v>
          </cell>
          <cell r="D402" t="str">
            <v>PARALLEL LEARNING TRUST</v>
          </cell>
          <cell r="M402">
            <v>-676972</v>
          </cell>
          <cell r="N402">
            <v>-653401</v>
          </cell>
        </row>
        <row r="403">
          <cell r="A403">
            <v>7003</v>
          </cell>
          <cell r="B403" t="str">
            <v>Ramsden Hall Academy</v>
          </cell>
          <cell r="C403" t="str">
            <v>Special</v>
          </cell>
          <cell r="D403" t="str">
            <v>PARALLEL LEARNING TRUST</v>
          </cell>
          <cell r="H403">
            <v>147000</v>
          </cell>
          <cell r="I403">
            <v>138000</v>
          </cell>
          <cell r="J403">
            <v>-32000</v>
          </cell>
          <cell r="K403">
            <v>384000</v>
          </cell>
          <cell r="L403">
            <v>352000</v>
          </cell>
          <cell r="M403">
            <v>526000</v>
          </cell>
          <cell r="N403">
            <v>585000</v>
          </cell>
        </row>
        <row r="404">
          <cell r="B404" t="str">
            <v>SEAX Trust Central Funds</v>
          </cell>
          <cell r="C404" t="str">
            <v>Special</v>
          </cell>
          <cell r="D404" t="str">
            <v>SEAX TRUST</v>
          </cell>
          <cell r="I404">
            <v>192446</v>
          </cell>
          <cell r="J404">
            <v>283226</v>
          </cell>
          <cell r="K404">
            <v>288516</v>
          </cell>
          <cell r="L404">
            <v>206264</v>
          </cell>
          <cell r="M404">
            <v>173761</v>
          </cell>
          <cell r="N404">
            <v>2752314</v>
          </cell>
        </row>
        <row r="405">
          <cell r="A405">
            <v>7004</v>
          </cell>
          <cell r="B405" t="str">
            <v>Southview School</v>
          </cell>
          <cell r="C405" t="str">
            <v>Special</v>
          </cell>
          <cell r="D405" t="str">
            <v>HOPE LEARNING COMMUNITY</v>
          </cell>
          <cell r="J405">
            <v>158385</v>
          </cell>
          <cell r="K405">
            <v>118835</v>
          </cell>
          <cell r="L405">
            <v>163416</v>
          </cell>
          <cell r="M405">
            <v>252147</v>
          </cell>
          <cell r="N405">
            <v>208638</v>
          </cell>
        </row>
        <row r="406">
          <cell r="B406" t="str">
            <v>The Beckmead Trust Central Funds</v>
          </cell>
          <cell r="C406" t="str">
            <v>Special</v>
          </cell>
          <cell r="D406" t="str">
            <v>THE BECKMEAD TRUST</v>
          </cell>
          <cell r="N406">
            <v>89171</v>
          </cell>
        </row>
        <row r="407">
          <cell r="A407">
            <v>5951</v>
          </cell>
          <cell r="B407" t="str">
            <v>The Endeavour Co-Operative Academy</v>
          </cell>
          <cell r="C407" t="str">
            <v>Special</v>
          </cell>
          <cell r="D407" t="str">
            <v>KEYS CO-OPERATIVE ACADEMY TRUST</v>
          </cell>
          <cell r="K407">
            <v>276289</v>
          </cell>
          <cell r="L407">
            <v>358255</v>
          </cell>
          <cell r="M407">
            <v>358667</v>
          </cell>
          <cell r="N407">
            <v>333705</v>
          </cell>
        </row>
        <row r="408">
          <cell r="A408">
            <v>7006</v>
          </cell>
          <cell r="B408" t="str">
            <v>The Hawthorns School</v>
          </cell>
          <cell r="C408" t="str">
            <v>Special</v>
          </cell>
          <cell r="D408" t="str">
            <v>SEAX TRUST</v>
          </cell>
        </row>
        <row r="409">
          <cell r="A409">
            <v>7001</v>
          </cell>
          <cell r="B409" t="str">
            <v>The Pioneer School</v>
          </cell>
          <cell r="C409" t="str">
            <v>Special</v>
          </cell>
          <cell r="D409" t="str">
            <v>ACADEMIES ENTERPRISE TRUST</v>
          </cell>
          <cell r="E409">
            <v>186000</v>
          </cell>
          <cell r="F409">
            <v>564000</v>
          </cell>
          <cell r="G409">
            <v>853000</v>
          </cell>
          <cell r="H409">
            <v>780000</v>
          </cell>
          <cell r="I409">
            <v>931000</v>
          </cell>
          <cell r="L409">
            <v>1269000</v>
          </cell>
          <cell r="M409">
            <v>1468000</v>
          </cell>
          <cell r="N409">
            <v>1751000</v>
          </cell>
        </row>
        <row r="410">
          <cell r="A410">
            <v>7063</v>
          </cell>
          <cell r="B410" t="str">
            <v>Thriftwood School</v>
          </cell>
          <cell r="C410" t="str">
            <v>Special</v>
          </cell>
          <cell r="D410" t="str">
            <v>SEAX TRUST</v>
          </cell>
          <cell r="E410">
            <v>398707</v>
          </cell>
          <cell r="F410">
            <v>131034</v>
          </cell>
          <cell r="G410">
            <v>593275</v>
          </cell>
          <cell r="H410">
            <v>630381</v>
          </cell>
          <cell r="I410">
            <v>855978</v>
          </cell>
          <cell r="J410">
            <v>1021021</v>
          </cell>
          <cell r="K410">
            <v>1260055</v>
          </cell>
          <cell r="L410">
            <v>1331008</v>
          </cell>
          <cell r="M410">
            <v>1144705</v>
          </cell>
        </row>
        <row r="411">
          <cell r="A411">
            <v>7022</v>
          </cell>
          <cell r="B411" t="str">
            <v>Wells Park</v>
          </cell>
          <cell r="C411" t="str">
            <v>Special</v>
          </cell>
          <cell r="D411" t="str">
            <v>THE BECKMEAD TRUST</v>
          </cell>
          <cell r="N411">
            <v>142901</v>
          </cell>
        </row>
        <row r="417">
          <cell r="J417">
            <v>0</v>
          </cell>
          <cell r="K417">
            <v>2673.3862320394596</v>
          </cell>
          <cell r="L417">
            <v>0</v>
          </cell>
          <cell r="M417">
            <v>130630.24330930901</v>
          </cell>
          <cell r="N417">
            <v>217553.99291394971</v>
          </cell>
        </row>
        <row r="418">
          <cell r="J418">
            <v>3951115.4788408619</v>
          </cell>
          <cell r="K418">
            <v>3342674.8630312257</v>
          </cell>
          <cell r="L418">
            <v>6213792.1118727354</v>
          </cell>
          <cell r="M418">
            <v>7511295.2292191451</v>
          </cell>
          <cell r="N418">
            <v>9883834.2832935359</v>
          </cell>
        </row>
        <row r="419">
          <cell r="J419">
            <v>86842</v>
          </cell>
          <cell r="K419">
            <v>5230.5574572127134</v>
          </cell>
          <cell r="L419">
            <v>54323.449877750609</v>
          </cell>
          <cell r="M419">
            <v>-68433.755501222477</v>
          </cell>
          <cell r="N419">
            <v>-1232.0537897310496</v>
          </cell>
        </row>
        <row r="420">
          <cell r="J420">
            <v>4892167.8489510473</v>
          </cell>
          <cell r="K420">
            <v>3475779.1327025061</v>
          </cell>
          <cell r="L420">
            <v>2994310.6106773568</v>
          </cell>
          <cell r="M420">
            <v>2443190.3421518905</v>
          </cell>
          <cell r="N420">
            <v>14201697.93026392</v>
          </cell>
        </row>
        <row r="421">
          <cell r="J421">
            <v>371306.38593766745</v>
          </cell>
          <cell r="K421">
            <v>416019.51084911852</v>
          </cell>
          <cell r="L421">
            <v>215983.52214391003</v>
          </cell>
          <cell r="M421">
            <v>-545684.72283812775</v>
          </cell>
          <cell r="N421">
            <v>2174215.3028872041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0225-135F-429C-8E19-D9805D99C4FA}">
  <sheetPr>
    <pageSetUpPr fitToPage="1"/>
  </sheetPr>
  <dimension ref="A1:N339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.5" x14ac:dyDescent="0.35"/>
  <cols>
    <col min="2" max="2" width="22.61328125" customWidth="1"/>
    <col min="3" max="3" width="44.4609375" customWidth="1"/>
    <col min="4" max="4" width="9.23046875" style="2"/>
    <col min="6" max="6" width="11.3828125" bestFit="1" customWidth="1"/>
    <col min="7" max="7" width="10.84375" bestFit="1" customWidth="1"/>
    <col min="11" max="14" width="9.84375" bestFit="1" customWidth="1"/>
  </cols>
  <sheetData>
    <row r="1" spans="1:14" x14ac:dyDescent="0.35">
      <c r="A1" s="1" t="s">
        <v>451</v>
      </c>
    </row>
    <row r="3" spans="1:14" x14ac:dyDescent="0.35">
      <c r="A3" s="2"/>
      <c r="B3" s="2"/>
      <c r="C3" s="2"/>
      <c r="E3" s="22" t="s">
        <v>12</v>
      </c>
      <c r="F3" s="22"/>
      <c r="G3" s="22"/>
      <c r="H3" s="22"/>
      <c r="I3" s="22"/>
      <c r="J3" s="22"/>
      <c r="K3" s="3" t="s">
        <v>0</v>
      </c>
      <c r="L3" s="3" t="s">
        <v>1</v>
      </c>
      <c r="M3" s="3" t="s">
        <v>2</v>
      </c>
      <c r="N3" s="3" t="s">
        <v>3</v>
      </c>
    </row>
    <row r="4" spans="1:14" ht="39.5" x14ac:dyDescent="0.35">
      <c r="A4" s="13" t="s">
        <v>4</v>
      </c>
      <c r="B4" s="14" t="s">
        <v>5</v>
      </c>
      <c r="C4" s="14" t="s">
        <v>6</v>
      </c>
      <c r="D4" s="13" t="s">
        <v>7</v>
      </c>
      <c r="E4" s="7" t="s">
        <v>8</v>
      </c>
      <c r="F4" s="8" t="s">
        <v>9</v>
      </c>
      <c r="G4" s="8" t="s">
        <v>10</v>
      </c>
      <c r="H4" s="9" t="s">
        <v>11</v>
      </c>
      <c r="I4" s="9" t="s">
        <v>438</v>
      </c>
      <c r="J4" s="9" t="s">
        <v>439</v>
      </c>
      <c r="K4" s="10" t="s">
        <v>10</v>
      </c>
      <c r="L4" s="10" t="s">
        <v>10</v>
      </c>
      <c r="M4" s="10" t="s">
        <v>10</v>
      </c>
      <c r="N4" s="10" t="s">
        <v>10</v>
      </c>
    </row>
    <row r="5" spans="1:14" x14ac:dyDescent="0.35">
      <c r="A5" s="4">
        <v>5457</v>
      </c>
      <c r="B5" s="5" t="s">
        <v>89</v>
      </c>
      <c r="C5" s="5" t="s">
        <v>333</v>
      </c>
      <c r="D5" s="5" t="s">
        <v>436</v>
      </c>
      <c r="E5" s="15">
        <f>VLOOKUP(A5,[1]SchBlock!$A$13:$AE$541,31,0)</f>
        <v>1130.5833333333335</v>
      </c>
      <c r="F5" s="16">
        <f>VLOOKUP(A5,[1]SchBlock!$A$13:$FE$541,161,0)</f>
        <v>6012722.3675231766</v>
      </c>
      <c r="G5" s="23">
        <f>VLOOKUP(A5,[2]Academies!$A$3:$N$411,14,0)</f>
        <v>185222</v>
      </c>
      <c r="H5" s="27">
        <f>(G5/F5)</f>
        <v>3.0805014547228893E-2</v>
      </c>
      <c r="I5" s="23">
        <f>G5-K5</f>
        <v>-51503</v>
      </c>
      <c r="J5" s="27">
        <f>(I5/K5)</f>
        <v>-0.2175646847607984</v>
      </c>
      <c r="K5" s="23">
        <f>VLOOKUP(A5,[2]Academies!$A$3:$M$411,13,0)</f>
        <v>236725</v>
      </c>
      <c r="L5" s="23">
        <f>VLOOKUP(A5,[2]Academies!$A$3:$L$411,12,0)</f>
        <v>422871</v>
      </c>
      <c r="M5" s="23">
        <f>VLOOKUP(A5,[2]Academies!$A$3:$K$411,11,0)</f>
        <v>526435</v>
      </c>
      <c r="N5" s="23">
        <f>VLOOKUP(A5,[2]Academies!$A$3:$J$411,10,0)</f>
        <v>425355</v>
      </c>
    </row>
    <row r="6" spans="1:14" x14ac:dyDescent="0.35">
      <c r="A6" s="4">
        <v>4029</v>
      </c>
      <c r="B6" s="5" t="s">
        <v>267</v>
      </c>
      <c r="C6" s="5" t="s">
        <v>374</v>
      </c>
      <c r="D6" s="5" t="s">
        <v>436</v>
      </c>
      <c r="E6" s="15">
        <f>VLOOKUP(A6,[1]SchBlock!$A$13:$AE$541,31,0)</f>
        <v>677.16666666666663</v>
      </c>
      <c r="F6" s="16">
        <f>VLOOKUP(A6,[1]SchBlock!$A$13:$FE$541,161,0)</f>
        <v>3143808.7031866768</v>
      </c>
      <c r="G6" s="23">
        <f>VLOOKUP(A6,[2]Academies!$A$3:$N$411,14,0)</f>
        <v>1279000</v>
      </c>
      <c r="H6" s="27">
        <f>(G6/F6)</f>
        <v>0.40683136944800741</v>
      </c>
      <c r="I6" s="23">
        <f t="shared" ref="I6:I7" si="0">G6-K6</f>
        <v>482000</v>
      </c>
      <c r="J6" s="27">
        <f t="shared" ref="J6:J7" si="1">(I6/K6)</f>
        <v>0.60476787954830613</v>
      </c>
      <c r="K6" s="23">
        <f>VLOOKUP(A6,[2]Academies!$A$3:$M$411,13,0)</f>
        <v>797000</v>
      </c>
      <c r="L6" s="23">
        <f>VLOOKUP(A6,[2]Academies!$A$3:$L$411,12,0)</f>
        <v>580000</v>
      </c>
      <c r="M6" s="23">
        <f>VLOOKUP(A6,[2]Academies!$A$3:$K$411,11,0)</f>
        <v>467000</v>
      </c>
      <c r="N6" s="23">
        <f>VLOOKUP(A6,[2]Academies!$A$3:$J$411,10,0)</f>
        <v>0</v>
      </c>
    </row>
    <row r="7" spans="1:14" x14ac:dyDescent="0.35">
      <c r="A7" s="4"/>
      <c r="B7" s="5"/>
      <c r="C7" s="5" t="s">
        <v>440</v>
      </c>
      <c r="D7" s="5" t="s">
        <v>436</v>
      </c>
      <c r="E7" s="17"/>
      <c r="F7" s="17"/>
      <c r="G7" s="23">
        <f>[2]Academies!$N$417</f>
        <v>217553.99291394971</v>
      </c>
      <c r="H7" s="17"/>
      <c r="I7" s="23">
        <f t="shared" si="0"/>
        <v>86923.749604640703</v>
      </c>
      <c r="J7" s="27">
        <f t="shared" si="1"/>
        <v>0.66541826304970464</v>
      </c>
      <c r="K7" s="23">
        <f>[2]Academies!$M$417</f>
        <v>130630.24330930901</v>
      </c>
      <c r="L7" s="23">
        <f>[2]Academies!$L$417</f>
        <v>0</v>
      </c>
      <c r="M7" s="23">
        <f>[2]Academies!$K$417</f>
        <v>2673.3862320394596</v>
      </c>
      <c r="N7" s="23">
        <f>[2]Academies!$J$417</f>
        <v>0</v>
      </c>
    </row>
    <row r="8" spans="1:14" x14ac:dyDescent="0.35">
      <c r="A8" s="4"/>
      <c r="B8" s="5"/>
      <c r="C8" s="6" t="s">
        <v>441</v>
      </c>
      <c r="D8" s="5"/>
      <c r="E8" s="18">
        <f>SUM(E5:E7)</f>
        <v>1807.75</v>
      </c>
      <c r="F8" s="19">
        <f t="shared" ref="F8:G8" si="2">SUM(F5:F7)</f>
        <v>9156531.0707098544</v>
      </c>
      <c r="G8" s="24">
        <f t="shared" si="2"/>
        <v>1681775.9929139498</v>
      </c>
      <c r="H8" s="30">
        <f>(G8/F8)</f>
        <v>0.1836695556348471</v>
      </c>
      <c r="I8" s="24">
        <f t="shared" ref="I8" si="3">SUM(I5:I7)</f>
        <v>517420.7496046407</v>
      </c>
      <c r="J8" s="30">
        <f>(I8/K8)</f>
        <v>0.44438392198418497</v>
      </c>
      <c r="K8" s="24">
        <f t="shared" ref="K8" si="4">SUM(K5:K7)</f>
        <v>1164355.243309309</v>
      </c>
      <c r="L8" s="24">
        <f t="shared" ref="L8" si="5">SUM(L5:L7)</f>
        <v>1002871</v>
      </c>
      <c r="M8" s="24">
        <f t="shared" ref="M8" si="6">SUM(M5:M7)</f>
        <v>996108.38623203943</v>
      </c>
      <c r="N8" s="24">
        <f t="shared" ref="N8" si="7">SUM(N5:N7)</f>
        <v>425355</v>
      </c>
    </row>
    <row r="9" spans="1:14" x14ac:dyDescent="0.35">
      <c r="A9" s="11"/>
      <c r="B9" s="12"/>
      <c r="C9" s="12"/>
      <c r="D9" s="12"/>
      <c r="G9" s="25"/>
      <c r="I9" s="25"/>
      <c r="J9" s="25"/>
      <c r="K9" s="25"/>
      <c r="L9" s="25"/>
      <c r="M9" s="25"/>
      <c r="N9" s="25"/>
    </row>
    <row r="10" spans="1:14" x14ac:dyDescent="0.35">
      <c r="A10" s="4">
        <v>2116</v>
      </c>
      <c r="B10" s="5" t="s">
        <v>161</v>
      </c>
      <c r="C10" s="5" t="s">
        <v>412</v>
      </c>
      <c r="D10" s="5" t="s">
        <v>434</v>
      </c>
      <c r="E10" s="15">
        <f>VLOOKUP(A10,[1]SchBlock!$A$13:$AE$541,31,0)</f>
        <v>288</v>
      </c>
      <c r="F10" s="16">
        <f>VLOOKUP(A10,[1]SchBlock!$A$13:$FE$541,161,0)</f>
        <v>1295024.2418650608</v>
      </c>
      <c r="G10" s="26">
        <f>VLOOKUP(A10,[2]Academies!$A$3:$N$411,14,0)</f>
        <v>0</v>
      </c>
      <c r="H10" s="27">
        <f t="shared" ref="H10:H11" si="8">(G10/F10)</f>
        <v>0</v>
      </c>
      <c r="I10" s="23">
        <f t="shared" ref="I10:I73" si="9">G10-K10</f>
        <v>0</v>
      </c>
      <c r="J10" s="27"/>
      <c r="K10" s="26">
        <f>VLOOKUP(A10,[2]Academies!$A$3:$M$411,13,0)</f>
        <v>0</v>
      </c>
      <c r="L10" s="26">
        <f>VLOOKUP(A10,[2]Academies!$A$3:$L$411,12,0)</f>
        <v>0</v>
      </c>
      <c r="M10" s="26">
        <f>VLOOKUP(A10,[2]Academies!$A$3:$K$411,11,0)</f>
        <v>0</v>
      </c>
      <c r="N10" s="23">
        <f>VLOOKUP(A10,[2]Academies!$A$3:$J$411,10,0)</f>
        <v>186000</v>
      </c>
    </row>
    <row r="11" spans="1:14" x14ac:dyDescent="0.35">
      <c r="A11" s="4">
        <v>2679</v>
      </c>
      <c r="B11" s="5" t="s">
        <v>305</v>
      </c>
      <c r="C11" s="5" t="s">
        <v>345</v>
      </c>
      <c r="D11" s="5" t="s">
        <v>434</v>
      </c>
      <c r="E11" s="15">
        <f>VLOOKUP(A11,[1]SchBlock!$A$13:$AE$541,31,0)</f>
        <v>219</v>
      </c>
      <c r="F11" s="16">
        <f>VLOOKUP(A11,[1]SchBlock!$A$13:$FE$541,161,0)</f>
        <v>986576.93498430413</v>
      </c>
      <c r="G11" s="26">
        <f>VLOOKUP(A11,[2]Academies!$A$3:$N$411,14,0)</f>
        <v>0</v>
      </c>
      <c r="H11" s="27">
        <f t="shared" si="8"/>
        <v>0</v>
      </c>
      <c r="I11" s="23">
        <f t="shared" si="9"/>
        <v>0</v>
      </c>
      <c r="J11" s="27"/>
      <c r="K11" s="26">
        <f>VLOOKUP(A11,[2]Academies!$A$3:$M$411,13,0)</f>
        <v>0</v>
      </c>
      <c r="L11" s="28">
        <f>VLOOKUP(A11,[2]Academies!$A$3:$L$411,12,0)</f>
        <v>264349</v>
      </c>
      <c r="M11" s="28">
        <f>VLOOKUP(A11,[2]Academies!$A$3:$K$411,11,0)</f>
        <v>212973</v>
      </c>
      <c r="N11" s="29">
        <f>VLOOKUP(A11,[2]Academies!$A$3:$J$411,10,0)</f>
        <v>0</v>
      </c>
    </row>
    <row r="12" spans="1:14" x14ac:dyDescent="0.35">
      <c r="A12" s="4">
        <v>2184</v>
      </c>
      <c r="B12" s="5" t="s">
        <v>315</v>
      </c>
      <c r="C12" s="5" t="s">
        <v>383</v>
      </c>
      <c r="D12" s="5" t="s">
        <v>434</v>
      </c>
      <c r="E12" s="15">
        <f>VLOOKUP(A12,[1]SchBlock!$A$13:$AE$541,31,0)</f>
        <v>447</v>
      </c>
      <c r="F12" s="16">
        <f>VLOOKUP(A12,[1]SchBlock!$A$13:$FE$541,161,0)</f>
        <v>2107936.4010863793</v>
      </c>
      <c r="G12" s="23">
        <f>VLOOKUP(A12,[2]Academies!$A$3:$N$411,14,0)</f>
        <v>478000</v>
      </c>
      <c r="H12" s="27">
        <f>(G12/F12)</f>
        <v>0.22676205968721372</v>
      </c>
      <c r="I12" s="23">
        <f t="shared" si="9"/>
        <v>0</v>
      </c>
      <c r="J12" s="27">
        <f t="shared" ref="J10:J73" si="10">(I12/K12)</f>
        <v>0</v>
      </c>
      <c r="K12" s="28">
        <f>VLOOKUP(A12,[2]Academies!$A$3:$M$411,13,0)</f>
        <v>478000</v>
      </c>
      <c r="L12" s="28">
        <f>VLOOKUP(A12,[2]Academies!$A$3:$L$411,12,0)</f>
        <v>604000</v>
      </c>
      <c r="M12" s="28">
        <f>VLOOKUP(A12,[2]Academies!$A$3:$K$411,11,0)</f>
        <v>724329</v>
      </c>
      <c r="N12" s="23">
        <f>VLOOKUP(A12,[2]Academies!$A$3:$J$411,10,0)</f>
        <v>533971</v>
      </c>
    </row>
    <row r="13" spans="1:14" x14ac:dyDescent="0.35">
      <c r="A13" s="4">
        <v>5235</v>
      </c>
      <c r="B13" s="5" t="s">
        <v>63</v>
      </c>
      <c r="C13" s="5" t="s">
        <v>330</v>
      </c>
      <c r="D13" s="5" t="s">
        <v>434</v>
      </c>
      <c r="E13" s="15">
        <f>VLOOKUP(A13,[1]SchBlock!$A$13:$AE$541,31,0)</f>
        <v>210</v>
      </c>
      <c r="F13" s="16">
        <f>VLOOKUP(A13,[1]SchBlock!$A$13:$FE$541,161,0)</f>
        <v>881053.79999999993</v>
      </c>
      <c r="G13" s="26">
        <f>VLOOKUP(A13,[2]Academies!$A$3:$N$411,14,0)</f>
        <v>0</v>
      </c>
      <c r="H13" s="27">
        <f t="shared" ref="H13:H76" si="11">(G13/F13)</f>
        <v>0</v>
      </c>
      <c r="I13" s="23">
        <f t="shared" si="9"/>
        <v>0</v>
      </c>
      <c r="J13" s="27"/>
      <c r="K13" s="26">
        <f>VLOOKUP(A13,[2]Academies!$A$3:$M$411,13,0)</f>
        <v>0</v>
      </c>
      <c r="L13" s="26">
        <f>VLOOKUP(A13,[2]Academies!$A$3:$L$411,12,0)</f>
        <v>0</v>
      </c>
      <c r="M13" s="26">
        <f>VLOOKUP(A13,[2]Academies!$A$3:$K$411,11,0)</f>
        <v>0</v>
      </c>
      <c r="N13" s="26">
        <f>VLOOKUP(A13,[2]Academies!$A$3:$J$411,10,0)</f>
        <v>0</v>
      </c>
    </row>
    <row r="14" spans="1:14" x14ac:dyDescent="0.35">
      <c r="A14" s="4">
        <v>3255</v>
      </c>
      <c r="B14" s="5" t="s">
        <v>202</v>
      </c>
      <c r="C14" s="5" t="s">
        <v>353</v>
      </c>
      <c r="D14" s="5" t="s">
        <v>434</v>
      </c>
      <c r="E14" s="15">
        <f>VLOOKUP(A14,[1]SchBlock!$A$13:$AE$541,31,0)</f>
        <v>416</v>
      </c>
      <c r="F14" s="16">
        <f>VLOOKUP(A14,[1]SchBlock!$A$13:$FE$541,161,0)</f>
        <v>1902230.125362678</v>
      </c>
      <c r="G14" s="23">
        <f>VLOOKUP(A14,[2]Academies!$A$3:$N$411,14,0)</f>
        <v>704860</v>
      </c>
      <c r="H14" s="27">
        <f t="shared" si="11"/>
        <v>0.37054402125274505</v>
      </c>
      <c r="I14" s="23">
        <f t="shared" si="9"/>
        <v>155749</v>
      </c>
      <c r="J14" s="27">
        <f t="shared" si="10"/>
        <v>0.28363846289730127</v>
      </c>
      <c r="K14" s="28">
        <f>VLOOKUP(A14,[2]Academies!$A$3:$M$411,13,0)</f>
        <v>549111</v>
      </c>
      <c r="L14" s="28">
        <f>VLOOKUP(A14,[2]Academies!$A$3:$L$411,12,0)</f>
        <v>448087</v>
      </c>
      <c r="M14" s="28">
        <f>VLOOKUP(A14,[2]Academies!$A$3:$K$411,11,0)</f>
        <v>265733</v>
      </c>
      <c r="N14" s="23">
        <f>VLOOKUP(A14,[2]Academies!$A$3:$J$411,10,0)</f>
        <v>257384</v>
      </c>
    </row>
    <row r="15" spans="1:14" x14ac:dyDescent="0.35">
      <c r="A15" s="4">
        <v>2156</v>
      </c>
      <c r="B15" s="5" t="s">
        <v>218</v>
      </c>
      <c r="C15" s="5" t="s">
        <v>422</v>
      </c>
      <c r="D15" s="5" t="s">
        <v>434</v>
      </c>
      <c r="E15" s="15">
        <f>VLOOKUP(A15,[1]SchBlock!$A$13:$AE$541,31,0)</f>
        <v>145</v>
      </c>
      <c r="F15" s="16">
        <f>VLOOKUP(A15,[1]SchBlock!$A$13:$FE$541,161,0)</f>
        <v>662685.072324635</v>
      </c>
      <c r="G15" s="23">
        <f>VLOOKUP(A15,[2]Academies!$A$3:$N$411,14,0)</f>
        <v>201428</v>
      </c>
      <c r="H15" s="27">
        <f t="shared" si="11"/>
        <v>0.30395735231127224</v>
      </c>
      <c r="I15" s="23">
        <f t="shared" si="9"/>
        <v>43576</v>
      </c>
      <c r="J15" s="27">
        <f t="shared" si="10"/>
        <v>0.27605605250487797</v>
      </c>
      <c r="K15" s="28">
        <f>VLOOKUP(A15,[2]Academies!$A$3:$M$411,13,0)</f>
        <v>157852</v>
      </c>
      <c r="L15" s="28">
        <f>VLOOKUP(A15,[2]Academies!$A$3:$L$411,12,0)</f>
        <v>101623</v>
      </c>
      <c r="M15" s="28">
        <f>VLOOKUP(A15,[2]Academies!$A$3:$K$411,11,0)</f>
        <v>93830</v>
      </c>
      <c r="N15" s="23">
        <f>VLOOKUP(A15,[2]Academies!$A$3:$J$411,10,0)</f>
        <v>43503</v>
      </c>
    </row>
    <row r="16" spans="1:14" x14ac:dyDescent="0.35">
      <c r="A16" s="4">
        <v>2928</v>
      </c>
      <c r="B16" s="5" t="s">
        <v>282</v>
      </c>
      <c r="C16" s="5" t="s">
        <v>374</v>
      </c>
      <c r="D16" s="5" t="s">
        <v>434</v>
      </c>
      <c r="E16" s="15">
        <f>VLOOKUP(A16,[1]SchBlock!$A$13:$AE$541,31,0)</f>
        <v>240</v>
      </c>
      <c r="F16" s="16">
        <f>VLOOKUP(A16,[1]SchBlock!$A$13:$FE$541,161,0)</f>
        <v>1006081.844</v>
      </c>
      <c r="G16" s="23">
        <f>VLOOKUP(A16,[2]Academies!$A$3:$N$411,14,0)</f>
        <v>230000</v>
      </c>
      <c r="H16" s="27">
        <f t="shared" si="11"/>
        <v>0.22860963188199626</v>
      </c>
      <c r="I16" s="23">
        <f t="shared" si="9"/>
        <v>63000</v>
      </c>
      <c r="J16" s="27">
        <f t="shared" si="10"/>
        <v>0.3772455089820359</v>
      </c>
      <c r="K16" s="28">
        <f>VLOOKUP(A16,[2]Academies!$A$3:$M$411,13,0)</f>
        <v>167000</v>
      </c>
      <c r="L16" s="28">
        <f>VLOOKUP(A16,[2]Academies!$A$3:$L$411,12,0)</f>
        <v>145000</v>
      </c>
      <c r="M16" s="28">
        <f>VLOOKUP(A16,[2]Academies!$A$3:$K$411,11,0)</f>
        <v>144000</v>
      </c>
      <c r="N16" s="23">
        <f>VLOOKUP(A16,[2]Academies!$A$3:$J$411,10,0)</f>
        <v>94000</v>
      </c>
    </row>
    <row r="17" spans="1:14" x14ac:dyDescent="0.35">
      <c r="A17" s="4">
        <v>2839</v>
      </c>
      <c r="B17" s="5" t="s">
        <v>280</v>
      </c>
      <c r="C17" s="5" t="s">
        <v>374</v>
      </c>
      <c r="D17" s="5" t="s">
        <v>434</v>
      </c>
      <c r="E17" s="15">
        <f>VLOOKUP(A17,[1]SchBlock!$A$13:$AE$541,31,0)</f>
        <v>355</v>
      </c>
      <c r="F17" s="16">
        <f>VLOOKUP(A17,[1]SchBlock!$A$13:$FE$541,161,0)</f>
        <v>1489784.3940000001</v>
      </c>
      <c r="G17" s="23">
        <f>VLOOKUP(A17,[2]Academies!$A$3:$N$411,14,0)</f>
        <v>200000</v>
      </c>
      <c r="H17" s="27">
        <f t="shared" si="11"/>
        <v>0.13424761381947997</v>
      </c>
      <c r="I17" s="23">
        <f t="shared" si="9"/>
        <v>55000</v>
      </c>
      <c r="J17" s="27">
        <f t="shared" si="10"/>
        <v>0.37931034482758619</v>
      </c>
      <c r="K17" s="28">
        <f>VLOOKUP(A17,[2]Academies!$A$3:$M$411,13,0)</f>
        <v>145000</v>
      </c>
      <c r="L17" s="28">
        <f>VLOOKUP(A17,[2]Academies!$A$3:$L$411,12,0)</f>
        <v>107000</v>
      </c>
      <c r="M17" s="28">
        <f>VLOOKUP(A17,[2]Academies!$A$3:$K$411,11,0)</f>
        <v>85000</v>
      </c>
      <c r="N17" s="23">
        <f>VLOOKUP(A17,[2]Academies!$A$3:$J$411,10,0)</f>
        <v>36000</v>
      </c>
    </row>
    <row r="18" spans="1:14" x14ac:dyDescent="0.35">
      <c r="A18" s="4">
        <v>2134</v>
      </c>
      <c r="B18" s="5" t="s">
        <v>317</v>
      </c>
      <c r="C18" s="5" t="s">
        <v>333</v>
      </c>
      <c r="D18" s="5" t="s">
        <v>434</v>
      </c>
      <c r="E18" s="15">
        <f>VLOOKUP(A18,[1]SchBlock!$A$13:$AE$541,31,0)</f>
        <v>319</v>
      </c>
      <c r="F18" s="16">
        <f>VLOOKUP(A18,[1]SchBlock!$A$13:$FE$541,161,0)</f>
        <v>1385358.350034018</v>
      </c>
      <c r="G18" s="23">
        <f>VLOOKUP(A18,[2]Academies!$A$3:$N$411,14,0)</f>
        <v>79659</v>
      </c>
      <c r="H18" s="27">
        <f t="shared" si="11"/>
        <v>5.7500645950590283E-2</v>
      </c>
      <c r="I18" s="23">
        <f t="shared" si="9"/>
        <v>6871</v>
      </c>
      <c r="J18" s="27">
        <f t="shared" si="10"/>
        <v>9.439742814749684E-2</v>
      </c>
      <c r="K18" s="28">
        <f>VLOOKUP(A18,[2]Academies!$A$3:$M$411,13,0)</f>
        <v>72788</v>
      </c>
      <c r="L18" s="29"/>
      <c r="M18" s="29"/>
      <c r="N18" s="29"/>
    </row>
    <row r="19" spans="1:14" x14ac:dyDescent="0.35">
      <c r="A19" s="4">
        <v>3304</v>
      </c>
      <c r="B19" s="5" t="s">
        <v>233</v>
      </c>
      <c r="C19" s="5" t="s">
        <v>403</v>
      </c>
      <c r="D19" s="5" t="s">
        <v>434</v>
      </c>
      <c r="E19" s="15">
        <f>VLOOKUP(A19,[1]SchBlock!$A$13:$AE$541,31,0)</f>
        <v>71</v>
      </c>
      <c r="F19" s="16">
        <f>VLOOKUP(A19,[1]SchBlock!$A$13:$FE$541,161,0)</f>
        <v>403951.14250000002</v>
      </c>
      <c r="G19" s="23">
        <f>VLOOKUP(A19,[2]Academies!$A$3:$N$411,14,0)</f>
        <v>128081</v>
      </c>
      <c r="H19" s="27">
        <f t="shared" si="11"/>
        <v>0.31707052295315641</v>
      </c>
      <c r="I19" s="23">
        <f t="shared" si="9"/>
        <v>9485</v>
      </c>
      <c r="J19" s="27">
        <f t="shared" si="10"/>
        <v>7.9977402273263859E-2</v>
      </c>
      <c r="K19" s="28">
        <f>VLOOKUP(A19,[2]Academies!$A$3:$M$411,13,0)</f>
        <v>118596</v>
      </c>
      <c r="L19" s="28">
        <f>VLOOKUP(A19,[2]Academies!$A$3:$L$411,12,0)</f>
        <v>89656</v>
      </c>
      <c r="M19" s="28">
        <f>VLOOKUP(A19,[2]Academies!$A$3:$K$411,11,0)</f>
        <v>78975</v>
      </c>
      <c r="N19" s="23">
        <f>VLOOKUP(A19,[2]Academies!$A$3:$J$411,10,0)</f>
        <v>104836</v>
      </c>
    </row>
    <row r="20" spans="1:14" x14ac:dyDescent="0.35">
      <c r="A20" s="4">
        <v>2250</v>
      </c>
      <c r="B20" s="5" t="s">
        <v>324</v>
      </c>
      <c r="C20" s="5" t="s">
        <v>388</v>
      </c>
      <c r="D20" s="5" t="s">
        <v>434</v>
      </c>
      <c r="E20" s="15">
        <f>VLOOKUP(A20,[1]SchBlock!$A$13:$AE$541,31,0)</f>
        <v>209</v>
      </c>
      <c r="F20" s="16">
        <f>VLOOKUP(A20,[1]SchBlock!$A$13:$FE$541,161,0)</f>
        <v>915706.92468840943</v>
      </c>
      <c r="G20" s="23">
        <f>VLOOKUP(A20,[2]Academies!$A$3:$N$411,14,0)</f>
        <v>221000</v>
      </c>
      <c r="H20" s="27">
        <f t="shared" si="11"/>
        <v>0.24134359372153966</v>
      </c>
      <c r="I20" s="23">
        <f t="shared" si="9"/>
        <v>33000</v>
      </c>
      <c r="J20" s="27">
        <f t="shared" si="10"/>
        <v>0.17553191489361702</v>
      </c>
      <c r="K20" s="28">
        <f>VLOOKUP(A20,[2]Academies!$A$3:$M$411,13,0)</f>
        <v>188000</v>
      </c>
      <c r="L20" s="29"/>
      <c r="M20" s="29"/>
      <c r="N20" s="29"/>
    </row>
    <row r="21" spans="1:14" x14ac:dyDescent="0.35">
      <c r="A21" s="4">
        <v>2100</v>
      </c>
      <c r="B21" s="5" t="s">
        <v>140</v>
      </c>
      <c r="C21" s="5" t="s">
        <v>385</v>
      </c>
      <c r="D21" s="5" t="s">
        <v>434</v>
      </c>
      <c r="E21" s="15">
        <f>VLOOKUP(A21,[1]SchBlock!$A$13:$AE$541,31,0)</f>
        <v>387.33333333333331</v>
      </c>
      <c r="F21" s="16">
        <f>VLOOKUP(A21,[1]SchBlock!$A$13:$FE$541,161,0)</f>
        <v>1632245.4773333333</v>
      </c>
      <c r="G21" s="23">
        <f>VLOOKUP(A21,[2]Academies!$A$3:$N$411,14,0)</f>
        <v>496770</v>
      </c>
      <c r="H21" s="27">
        <f t="shared" si="11"/>
        <v>0.30434760389815485</v>
      </c>
      <c r="I21" s="23">
        <f t="shared" si="9"/>
        <v>133895</v>
      </c>
      <c r="J21" s="27">
        <f t="shared" si="10"/>
        <v>0.36898380985187734</v>
      </c>
      <c r="K21" s="28">
        <f>VLOOKUP(A21,[2]Academies!$A$3:$M$411,13,0)</f>
        <v>362875</v>
      </c>
      <c r="L21" s="28">
        <f>VLOOKUP(A21,[2]Academies!$A$3:$L$411,12,0)</f>
        <v>257496</v>
      </c>
      <c r="M21" s="28">
        <f>VLOOKUP(A21,[2]Academies!$A$3:$K$411,11,0)</f>
        <v>173274</v>
      </c>
      <c r="N21" s="23">
        <f>VLOOKUP(A21,[2]Academies!$A$3:$J$411,10,0)</f>
        <v>340124</v>
      </c>
    </row>
    <row r="22" spans="1:14" x14ac:dyDescent="0.35">
      <c r="A22" s="4">
        <v>2024</v>
      </c>
      <c r="B22" s="5" t="s">
        <v>99</v>
      </c>
      <c r="C22" s="5" t="s">
        <v>379</v>
      </c>
      <c r="D22" s="5" t="s">
        <v>434</v>
      </c>
      <c r="E22" s="15">
        <f>VLOOKUP(A22,[1]SchBlock!$A$13:$AE$541,31,0)</f>
        <v>301</v>
      </c>
      <c r="F22" s="16">
        <f>VLOOKUP(A22,[1]SchBlock!$A$13:$FE$541,161,0)</f>
        <v>1395580.3587279208</v>
      </c>
      <c r="G22" s="23">
        <f>VLOOKUP(A22,[2]Academies!$A$3:$N$411,14,0)</f>
        <v>426218</v>
      </c>
      <c r="H22" s="27">
        <f t="shared" si="11"/>
        <v>0.305405559296134</v>
      </c>
      <c r="I22" s="23">
        <f t="shared" si="9"/>
        <v>20244</v>
      </c>
      <c r="J22" s="27">
        <f t="shared" si="10"/>
        <v>4.9865262307438409E-2</v>
      </c>
      <c r="K22" s="28">
        <f>VLOOKUP(A22,[2]Academies!$A$3:$M$411,13,0)</f>
        <v>405974</v>
      </c>
      <c r="L22" s="28">
        <f>VLOOKUP(A22,[2]Academies!$A$3:$L$411,12,0)</f>
        <v>377677</v>
      </c>
      <c r="M22" s="28">
        <f>VLOOKUP(A22,[2]Academies!$A$3:$K$411,11,0)</f>
        <v>366432</v>
      </c>
      <c r="N22" s="23">
        <f>VLOOKUP(A22,[2]Academies!$A$3:$J$411,10,0)</f>
        <v>345687</v>
      </c>
    </row>
    <row r="23" spans="1:14" x14ac:dyDescent="0.35">
      <c r="A23" s="4">
        <v>2973</v>
      </c>
      <c r="B23" s="5" t="s">
        <v>313</v>
      </c>
      <c r="C23" s="5" t="s">
        <v>428</v>
      </c>
      <c r="D23" s="5" t="s">
        <v>434</v>
      </c>
      <c r="E23" s="15">
        <f>VLOOKUP(A23,[1]SchBlock!$A$13:$AE$541,31,0)</f>
        <v>399</v>
      </c>
      <c r="F23" s="16">
        <f>VLOOKUP(A23,[1]SchBlock!$A$13:$FE$541,161,0)</f>
        <v>1676841.6</v>
      </c>
      <c r="G23" s="23">
        <f>VLOOKUP(A23,[2]Academies!$A$3:$N$411,14,0)</f>
        <v>145321</v>
      </c>
      <c r="H23" s="27">
        <f t="shared" si="11"/>
        <v>8.6663522660697351E-2</v>
      </c>
      <c r="I23" s="23">
        <f t="shared" si="9"/>
        <v>141581</v>
      </c>
      <c r="J23" s="27">
        <f t="shared" si="10"/>
        <v>37.85588235294118</v>
      </c>
      <c r="K23" s="28">
        <f>VLOOKUP(A23,[2]Academies!$A$3:$M$411,13,0)</f>
        <v>3740</v>
      </c>
      <c r="L23" s="28">
        <f>VLOOKUP(A23,[2]Academies!$A$3:$L$411,12,0)</f>
        <v>-49082</v>
      </c>
      <c r="M23" s="29">
        <f>VLOOKUP(A23,[2]Academies!$A$3:$K$411,11,0)</f>
        <v>0</v>
      </c>
      <c r="N23" s="29">
        <f>VLOOKUP(A23,[2]Academies!$A$3:$J$411,10,0)</f>
        <v>0</v>
      </c>
    </row>
    <row r="24" spans="1:14" x14ac:dyDescent="0.35">
      <c r="A24" s="4">
        <v>2085</v>
      </c>
      <c r="B24" s="5" t="s">
        <v>128</v>
      </c>
      <c r="C24" s="5" t="s">
        <v>400</v>
      </c>
      <c r="D24" s="5" t="s">
        <v>434</v>
      </c>
      <c r="E24" s="15">
        <f>VLOOKUP(A24,[1]SchBlock!$A$13:$AE$541,31,0)</f>
        <v>180</v>
      </c>
      <c r="F24" s="16">
        <f>VLOOKUP(A24,[1]SchBlock!$A$13:$FE$541,161,0)</f>
        <v>858068.78292306233</v>
      </c>
      <c r="G24" s="23">
        <f>VLOOKUP(A24,[2]Academies!$A$3:$N$411,14,0)</f>
        <v>107000</v>
      </c>
      <c r="H24" s="27">
        <f t="shared" si="11"/>
        <v>0.12469862804645816</v>
      </c>
      <c r="I24" s="23">
        <f t="shared" si="9"/>
        <v>-24000</v>
      </c>
      <c r="J24" s="27">
        <f t="shared" si="10"/>
        <v>-0.18320610687022901</v>
      </c>
      <c r="K24" s="28">
        <f>VLOOKUP(A24,[2]Academies!$A$3:$M$411,13,0)</f>
        <v>131000</v>
      </c>
      <c r="L24" s="28">
        <f>VLOOKUP(A24,[2]Academies!$A$3:$L$411,12,0)</f>
        <v>125000</v>
      </c>
      <c r="M24" s="28">
        <f>VLOOKUP(A24,[2]Academies!$A$3:$K$411,11,0)</f>
        <v>76000</v>
      </c>
      <c r="N24" s="23">
        <f>VLOOKUP(A24,[2]Academies!$A$3:$J$411,10,0)</f>
        <v>104000</v>
      </c>
    </row>
    <row r="25" spans="1:14" x14ac:dyDescent="0.35">
      <c r="A25" s="4">
        <v>5238</v>
      </c>
      <c r="B25" s="5" t="s">
        <v>32</v>
      </c>
      <c r="C25" s="5" t="s">
        <v>342</v>
      </c>
      <c r="D25" s="5" t="s">
        <v>434</v>
      </c>
      <c r="E25" s="15">
        <f>VLOOKUP(A25,[1]SchBlock!$A$13:$AE$541,31,0)</f>
        <v>507</v>
      </c>
      <c r="F25" s="16">
        <f>VLOOKUP(A25,[1]SchBlock!$A$13:$FE$541,161,0)</f>
        <v>2125928.352</v>
      </c>
      <c r="G25" s="23">
        <f>VLOOKUP(A25,[2]Academies!$A$3:$N$411,14,0)</f>
        <v>326487</v>
      </c>
      <c r="H25" s="27">
        <f t="shared" si="11"/>
        <v>0.15357384913412173</v>
      </c>
      <c r="I25" s="23">
        <f t="shared" si="9"/>
        <v>37626</v>
      </c>
      <c r="J25" s="27">
        <f t="shared" si="10"/>
        <v>0.13025642090832615</v>
      </c>
      <c r="K25" s="28">
        <f>VLOOKUP(A25,[2]Academies!$A$3:$M$411,13,0)</f>
        <v>288861</v>
      </c>
      <c r="L25" s="28">
        <f>VLOOKUP(A25,[2]Academies!$A$3:$L$411,12,0)</f>
        <v>200673</v>
      </c>
      <c r="M25" s="28">
        <f>VLOOKUP(A25,[2]Academies!$A$3:$K$411,11,0)</f>
        <v>251132</v>
      </c>
      <c r="N25" s="23">
        <f>VLOOKUP(A25,[2]Academies!$A$3:$J$411,10,0)</f>
        <v>297511</v>
      </c>
    </row>
    <row r="26" spans="1:14" x14ac:dyDescent="0.35">
      <c r="A26" s="4">
        <v>2128</v>
      </c>
      <c r="B26" s="5" t="s">
        <v>181</v>
      </c>
      <c r="C26" s="5" t="s">
        <v>400</v>
      </c>
      <c r="D26" s="5" t="s">
        <v>434</v>
      </c>
      <c r="E26" s="15">
        <f>VLOOKUP(A26,[1]SchBlock!$A$13:$AE$541,31,0)</f>
        <v>387.58333333333331</v>
      </c>
      <c r="F26" s="16">
        <f>VLOOKUP(A26,[1]SchBlock!$A$13:$FE$541,161,0)</f>
        <v>1627148.2333333332</v>
      </c>
      <c r="G26" s="23">
        <f>VLOOKUP(A26,[2]Academies!$A$3:$N$411,14,0)</f>
        <v>383000</v>
      </c>
      <c r="H26" s="27">
        <f t="shared" si="11"/>
        <v>0.23538113624435816</v>
      </c>
      <c r="I26" s="23">
        <f t="shared" si="9"/>
        <v>43000</v>
      </c>
      <c r="J26" s="27">
        <f t="shared" si="10"/>
        <v>0.12647058823529411</v>
      </c>
      <c r="K26" s="28">
        <f>VLOOKUP(A26,[2]Academies!$A$3:$M$411,13,0)</f>
        <v>340000</v>
      </c>
      <c r="L26" s="28">
        <f>VLOOKUP(A26,[2]Academies!$A$3:$L$411,12,0)</f>
        <v>229000</v>
      </c>
      <c r="M26" s="28">
        <f>VLOOKUP(A26,[2]Academies!$A$3:$K$411,11,0)</f>
        <v>154000</v>
      </c>
      <c r="N26" s="23">
        <f>VLOOKUP(A26,[2]Academies!$A$3:$J$411,10,0)</f>
        <v>145000</v>
      </c>
    </row>
    <row r="27" spans="1:14" x14ac:dyDescent="0.35">
      <c r="A27" s="4">
        <v>2025</v>
      </c>
      <c r="B27" s="5" t="s">
        <v>107</v>
      </c>
      <c r="C27" s="5" t="s">
        <v>391</v>
      </c>
      <c r="D27" s="5" t="s">
        <v>434</v>
      </c>
      <c r="E27" s="15">
        <f>VLOOKUP(A27,[1]SchBlock!$A$13:$AE$541,31,0)</f>
        <v>447</v>
      </c>
      <c r="F27" s="16">
        <f>VLOOKUP(A27,[1]SchBlock!$A$13:$FE$541,161,0)</f>
        <v>1879478.6539698706</v>
      </c>
      <c r="G27" s="26">
        <f>VLOOKUP(A27,[2]Academies!$A$3:$N$411,14,0)</f>
        <v>1000</v>
      </c>
      <c r="H27" s="27">
        <f t="shared" si="11"/>
        <v>5.3206244076663546E-4</v>
      </c>
      <c r="I27" s="23">
        <f t="shared" si="9"/>
        <v>1000</v>
      </c>
      <c r="J27" s="27"/>
      <c r="K27" s="26">
        <f>VLOOKUP(A27,[2]Academies!$A$3:$M$411,13,0)</f>
        <v>0</v>
      </c>
      <c r="L27" s="26">
        <f>VLOOKUP(A27,[2]Academies!$A$3:$L$411,12,0)</f>
        <v>0</v>
      </c>
      <c r="M27" s="28">
        <f>VLOOKUP(A27,[2]Academies!$A$3:$K$411,11,0)</f>
        <v>879210</v>
      </c>
      <c r="N27" s="23">
        <f>VLOOKUP(A27,[2]Academies!$A$3:$J$411,10,0)</f>
        <v>1170836</v>
      </c>
    </row>
    <row r="28" spans="1:14" x14ac:dyDescent="0.35">
      <c r="A28" s="4">
        <v>2132</v>
      </c>
      <c r="B28" s="5" t="s">
        <v>184</v>
      </c>
      <c r="C28" s="5" t="s">
        <v>401</v>
      </c>
      <c r="D28" s="5" t="s">
        <v>434</v>
      </c>
      <c r="E28" s="15">
        <f>VLOOKUP(A28,[1]SchBlock!$A$13:$AE$541,31,0)</f>
        <v>170</v>
      </c>
      <c r="F28" s="16">
        <f>VLOOKUP(A28,[1]SchBlock!$A$13:$FE$541,161,0)</f>
        <v>820667.81631390401</v>
      </c>
      <c r="G28" s="26">
        <f>VLOOKUP(A28,[2]Academies!$A$3:$N$411,14,0)</f>
        <v>0</v>
      </c>
      <c r="H28" s="27">
        <f t="shared" si="11"/>
        <v>0</v>
      </c>
      <c r="I28" s="23">
        <f t="shared" si="9"/>
        <v>0</v>
      </c>
      <c r="J28" s="27"/>
      <c r="K28" s="26">
        <f>VLOOKUP(A28,[2]Academies!$A$3:$M$411,13,0)</f>
        <v>0</v>
      </c>
      <c r="L28" s="26">
        <f>VLOOKUP(A28,[2]Academies!$A$3:$L$411,12,0)</f>
        <v>0</v>
      </c>
      <c r="M28" s="28">
        <f>VLOOKUP(A28,[2]Academies!$A$3:$K$411,11,0)</f>
        <v>16812</v>
      </c>
      <c r="N28" s="23">
        <f>VLOOKUP(A28,[2]Academies!$A$3:$J$411,10,0)</f>
        <v>13837</v>
      </c>
    </row>
    <row r="29" spans="1:14" x14ac:dyDescent="0.35">
      <c r="A29" s="4">
        <v>3253</v>
      </c>
      <c r="B29" s="5" t="s">
        <v>206</v>
      </c>
      <c r="C29" s="5" t="s">
        <v>418</v>
      </c>
      <c r="D29" s="5" t="s">
        <v>434</v>
      </c>
      <c r="E29" s="15">
        <f>VLOOKUP(A29,[1]SchBlock!$A$13:$AE$541,31,0)</f>
        <v>411</v>
      </c>
      <c r="F29" s="16">
        <f>VLOOKUP(A29,[1]SchBlock!$A$13:$FE$541,161,0)</f>
        <v>1885674.965743891</v>
      </c>
      <c r="G29" s="23">
        <f>VLOOKUP(A29,[2]Academies!$A$3:$N$411,14,0)</f>
        <v>221913</v>
      </c>
      <c r="H29" s="27">
        <f t="shared" si="11"/>
        <v>0.1176835902429538</v>
      </c>
      <c r="I29" s="23">
        <f t="shared" si="9"/>
        <v>-33180</v>
      </c>
      <c r="J29" s="27">
        <f t="shared" si="10"/>
        <v>-0.13007020968823135</v>
      </c>
      <c r="K29" s="28">
        <f>VLOOKUP(A29,[2]Academies!$A$3:$M$411,13,0)</f>
        <v>255093</v>
      </c>
      <c r="L29" s="28">
        <f>VLOOKUP(A29,[2]Academies!$A$3:$L$411,12,0)</f>
        <v>347940</v>
      </c>
      <c r="M29" s="28">
        <f>VLOOKUP(A29,[2]Academies!$A$3:$K$411,11,0)</f>
        <v>282966</v>
      </c>
      <c r="N29" s="29"/>
    </row>
    <row r="30" spans="1:14" x14ac:dyDescent="0.35">
      <c r="A30" s="4">
        <v>2125</v>
      </c>
      <c r="B30" s="5" t="s">
        <v>178</v>
      </c>
      <c r="C30" s="5" t="s">
        <v>400</v>
      </c>
      <c r="D30" s="5" t="s">
        <v>434</v>
      </c>
      <c r="E30" s="15">
        <f>VLOOKUP(A30,[1]SchBlock!$A$13:$AE$541,31,0)</f>
        <v>243</v>
      </c>
      <c r="F30" s="16">
        <f>VLOOKUP(A30,[1]SchBlock!$A$13:$FE$541,161,0)</f>
        <v>1028265.5710737184</v>
      </c>
      <c r="G30" s="23">
        <f>VLOOKUP(A30,[2]Academies!$A$3:$N$411,14,0)</f>
        <v>221000</v>
      </c>
      <c r="H30" s="27">
        <f t="shared" si="11"/>
        <v>0.21492502152846668</v>
      </c>
      <c r="I30" s="23">
        <f t="shared" si="9"/>
        <v>14000</v>
      </c>
      <c r="J30" s="27">
        <f t="shared" si="10"/>
        <v>6.7632850241545889E-2</v>
      </c>
      <c r="K30" s="28">
        <f>VLOOKUP(A30,[2]Academies!$A$3:$M$411,13,0)</f>
        <v>207000</v>
      </c>
      <c r="L30" s="28">
        <f>VLOOKUP(A30,[2]Academies!$A$3:$L$411,12,0)</f>
        <v>96000</v>
      </c>
      <c r="M30" s="28">
        <f>VLOOKUP(A30,[2]Academies!$A$3:$K$411,11,0)</f>
        <v>111000</v>
      </c>
      <c r="N30" s="23">
        <f>VLOOKUP(A30,[2]Academies!$A$3:$J$411,10,0)</f>
        <v>135000</v>
      </c>
    </row>
    <row r="31" spans="1:14" x14ac:dyDescent="0.35">
      <c r="A31" s="4">
        <v>2323</v>
      </c>
      <c r="B31" s="5" t="s">
        <v>275</v>
      </c>
      <c r="C31" s="5" t="s">
        <v>428</v>
      </c>
      <c r="D31" s="5" t="s">
        <v>434</v>
      </c>
      <c r="E31" s="15">
        <f>VLOOKUP(A31,[1]SchBlock!$A$13:$AE$541,31,0)</f>
        <v>56</v>
      </c>
      <c r="F31" s="16">
        <f>VLOOKUP(A31,[1]SchBlock!$A$13:$FE$541,161,0)</f>
        <v>355499.35929501301</v>
      </c>
      <c r="G31" s="23">
        <f>VLOOKUP(A31,[2]Academies!$A$3:$N$411,14,0)</f>
        <v>-15657</v>
      </c>
      <c r="H31" s="27">
        <f t="shared" si="11"/>
        <v>-4.4042273468647676E-2</v>
      </c>
      <c r="I31" s="23">
        <f t="shared" si="9"/>
        <v>46257</v>
      </c>
      <c r="J31" s="27">
        <f t="shared" si="10"/>
        <v>-0.74711696869851729</v>
      </c>
      <c r="K31" s="28">
        <f>VLOOKUP(A31,[2]Academies!$A$3:$M$411,13,0)</f>
        <v>-61914</v>
      </c>
      <c r="L31" s="28">
        <f>VLOOKUP(A31,[2]Academies!$A$3:$L$411,12,0)</f>
        <v>-31797</v>
      </c>
      <c r="M31" s="28">
        <f>VLOOKUP(A31,[2]Academies!$A$3:$K$411,11,0)</f>
        <v>-50866</v>
      </c>
      <c r="N31" s="23">
        <f>VLOOKUP(A31,[2]Academies!$A$3:$J$411,10,0)</f>
        <v>27568</v>
      </c>
    </row>
    <row r="32" spans="1:14" x14ac:dyDescent="0.35">
      <c r="A32" s="4">
        <v>2685</v>
      </c>
      <c r="B32" s="5" t="s">
        <v>289</v>
      </c>
      <c r="C32" s="5" t="s">
        <v>345</v>
      </c>
      <c r="D32" s="5" t="s">
        <v>434</v>
      </c>
      <c r="E32" s="15">
        <f>VLOOKUP(A32,[1]SchBlock!$A$13:$AE$541,31,0)</f>
        <v>214</v>
      </c>
      <c r="F32" s="16">
        <f>VLOOKUP(A32,[1]SchBlock!$A$13:$FE$541,161,0)</f>
        <v>915654.95195255312</v>
      </c>
      <c r="G32" s="26">
        <f>VLOOKUP(A32,[2]Academies!$A$3:$N$411,14,0)</f>
        <v>0</v>
      </c>
      <c r="H32" s="27">
        <f t="shared" si="11"/>
        <v>0</v>
      </c>
      <c r="I32" s="23">
        <f t="shared" si="9"/>
        <v>0</v>
      </c>
      <c r="J32" s="27"/>
      <c r="K32" s="26">
        <f>VLOOKUP(A32,[2]Academies!$A$3:$M$411,13,0)</f>
        <v>0</v>
      </c>
      <c r="L32" s="26">
        <f>VLOOKUP(A32,[2]Academies!$A$3:$L$411,12,0)</f>
        <v>0</v>
      </c>
      <c r="M32" s="28">
        <f>VLOOKUP(A32,[2]Academies!$A$3:$K$411,11,0)</f>
        <v>177786</v>
      </c>
      <c r="N32" s="29"/>
    </row>
    <row r="33" spans="1:14" x14ac:dyDescent="0.35">
      <c r="A33" s="4">
        <v>3305</v>
      </c>
      <c r="B33" s="5" t="s">
        <v>300</v>
      </c>
      <c r="C33" s="5" t="s">
        <v>403</v>
      </c>
      <c r="D33" s="5" t="s">
        <v>434</v>
      </c>
      <c r="E33" s="15">
        <f>VLOOKUP(A33,[1]SchBlock!$A$13:$AE$541,31,0)</f>
        <v>112</v>
      </c>
      <c r="F33" s="16">
        <f>VLOOKUP(A33,[1]SchBlock!$A$13:$FE$541,161,0)</f>
        <v>529027.95567852946</v>
      </c>
      <c r="G33" s="23">
        <f>VLOOKUP(A33,[2]Academies!$A$3:$N$411,14,0)</f>
        <v>187439</v>
      </c>
      <c r="H33" s="27">
        <f t="shared" si="11"/>
        <v>0.35430830826244591</v>
      </c>
      <c r="I33" s="23">
        <f t="shared" si="9"/>
        <v>34282</v>
      </c>
      <c r="J33" s="27">
        <f t="shared" si="10"/>
        <v>0.22383567189224129</v>
      </c>
      <c r="K33" s="28">
        <f>VLOOKUP(A33,[2]Academies!$A$3:$M$411,13,0)</f>
        <v>153157</v>
      </c>
      <c r="L33" s="28">
        <f>VLOOKUP(A33,[2]Academies!$A$3:$L$411,12,0)</f>
        <v>168390</v>
      </c>
      <c r="M33" s="29"/>
      <c r="N33" s="29"/>
    </row>
    <row r="34" spans="1:14" x14ac:dyDescent="0.35">
      <c r="A34" s="4">
        <v>2094</v>
      </c>
      <c r="B34" s="5" t="s">
        <v>133</v>
      </c>
      <c r="C34" s="5" t="s">
        <v>376</v>
      </c>
      <c r="D34" s="5" t="s">
        <v>434</v>
      </c>
      <c r="E34" s="15">
        <f>VLOOKUP(A34,[1]SchBlock!$A$13:$AE$541,31,0)</f>
        <v>402</v>
      </c>
      <c r="F34" s="16">
        <f>VLOOKUP(A34,[1]SchBlock!$A$13:$FE$541,161,0)</f>
        <v>1712828.4502819395</v>
      </c>
      <c r="G34" s="26">
        <f>VLOOKUP(A34,[2]Academies!$A$3:$N$411,14,0)</f>
        <v>0</v>
      </c>
      <c r="H34" s="27">
        <f t="shared" si="11"/>
        <v>0</v>
      </c>
      <c r="I34" s="23">
        <f t="shared" si="9"/>
        <v>0</v>
      </c>
      <c r="J34" s="27"/>
      <c r="K34" s="26">
        <f>VLOOKUP(A34,[2]Academies!$A$3:$M$411,13,0)</f>
        <v>0</v>
      </c>
      <c r="L34" s="26">
        <f>VLOOKUP(A34,[2]Academies!$A$3:$L$411,12,0)</f>
        <v>0</v>
      </c>
      <c r="M34" s="26">
        <f>VLOOKUP(A34,[2]Academies!$A$3:$K$411,11,0)</f>
        <v>0</v>
      </c>
      <c r="N34" s="26">
        <f>VLOOKUP(A34,[2]Academies!$A$3:$J$411,10,0)</f>
        <v>0</v>
      </c>
    </row>
    <row r="35" spans="1:14" x14ac:dyDescent="0.35">
      <c r="A35" s="4">
        <v>2251</v>
      </c>
      <c r="B35" s="5" t="s">
        <v>262</v>
      </c>
      <c r="C35" s="5" t="s">
        <v>418</v>
      </c>
      <c r="D35" s="5" t="s">
        <v>434</v>
      </c>
      <c r="E35" s="15">
        <f>VLOOKUP(A35,[1]SchBlock!$A$13:$AE$541,31,0)</f>
        <v>83</v>
      </c>
      <c r="F35" s="16">
        <f>VLOOKUP(A35,[1]SchBlock!$A$13:$FE$541,161,0)</f>
        <v>570009.51123387681</v>
      </c>
      <c r="G35" s="23">
        <f>VLOOKUP(A35,[2]Academies!$A$3:$N$411,14,0)</f>
        <v>239458</v>
      </c>
      <c r="H35" s="27">
        <f t="shared" si="11"/>
        <v>0.42009474452742873</v>
      </c>
      <c r="I35" s="23">
        <f t="shared" si="9"/>
        <v>-48427</v>
      </c>
      <c r="J35" s="27">
        <f t="shared" si="10"/>
        <v>-0.16821647532869027</v>
      </c>
      <c r="K35" s="28">
        <f>VLOOKUP(A35,[2]Academies!$A$3:$M$411,13,0)</f>
        <v>287885</v>
      </c>
      <c r="L35" s="28">
        <f>VLOOKUP(A35,[2]Academies!$A$3:$L$411,12,0)</f>
        <v>251807</v>
      </c>
      <c r="M35" s="28">
        <f>VLOOKUP(A35,[2]Academies!$A$3:$K$411,11,0)</f>
        <v>247791</v>
      </c>
      <c r="N35" s="23">
        <f>VLOOKUP(A35,[2]Academies!$A$3:$J$411,10,0)</f>
        <v>33776</v>
      </c>
    </row>
    <row r="36" spans="1:14" x14ac:dyDescent="0.35">
      <c r="A36" s="4">
        <v>2370</v>
      </c>
      <c r="B36" s="5" t="s">
        <v>325</v>
      </c>
      <c r="C36" s="5" t="s">
        <v>388</v>
      </c>
      <c r="D36" s="5" t="s">
        <v>434</v>
      </c>
      <c r="E36" s="15">
        <f>VLOOKUP(A36,[1]SchBlock!$A$13:$AE$541,31,0)</f>
        <v>186.83333333333334</v>
      </c>
      <c r="F36" s="16">
        <f>VLOOKUP(A36,[1]SchBlock!$A$13:$FE$541,161,0)</f>
        <v>844521.01193616493</v>
      </c>
      <c r="G36" s="23">
        <f>VLOOKUP(A36,[2]Academies!$A$3:$N$411,14,0)</f>
        <v>172000</v>
      </c>
      <c r="H36" s="27">
        <f t="shared" si="11"/>
        <v>0.20366574373995686</v>
      </c>
      <c r="I36" s="23">
        <f t="shared" si="9"/>
        <v>-1000</v>
      </c>
      <c r="J36" s="27">
        <f t="shared" si="10"/>
        <v>-5.7803468208092483E-3</v>
      </c>
      <c r="K36" s="28">
        <f>VLOOKUP(A36,[2]Academies!$A$3:$M$411,13,0)</f>
        <v>173000</v>
      </c>
      <c r="L36" s="29"/>
      <c r="M36" s="29"/>
      <c r="N36" s="29"/>
    </row>
    <row r="37" spans="1:14" x14ac:dyDescent="0.35">
      <c r="A37" s="4">
        <v>2187</v>
      </c>
      <c r="B37" s="5" t="s">
        <v>322</v>
      </c>
      <c r="C37" s="5" t="s">
        <v>388</v>
      </c>
      <c r="D37" s="5" t="s">
        <v>434</v>
      </c>
      <c r="E37" s="15">
        <f>VLOOKUP(A37,[1]SchBlock!$A$13:$AE$541,31,0)</f>
        <v>191.83333333333334</v>
      </c>
      <c r="F37" s="16">
        <f>VLOOKUP(A37,[1]SchBlock!$A$13:$FE$541,161,0)</f>
        <v>819662.08333333337</v>
      </c>
      <c r="G37" s="23">
        <f>VLOOKUP(A37,[2]Academies!$A$3:$N$411,14,0)</f>
        <v>20000</v>
      </c>
      <c r="H37" s="27">
        <f t="shared" si="11"/>
        <v>2.4400299106999885E-2</v>
      </c>
      <c r="I37" s="23">
        <f t="shared" si="9"/>
        <v>-5000</v>
      </c>
      <c r="J37" s="27">
        <f t="shared" si="10"/>
        <v>-0.2</v>
      </c>
      <c r="K37" s="28">
        <f>VLOOKUP(A37,[2]Academies!$A$3:$M$411,13,0)</f>
        <v>25000</v>
      </c>
      <c r="L37" s="29"/>
      <c r="M37" s="29"/>
      <c r="N37" s="29"/>
    </row>
    <row r="38" spans="1:14" x14ac:dyDescent="0.35">
      <c r="A38" s="4">
        <v>2155</v>
      </c>
      <c r="B38" s="5" t="s">
        <v>217</v>
      </c>
      <c r="C38" s="5" t="s">
        <v>370</v>
      </c>
      <c r="D38" s="5" t="s">
        <v>434</v>
      </c>
      <c r="E38" s="15">
        <f>VLOOKUP(A38,[1]SchBlock!$A$13:$AE$541,31,0)</f>
        <v>98</v>
      </c>
      <c r="F38" s="16">
        <f>VLOOKUP(A38,[1]SchBlock!$A$13:$FE$541,161,0)</f>
        <v>492230.38523703604</v>
      </c>
      <c r="G38" s="23">
        <f>VLOOKUP(A38,[2]Academies!$A$3:$N$411,14,0)</f>
        <v>51507</v>
      </c>
      <c r="H38" s="27">
        <f t="shared" si="11"/>
        <v>0.10464002537185213</v>
      </c>
      <c r="I38" s="23">
        <f t="shared" si="9"/>
        <v>-21219</v>
      </c>
      <c r="J38" s="27">
        <f t="shared" si="10"/>
        <v>-0.29176635591122846</v>
      </c>
      <c r="K38" s="28">
        <f>VLOOKUP(A38,[2]Academies!$A$3:$M$411,13,0)</f>
        <v>72726</v>
      </c>
      <c r="L38" s="28">
        <f>VLOOKUP(A38,[2]Academies!$A$3:$L$411,12,0)</f>
        <v>84385</v>
      </c>
      <c r="M38" s="28">
        <f>VLOOKUP(A38,[2]Academies!$A$3:$K$411,11,0)</f>
        <v>48241</v>
      </c>
      <c r="N38" s="23">
        <f>VLOOKUP(A38,[2]Academies!$A$3:$J$411,10,0)</f>
        <v>21376</v>
      </c>
    </row>
    <row r="39" spans="1:14" x14ac:dyDescent="0.35">
      <c r="A39" s="4">
        <v>3237</v>
      </c>
      <c r="B39" s="5" t="s">
        <v>299</v>
      </c>
      <c r="C39" s="5" t="s">
        <v>426</v>
      </c>
      <c r="D39" s="5" t="s">
        <v>434</v>
      </c>
      <c r="E39" s="15">
        <f>VLOOKUP(A39,[1]SchBlock!$A$13:$AE$541,31,0)</f>
        <v>209</v>
      </c>
      <c r="F39" s="16">
        <f>VLOOKUP(A39,[1]SchBlock!$A$13:$FE$541,161,0)</f>
        <v>887330.54548599722</v>
      </c>
      <c r="G39" s="23">
        <f>VLOOKUP(A39,[2]Academies!$A$3:$N$411,14,0)</f>
        <v>87000</v>
      </c>
      <c r="H39" s="27">
        <f t="shared" si="11"/>
        <v>9.8046889563966816E-2</v>
      </c>
      <c r="I39" s="23">
        <f t="shared" si="9"/>
        <v>28000</v>
      </c>
      <c r="J39" s="27">
        <f t="shared" si="10"/>
        <v>0.47457627118644069</v>
      </c>
      <c r="K39" s="28">
        <f>VLOOKUP(A39,[2]Academies!$A$3:$M$411,13,0)</f>
        <v>59000</v>
      </c>
      <c r="L39" s="28">
        <f>VLOOKUP(A39,[2]Academies!$A$3:$L$411,12,0)</f>
        <v>42000</v>
      </c>
      <c r="M39" s="28">
        <f>VLOOKUP(A39,[2]Academies!$A$3:$K$411,11,0)</f>
        <v>82000</v>
      </c>
      <c r="N39" s="29"/>
    </row>
    <row r="40" spans="1:14" x14ac:dyDescent="0.35">
      <c r="A40" s="4">
        <v>2757</v>
      </c>
      <c r="B40" s="5" t="s">
        <v>294</v>
      </c>
      <c r="C40" s="5" t="s">
        <v>388</v>
      </c>
      <c r="D40" s="5" t="s">
        <v>434</v>
      </c>
      <c r="E40" s="15">
        <f>VLOOKUP(A40,[1]SchBlock!$A$13:$AE$541,31,0)</f>
        <v>210</v>
      </c>
      <c r="F40" s="16">
        <f>VLOOKUP(A40,[1]SchBlock!$A$13:$FE$541,161,0)</f>
        <v>925918.98397502059</v>
      </c>
      <c r="G40" s="23">
        <f>VLOOKUP(A40,[2]Academies!$A$3:$N$411,14,0)</f>
        <v>20000</v>
      </c>
      <c r="H40" s="27">
        <f t="shared" si="11"/>
        <v>2.1600161943044857E-2</v>
      </c>
      <c r="I40" s="23">
        <f t="shared" si="9"/>
        <v>-40000</v>
      </c>
      <c r="J40" s="27">
        <f t="shared" si="10"/>
        <v>-0.66666666666666663</v>
      </c>
      <c r="K40" s="28">
        <f>VLOOKUP(A40,[2]Academies!$A$3:$M$411,13,0)</f>
        <v>60000</v>
      </c>
      <c r="L40" s="28">
        <f>VLOOKUP(A40,[2]Academies!$A$3:$L$411,12,0)</f>
        <v>32000</v>
      </c>
      <c r="M40" s="28">
        <f>VLOOKUP(A40,[2]Academies!$A$3:$K$411,11,0)</f>
        <v>22000</v>
      </c>
      <c r="N40" s="29"/>
    </row>
    <row r="41" spans="1:14" x14ac:dyDescent="0.35">
      <c r="A41" s="4">
        <v>3125</v>
      </c>
      <c r="B41" s="5" t="s">
        <v>253</v>
      </c>
      <c r="C41" s="5" t="s">
        <v>428</v>
      </c>
      <c r="D41" s="5" t="s">
        <v>434</v>
      </c>
      <c r="E41" s="15">
        <f>VLOOKUP(A41,[1]SchBlock!$A$13:$AE$541,31,0)</f>
        <v>195</v>
      </c>
      <c r="F41" s="16">
        <f>VLOOKUP(A41,[1]SchBlock!$A$13:$FE$541,161,0)</f>
        <v>830410.50782076397</v>
      </c>
      <c r="G41" s="23">
        <f>VLOOKUP(A41,[2]Academies!$A$3:$N$411,14,0)</f>
        <v>92874</v>
      </c>
      <c r="H41" s="27">
        <f t="shared" si="11"/>
        <v>0.11184107032042272</v>
      </c>
      <c r="I41" s="23">
        <f t="shared" si="9"/>
        <v>34974</v>
      </c>
      <c r="J41" s="27">
        <f t="shared" si="10"/>
        <v>0.60404145077720206</v>
      </c>
      <c r="K41" s="28">
        <f>VLOOKUP(A41,[2]Academies!$A$3:$M$411,13,0)</f>
        <v>57900</v>
      </c>
      <c r="L41" s="28">
        <f>VLOOKUP(A41,[2]Academies!$A$3:$L$411,12,0)</f>
        <v>21918</v>
      </c>
      <c r="M41" s="28">
        <f>VLOOKUP(A41,[2]Academies!$A$3:$K$411,11,0)</f>
        <v>42620</v>
      </c>
      <c r="N41" s="23">
        <f>VLOOKUP(A41,[2]Academies!$A$3:$J$411,10,0)</f>
        <v>79850</v>
      </c>
    </row>
    <row r="42" spans="1:14" x14ac:dyDescent="0.35">
      <c r="A42" s="4">
        <v>2581</v>
      </c>
      <c r="B42" s="5" t="s">
        <v>301</v>
      </c>
      <c r="C42" s="5" t="s">
        <v>418</v>
      </c>
      <c r="D42" s="5" t="s">
        <v>434</v>
      </c>
      <c r="E42" s="15">
        <f>VLOOKUP(A42,[1]SchBlock!$A$13:$AE$541,31,0)</f>
        <v>413</v>
      </c>
      <c r="F42" s="16">
        <f>VLOOKUP(A42,[1]SchBlock!$A$13:$FE$541,161,0)</f>
        <v>1835862.5058281447</v>
      </c>
      <c r="G42" s="23">
        <f>VLOOKUP(A42,[2]Academies!$A$3:$N$411,14,0)</f>
        <v>343073</v>
      </c>
      <c r="H42" s="27">
        <f t="shared" si="11"/>
        <v>0.1868729269816653</v>
      </c>
      <c r="I42" s="23">
        <f t="shared" si="9"/>
        <v>91845</v>
      </c>
      <c r="J42" s="27">
        <f t="shared" si="10"/>
        <v>0.36558425016319834</v>
      </c>
      <c r="K42" s="28">
        <f>VLOOKUP(A42,[2]Academies!$A$3:$M$411,13,0)</f>
        <v>251228</v>
      </c>
      <c r="L42" s="28">
        <f>VLOOKUP(A42,[2]Academies!$A$3:$L$411,12,0)</f>
        <v>20108</v>
      </c>
      <c r="M42" s="28">
        <f>VLOOKUP(A42,[2]Academies!$A$3:$K$411,11,0)</f>
        <v>98558</v>
      </c>
      <c r="N42" s="29"/>
    </row>
    <row r="43" spans="1:14" x14ac:dyDescent="0.35">
      <c r="A43" s="4">
        <v>3128</v>
      </c>
      <c r="B43" s="5" t="s">
        <v>228</v>
      </c>
      <c r="C43" s="5" t="s">
        <v>425</v>
      </c>
      <c r="D43" s="5" t="s">
        <v>434</v>
      </c>
      <c r="E43" s="15">
        <f>VLOOKUP(A43,[1]SchBlock!$A$13:$AE$541,31,0)</f>
        <v>212</v>
      </c>
      <c r="F43" s="16">
        <f>VLOOKUP(A43,[1]SchBlock!$A$13:$FE$541,161,0)</f>
        <v>918050.7334330572</v>
      </c>
      <c r="G43" s="23">
        <f>VLOOKUP(A43,[2]Academies!$A$3:$N$411,14,0)</f>
        <v>174211</v>
      </c>
      <c r="H43" s="27">
        <f t="shared" si="11"/>
        <v>0.18976184393267323</v>
      </c>
      <c r="I43" s="23">
        <f t="shared" si="9"/>
        <v>14354</v>
      </c>
      <c r="J43" s="27">
        <f t="shared" si="10"/>
        <v>8.9792752272343401E-2</v>
      </c>
      <c r="K43" s="28">
        <f>VLOOKUP(A43,[2]Academies!$A$3:$M$411,13,0)</f>
        <v>159857</v>
      </c>
      <c r="L43" s="28">
        <f>VLOOKUP(A43,[2]Academies!$A$3:$L$411,12,0)</f>
        <v>195941</v>
      </c>
      <c r="M43" s="28">
        <f>VLOOKUP(A43,[2]Academies!$A$3:$K$411,11,0)</f>
        <v>154900</v>
      </c>
      <c r="N43" s="23">
        <f>VLOOKUP(A43,[2]Academies!$A$3:$J$411,10,0)</f>
        <v>125362</v>
      </c>
    </row>
    <row r="44" spans="1:14" x14ac:dyDescent="0.35">
      <c r="A44" s="4">
        <v>2174</v>
      </c>
      <c r="B44" s="5" t="s">
        <v>260</v>
      </c>
      <c r="C44" s="5" t="s">
        <v>427</v>
      </c>
      <c r="D44" s="5" t="s">
        <v>434</v>
      </c>
      <c r="E44" s="15">
        <f>VLOOKUP(A44,[1]SchBlock!$A$13:$AE$541,31,0)</f>
        <v>148</v>
      </c>
      <c r="F44" s="16">
        <f>VLOOKUP(A44,[1]SchBlock!$A$13:$FE$541,161,0)</f>
        <v>670541.483031034</v>
      </c>
      <c r="G44" s="23">
        <f>VLOOKUP(A44,[2]Academies!$A$3:$N$411,14,0)</f>
        <v>182080</v>
      </c>
      <c r="H44" s="27">
        <f t="shared" si="11"/>
        <v>0.27154173844241186</v>
      </c>
      <c r="I44" s="23">
        <f t="shared" si="9"/>
        <v>-10035</v>
      </c>
      <c r="J44" s="27">
        <f t="shared" si="10"/>
        <v>-5.2234338807485098E-2</v>
      </c>
      <c r="K44" s="28">
        <f>VLOOKUP(A44,[2]Academies!$A$3:$M$411,13,0)</f>
        <v>192115</v>
      </c>
      <c r="L44" s="28">
        <f>VLOOKUP(A44,[2]Academies!$A$3:$L$411,12,0)</f>
        <v>152575</v>
      </c>
      <c r="M44" s="28">
        <f>VLOOKUP(A44,[2]Academies!$A$3:$K$411,11,0)</f>
        <v>95398</v>
      </c>
      <c r="N44" s="23">
        <f>VLOOKUP(A44,[2]Academies!$A$3:$J$411,10,0)</f>
        <v>46040</v>
      </c>
    </row>
    <row r="45" spans="1:14" x14ac:dyDescent="0.35">
      <c r="A45" s="4">
        <v>2178</v>
      </c>
      <c r="B45" s="5" t="s">
        <v>286</v>
      </c>
      <c r="C45" s="5" t="s">
        <v>418</v>
      </c>
      <c r="D45" s="5" t="s">
        <v>434</v>
      </c>
      <c r="E45" s="15">
        <f>VLOOKUP(A45,[1]SchBlock!$A$13:$AE$541,31,0)</f>
        <v>413</v>
      </c>
      <c r="F45" s="16">
        <f>VLOOKUP(A45,[1]SchBlock!$A$13:$FE$541,161,0)</f>
        <v>1790563.1354917639</v>
      </c>
      <c r="G45" s="23">
        <f>VLOOKUP(A45,[2]Academies!$A$3:$N$411,14,0)</f>
        <v>187514</v>
      </c>
      <c r="H45" s="27">
        <f t="shared" si="11"/>
        <v>0.1047234784873982</v>
      </c>
      <c r="I45" s="23">
        <f t="shared" si="9"/>
        <v>25525</v>
      </c>
      <c r="J45" s="27">
        <f t="shared" si="10"/>
        <v>0.15757242775744032</v>
      </c>
      <c r="K45" s="28">
        <f>VLOOKUP(A45,[2]Academies!$A$3:$M$411,13,0)</f>
        <v>161989</v>
      </c>
      <c r="L45" s="28">
        <f>VLOOKUP(A45,[2]Academies!$A$3:$L$411,12,0)</f>
        <v>133082</v>
      </c>
      <c r="M45" s="28">
        <f>VLOOKUP(A45,[2]Academies!$A$3:$K$411,11,0)</f>
        <v>187472</v>
      </c>
      <c r="N45" s="29"/>
    </row>
    <row r="46" spans="1:14" x14ac:dyDescent="0.35">
      <c r="A46" s="4">
        <v>3208</v>
      </c>
      <c r="B46" s="5" t="s">
        <v>318</v>
      </c>
      <c r="C46" s="5" t="s">
        <v>371</v>
      </c>
      <c r="D46" s="5" t="s">
        <v>434</v>
      </c>
      <c r="E46" s="15">
        <f>VLOOKUP(A46,[1]SchBlock!$A$13:$AE$541,31,0)</f>
        <v>70</v>
      </c>
      <c r="F46" s="16">
        <f>VLOOKUP(A46,[1]SchBlock!$A$13:$FE$541,161,0)</f>
        <v>414299.8604254325</v>
      </c>
      <c r="G46" s="23">
        <f>VLOOKUP(A46,[2]Academies!$A$3:$N$411,14,0)</f>
        <v>128696</v>
      </c>
      <c r="H46" s="27">
        <f t="shared" si="11"/>
        <v>0.31063491034693042</v>
      </c>
      <c r="I46" s="23">
        <f t="shared" si="9"/>
        <v>8236</v>
      </c>
      <c r="J46" s="27">
        <f t="shared" si="10"/>
        <v>6.8371243566329065E-2</v>
      </c>
      <c r="K46" s="28">
        <f>VLOOKUP(A46,[2]Academies!$A$3:$M$411,13,0)</f>
        <v>120460</v>
      </c>
      <c r="L46" s="28">
        <f>VLOOKUP(A46,[2]Academies!$A$3:$L$411,12,0)</f>
        <v>82139</v>
      </c>
      <c r="M46" s="29"/>
      <c r="N46" s="29"/>
    </row>
    <row r="47" spans="1:14" x14ac:dyDescent="0.35">
      <c r="A47" s="4">
        <v>3218</v>
      </c>
      <c r="B47" s="5" t="s">
        <v>323</v>
      </c>
      <c r="C47" s="5" t="s">
        <v>431</v>
      </c>
      <c r="D47" s="5" t="s">
        <v>434</v>
      </c>
      <c r="E47" s="15">
        <f>VLOOKUP(A47,[1]SchBlock!$A$13:$AE$541,31,0)</f>
        <v>80</v>
      </c>
      <c r="F47" s="16">
        <f>VLOOKUP(A47,[1]SchBlock!$A$13:$FE$541,161,0)</f>
        <v>450386.37887380802</v>
      </c>
      <c r="G47" s="23">
        <f>VLOOKUP(A47,[2]Academies!$A$3:$N$411,14,0)</f>
        <v>25000</v>
      </c>
      <c r="H47" s="27">
        <f t="shared" si="11"/>
        <v>5.5507895381988567E-2</v>
      </c>
      <c r="I47" s="23">
        <f t="shared" si="9"/>
        <v>14000</v>
      </c>
      <c r="J47" s="27">
        <f t="shared" si="10"/>
        <v>1.2727272727272727</v>
      </c>
      <c r="K47" s="28">
        <f>VLOOKUP(A47,[2]Academies!$A$3:$M$411,13,0)</f>
        <v>11000</v>
      </c>
      <c r="L47" s="29"/>
      <c r="M47" s="29"/>
      <c r="N47" s="29"/>
    </row>
    <row r="48" spans="1:14" x14ac:dyDescent="0.35">
      <c r="A48" s="4">
        <v>2033</v>
      </c>
      <c r="B48" s="5" t="s">
        <v>116</v>
      </c>
      <c r="C48" s="5" t="s">
        <v>376</v>
      </c>
      <c r="D48" s="5" t="s">
        <v>434</v>
      </c>
      <c r="E48" s="15">
        <f>VLOOKUP(A48,[1]SchBlock!$A$13:$AE$541,31,0)</f>
        <v>397</v>
      </c>
      <c r="F48" s="16">
        <f>VLOOKUP(A48,[1]SchBlock!$A$13:$FE$541,161,0)</f>
        <v>1722033.0177743593</v>
      </c>
      <c r="G48" s="26">
        <f>VLOOKUP(A48,[2]Academies!$A$3:$N$411,14,0)</f>
        <v>0</v>
      </c>
      <c r="H48" s="27">
        <f t="shared" si="11"/>
        <v>0</v>
      </c>
      <c r="I48" s="23">
        <f t="shared" si="9"/>
        <v>0</v>
      </c>
      <c r="J48" s="27"/>
      <c r="K48" s="26">
        <f>VLOOKUP(A48,[2]Academies!$A$3:$M$411,13,0)</f>
        <v>0</v>
      </c>
      <c r="L48" s="26">
        <f>VLOOKUP(A48,[2]Academies!$A$3:$L$411,12,0)</f>
        <v>0</v>
      </c>
      <c r="M48" s="26">
        <f>VLOOKUP(A48,[2]Academies!$A$3:$K$411,11,0)</f>
        <v>0</v>
      </c>
      <c r="N48" s="26">
        <f>VLOOKUP(A48,[2]Academies!$A$3:$J$411,10,0)</f>
        <v>0</v>
      </c>
    </row>
    <row r="49" spans="1:14" x14ac:dyDescent="0.35">
      <c r="A49" s="4">
        <v>2167</v>
      </c>
      <c r="B49" s="5" t="s">
        <v>242</v>
      </c>
      <c r="C49" s="5" t="s">
        <v>397</v>
      </c>
      <c r="D49" s="5" t="s">
        <v>434</v>
      </c>
      <c r="E49" s="15">
        <f>VLOOKUP(A49,[1]SchBlock!$A$13:$AE$541,31,0)</f>
        <v>380</v>
      </c>
      <c r="F49" s="16">
        <f>VLOOKUP(A49,[1]SchBlock!$A$13:$FE$541,161,0)</f>
        <v>1595696.4</v>
      </c>
      <c r="G49" s="23">
        <f>VLOOKUP(A49,[2]Academies!$A$3:$N$411,14,0)</f>
        <v>356643</v>
      </c>
      <c r="H49" s="27">
        <f t="shared" si="11"/>
        <v>0.22350304230804807</v>
      </c>
      <c r="I49" s="23">
        <f t="shared" si="9"/>
        <v>208997</v>
      </c>
      <c r="J49" s="27">
        <f t="shared" si="10"/>
        <v>1.4155276810750037</v>
      </c>
      <c r="K49" s="28">
        <f>VLOOKUP(A49,[2]Academies!$A$3:$M$411,13,0)</f>
        <v>147646</v>
      </c>
      <c r="L49" s="28">
        <f>VLOOKUP(A49,[2]Academies!$A$3:$L$411,12,0)</f>
        <v>255114</v>
      </c>
      <c r="M49" s="28">
        <f>VLOOKUP(A49,[2]Academies!$A$3:$K$411,11,0)</f>
        <v>299759</v>
      </c>
      <c r="N49" s="23">
        <f>VLOOKUP(A49,[2]Academies!$A$3:$J$411,10,0)</f>
        <v>214872</v>
      </c>
    </row>
    <row r="50" spans="1:14" x14ac:dyDescent="0.35">
      <c r="A50" s="4">
        <v>2036</v>
      </c>
      <c r="B50" s="5" t="s">
        <v>295</v>
      </c>
      <c r="C50" s="5" t="s">
        <v>388</v>
      </c>
      <c r="D50" s="5" t="s">
        <v>434</v>
      </c>
      <c r="E50" s="15">
        <f>VLOOKUP(A50,[1]SchBlock!$A$13:$AE$541,31,0)</f>
        <v>142</v>
      </c>
      <c r="F50" s="16">
        <f>VLOOKUP(A50,[1]SchBlock!$A$13:$FE$541,161,0)</f>
        <v>643720.00488867459</v>
      </c>
      <c r="G50" s="23">
        <f>VLOOKUP(A50,[2]Academies!$A$3:$N$411,14,0)</f>
        <v>122000</v>
      </c>
      <c r="H50" s="27">
        <f t="shared" si="11"/>
        <v>0.18952339382570341</v>
      </c>
      <c r="I50" s="23">
        <f t="shared" si="9"/>
        <v>15000</v>
      </c>
      <c r="J50" s="27">
        <f t="shared" si="10"/>
        <v>0.14018691588785046</v>
      </c>
      <c r="K50" s="28">
        <f>VLOOKUP(A50,[2]Academies!$A$3:$M$411,13,0)</f>
        <v>107000</v>
      </c>
      <c r="L50" s="28">
        <f>VLOOKUP(A50,[2]Academies!$A$3:$L$411,12,0)</f>
        <v>57000</v>
      </c>
      <c r="M50" s="28">
        <f>VLOOKUP(A50,[2]Academies!$A$3:$K$411,11,0)</f>
        <v>82000</v>
      </c>
      <c r="N50" s="29"/>
    </row>
    <row r="51" spans="1:14" x14ac:dyDescent="0.35">
      <c r="A51" s="4">
        <v>2598</v>
      </c>
      <c r="B51" s="5" t="s">
        <v>57</v>
      </c>
      <c r="C51" s="5" t="s">
        <v>362</v>
      </c>
      <c r="D51" s="5" t="s">
        <v>434</v>
      </c>
      <c r="E51" s="15">
        <f>VLOOKUP(A51,[1]SchBlock!$A$13:$AE$541,31,0)</f>
        <v>431</v>
      </c>
      <c r="F51" s="16">
        <f>VLOOKUP(A51,[1]SchBlock!$A$13:$FE$541,161,0)</f>
        <v>1811094.9</v>
      </c>
      <c r="G51" s="23">
        <f>VLOOKUP(A51,[2]Academies!$A$3:$N$411,14,0)</f>
        <v>88351</v>
      </c>
      <c r="H51" s="27">
        <f t="shared" si="11"/>
        <v>4.8783197390705482E-2</v>
      </c>
      <c r="I51" s="23">
        <f t="shared" si="9"/>
        <v>-33763</v>
      </c>
      <c r="J51" s="27">
        <f t="shared" si="10"/>
        <v>-0.27648754442570056</v>
      </c>
      <c r="K51" s="28">
        <f>VLOOKUP(A51,[2]Academies!$A$3:$M$411,13,0)</f>
        <v>122114</v>
      </c>
      <c r="L51" s="28">
        <f>VLOOKUP(A51,[2]Academies!$A$3:$L$411,12,0)</f>
        <v>89764</v>
      </c>
      <c r="M51" s="28">
        <f>VLOOKUP(A51,[2]Academies!$A$3:$K$411,11,0)</f>
        <v>99344</v>
      </c>
      <c r="N51" s="23">
        <f>VLOOKUP(A51,[2]Academies!$A$3:$J$411,10,0)</f>
        <v>79853</v>
      </c>
    </row>
    <row r="52" spans="1:14" x14ac:dyDescent="0.35">
      <c r="A52" s="4">
        <v>3710</v>
      </c>
      <c r="B52" s="5" t="s">
        <v>69</v>
      </c>
      <c r="C52" s="5" t="s">
        <v>370</v>
      </c>
      <c r="D52" s="5" t="s">
        <v>434</v>
      </c>
      <c r="E52" s="15">
        <f>VLOOKUP(A52,[1]SchBlock!$A$13:$AE$541,31,0)</f>
        <v>206</v>
      </c>
      <c r="F52" s="16">
        <f>VLOOKUP(A52,[1]SchBlock!$A$13:$FE$541,161,0)</f>
        <v>864284.5</v>
      </c>
      <c r="G52" s="23">
        <f>VLOOKUP(A52,[2]Academies!$A$3:$N$411,14,0)</f>
        <v>279593</v>
      </c>
      <c r="H52" s="27">
        <f t="shared" si="11"/>
        <v>0.32349648755704863</v>
      </c>
      <c r="I52" s="23">
        <f t="shared" si="9"/>
        <v>-2545</v>
      </c>
      <c r="J52" s="27">
        <f t="shared" si="10"/>
        <v>-9.0204084526012088E-3</v>
      </c>
      <c r="K52" s="28">
        <f>VLOOKUP(A52,[2]Academies!$A$3:$M$411,13,0)</f>
        <v>282138</v>
      </c>
      <c r="L52" s="28">
        <f>VLOOKUP(A52,[2]Academies!$A$3:$L$411,12,0)</f>
        <v>253733</v>
      </c>
      <c r="M52" s="28">
        <f>VLOOKUP(A52,[2]Academies!$A$3:$K$411,11,0)</f>
        <v>269123</v>
      </c>
      <c r="N52" s="23">
        <f>VLOOKUP(A52,[2]Academies!$A$3:$J$411,10,0)</f>
        <v>652994</v>
      </c>
    </row>
    <row r="53" spans="1:14" x14ac:dyDescent="0.35">
      <c r="A53" s="4">
        <v>2097</v>
      </c>
      <c r="B53" s="5" t="s">
        <v>137</v>
      </c>
      <c r="C53" s="5" t="s">
        <v>403</v>
      </c>
      <c r="D53" s="5" t="s">
        <v>434</v>
      </c>
      <c r="E53" s="15">
        <f>VLOOKUP(A53,[1]SchBlock!$A$13:$AE$541,31,0)</f>
        <v>317</v>
      </c>
      <c r="F53" s="16">
        <f>VLOOKUP(A53,[1]SchBlock!$A$13:$FE$541,161,0)</f>
        <v>1408788.5933540571</v>
      </c>
      <c r="G53" s="23">
        <f>VLOOKUP(A53,[2]Academies!$A$3:$N$411,14,0)</f>
        <v>525340</v>
      </c>
      <c r="H53" s="27">
        <f t="shared" si="11"/>
        <v>0.37290194034668156</v>
      </c>
      <c r="I53" s="23">
        <f t="shared" si="9"/>
        <v>71038</v>
      </c>
      <c r="J53" s="27">
        <f t="shared" si="10"/>
        <v>0.15636735035284899</v>
      </c>
      <c r="K53" s="28">
        <f>VLOOKUP(A53,[2]Academies!$A$3:$M$411,13,0)</f>
        <v>454302</v>
      </c>
      <c r="L53" s="28">
        <f>VLOOKUP(A53,[2]Academies!$A$3:$L$411,12,0)</f>
        <v>253314</v>
      </c>
      <c r="M53" s="28">
        <f>VLOOKUP(A53,[2]Academies!$A$3:$K$411,11,0)</f>
        <v>181613</v>
      </c>
      <c r="N53" s="23">
        <f>VLOOKUP(A53,[2]Academies!$A$3:$J$411,10,0)</f>
        <v>249351</v>
      </c>
    </row>
    <row r="54" spans="1:14" x14ac:dyDescent="0.35">
      <c r="A54" s="4">
        <v>2130</v>
      </c>
      <c r="B54" s="5" t="s">
        <v>219</v>
      </c>
      <c r="C54" s="5" t="s">
        <v>422</v>
      </c>
      <c r="D54" s="5" t="s">
        <v>434</v>
      </c>
      <c r="E54" s="15">
        <f>VLOOKUP(A54,[1]SchBlock!$A$13:$AE$541,31,0)</f>
        <v>420</v>
      </c>
      <c r="F54" s="16">
        <f>VLOOKUP(A54,[1]SchBlock!$A$13:$FE$541,161,0)</f>
        <v>1760825.8</v>
      </c>
      <c r="G54" s="23">
        <f>VLOOKUP(A54,[2]Academies!$A$3:$N$411,14,0)</f>
        <v>321911</v>
      </c>
      <c r="H54" s="27">
        <f t="shared" si="11"/>
        <v>0.18281819814316669</v>
      </c>
      <c r="I54" s="23">
        <f t="shared" si="9"/>
        <v>105448</v>
      </c>
      <c r="J54" s="27">
        <f t="shared" si="10"/>
        <v>0.48714098945316292</v>
      </c>
      <c r="K54" s="28">
        <f>VLOOKUP(A54,[2]Academies!$A$3:$M$411,13,0)</f>
        <v>216463</v>
      </c>
      <c r="L54" s="28">
        <f>VLOOKUP(A54,[2]Academies!$A$3:$L$411,12,0)</f>
        <v>219888</v>
      </c>
      <c r="M54" s="28">
        <f>VLOOKUP(A54,[2]Academies!$A$3:$K$411,11,0)</f>
        <v>215041</v>
      </c>
      <c r="N54" s="23">
        <f>VLOOKUP(A54,[2]Academies!$A$3:$J$411,10,0)</f>
        <v>191111</v>
      </c>
    </row>
    <row r="55" spans="1:14" x14ac:dyDescent="0.35">
      <c r="A55" s="4">
        <v>2023</v>
      </c>
      <c r="B55" s="5" t="s">
        <v>102</v>
      </c>
      <c r="C55" s="5" t="s">
        <v>359</v>
      </c>
      <c r="D55" s="5" t="s">
        <v>434</v>
      </c>
      <c r="E55" s="15">
        <f>[1]SchBlock!$AE$130+[1]SchBlock!$AE$131</f>
        <v>421</v>
      </c>
      <c r="F55" s="16">
        <f>[1]SchBlock!$FE$131+[1]SchBlock!$FE$130</f>
        <v>1997190.1234674307</v>
      </c>
      <c r="G55" s="23">
        <f>VLOOKUP(A55,[2]Academies!$A$3:$N$411,14,0)</f>
        <v>573000</v>
      </c>
      <c r="H55" s="27">
        <f t="shared" si="11"/>
        <v>0.28690308111737678</v>
      </c>
      <c r="I55" s="23">
        <f t="shared" si="9"/>
        <v>-14000</v>
      </c>
      <c r="J55" s="27">
        <f t="shared" si="10"/>
        <v>-2.385008517887564E-2</v>
      </c>
      <c r="K55" s="28">
        <f>VLOOKUP(A55,[2]Academies!$A$3:$M$411,13,0)</f>
        <v>587000</v>
      </c>
      <c r="L55" s="28">
        <f>VLOOKUP(A55,[2]Academies!$A$3:$L$411,12,0)</f>
        <v>458000</v>
      </c>
      <c r="M55" s="28">
        <f>VLOOKUP(A55,[2]Academies!$A$3:$K$411,11,0)</f>
        <v>385000</v>
      </c>
      <c r="N55" s="23">
        <f>VLOOKUP(A55,[2]Academies!$A$3:$J$411,10,0)</f>
        <v>200000</v>
      </c>
    </row>
    <row r="56" spans="1:14" x14ac:dyDescent="0.35">
      <c r="A56" s="4">
        <v>3833</v>
      </c>
      <c r="B56" s="5" t="s">
        <v>149</v>
      </c>
      <c r="C56" s="5" t="s">
        <v>408</v>
      </c>
      <c r="D56" s="5" t="s">
        <v>434</v>
      </c>
      <c r="E56" s="15">
        <f>VLOOKUP(A56,[1]SchBlock!$A$13:$AE$541,31,0)</f>
        <v>629</v>
      </c>
      <c r="F56" s="16">
        <f>VLOOKUP(A56,[1]SchBlock!$A$13:$FE$541,161,0)</f>
        <v>2642136.6</v>
      </c>
      <c r="G56" s="23">
        <f>VLOOKUP(A56,[2]Academies!$A$3:$N$411,14,0)</f>
        <v>351305</v>
      </c>
      <c r="H56" s="27">
        <f t="shared" si="11"/>
        <v>0.13296246681568241</v>
      </c>
      <c r="I56" s="23">
        <f t="shared" si="9"/>
        <v>60569</v>
      </c>
      <c r="J56" s="27">
        <f t="shared" si="10"/>
        <v>0.20832989378680314</v>
      </c>
      <c r="K56" s="28">
        <f>VLOOKUP(A56,[2]Academies!$A$3:$M$411,13,0)</f>
        <v>290736</v>
      </c>
      <c r="L56" s="28">
        <f>VLOOKUP(A56,[2]Academies!$A$3:$L$411,12,0)</f>
        <v>538325</v>
      </c>
      <c r="M56" s="28">
        <f>VLOOKUP(A56,[2]Academies!$A$3:$K$411,11,0)</f>
        <v>686151</v>
      </c>
      <c r="N56" s="23">
        <f>VLOOKUP(A56,[2]Academies!$A$3:$J$411,10,0)</f>
        <v>589104</v>
      </c>
    </row>
    <row r="57" spans="1:14" x14ac:dyDescent="0.35">
      <c r="A57" s="4">
        <v>5254</v>
      </c>
      <c r="B57" s="5" t="s">
        <v>44</v>
      </c>
      <c r="C57" s="5" t="s">
        <v>351</v>
      </c>
      <c r="D57" s="5" t="s">
        <v>434</v>
      </c>
      <c r="E57" s="15">
        <f>VLOOKUP(A57,[1]SchBlock!$A$13:$AE$541,31,0)</f>
        <v>267</v>
      </c>
      <c r="F57" s="16">
        <f>VLOOKUP(A57,[1]SchBlock!$A$13:$FE$541,161,0)</f>
        <v>1122222.5</v>
      </c>
      <c r="G57" s="23">
        <f>VLOOKUP(A57,[2]Academies!$A$3:$N$411,14,0)</f>
        <v>137046</v>
      </c>
      <c r="H57" s="27">
        <f t="shared" si="11"/>
        <v>0.12212016779203767</v>
      </c>
      <c r="I57" s="23">
        <f t="shared" si="9"/>
        <v>24039</v>
      </c>
      <c r="J57" s="27">
        <f t="shared" si="10"/>
        <v>0.212721335846452</v>
      </c>
      <c r="K57" s="28">
        <f>VLOOKUP(A57,[2]Academies!$A$3:$M$411,13,0)</f>
        <v>113007</v>
      </c>
      <c r="L57" s="28">
        <f>VLOOKUP(A57,[2]Academies!$A$3:$L$411,12,0)</f>
        <v>165378</v>
      </c>
      <c r="M57" s="28">
        <f>VLOOKUP(A57,[2]Academies!$A$3:$K$411,11,0)</f>
        <v>147269</v>
      </c>
      <c r="N57" s="23">
        <f>VLOOKUP(A57,[2]Academies!$A$3:$J$411,10,0)</f>
        <v>93845</v>
      </c>
    </row>
    <row r="58" spans="1:14" x14ac:dyDescent="0.35">
      <c r="A58" s="4">
        <v>2170</v>
      </c>
      <c r="B58" s="5" t="s">
        <v>248</v>
      </c>
      <c r="C58" s="5" t="s">
        <v>407</v>
      </c>
      <c r="D58" s="5" t="s">
        <v>434</v>
      </c>
      <c r="E58" s="15">
        <f>VLOOKUP(A58,[1]SchBlock!$A$13:$AE$541,31,0)</f>
        <v>326</v>
      </c>
      <c r="F58" s="16">
        <f>VLOOKUP(A58,[1]SchBlock!$A$13:$FE$541,161,0)</f>
        <v>1366821.2</v>
      </c>
      <c r="G58" s="23">
        <f>VLOOKUP(A58,[2]Academies!$A$3:$N$411,14,0)</f>
        <v>44066</v>
      </c>
      <c r="H58" s="27">
        <f t="shared" si="11"/>
        <v>3.2239769181221366E-2</v>
      </c>
      <c r="I58" s="23">
        <f t="shared" si="9"/>
        <v>165066</v>
      </c>
      <c r="J58" s="27">
        <f t="shared" si="10"/>
        <v>-1.3641818181818182</v>
      </c>
      <c r="K58" s="28">
        <f>VLOOKUP(A58,[2]Academies!$A$3:$M$411,13,0)</f>
        <v>-121000</v>
      </c>
      <c r="L58" s="28">
        <f>VLOOKUP(A58,[2]Academies!$A$3:$L$411,12,0)</f>
        <v>-121000</v>
      </c>
      <c r="M58" s="28">
        <f>VLOOKUP(A58,[2]Academies!$A$3:$K$411,11,0)</f>
        <v>-71512</v>
      </c>
      <c r="N58" s="23">
        <f>VLOOKUP(A58,[2]Academies!$A$3:$J$411,10,0)</f>
        <v>-59674</v>
      </c>
    </row>
    <row r="59" spans="1:14" x14ac:dyDescent="0.35">
      <c r="A59" s="4">
        <v>2012</v>
      </c>
      <c r="B59" s="5" t="s">
        <v>91</v>
      </c>
      <c r="C59" s="5" t="s">
        <v>330</v>
      </c>
      <c r="D59" s="5" t="s">
        <v>434</v>
      </c>
      <c r="E59" s="15">
        <f>VLOOKUP(A59,[1]SchBlock!$A$13:$AE$541,31,0)</f>
        <v>358.66666666666669</v>
      </c>
      <c r="F59" s="16">
        <f>VLOOKUP(A59,[1]SchBlock!$A$13:$FE$541,161,0)</f>
        <v>1503955.7686666667</v>
      </c>
      <c r="G59" s="26">
        <f>VLOOKUP(A59,[2]Academies!$A$3:$N$411,14,0)</f>
        <v>0</v>
      </c>
      <c r="H59" s="27">
        <f t="shared" si="11"/>
        <v>0</v>
      </c>
      <c r="I59" s="23">
        <f t="shared" si="9"/>
        <v>0</v>
      </c>
      <c r="J59" s="27"/>
      <c r="K59" s="28">
        <f>VLOOKUP(A59,[2]Academies!$A$3:$M$411,13,0)</f>
        <v>0</v>
      </c>
      <c r="L59" s="28">
        <f>VLOOKUP(A59,[2]Academies!$A$3:$L$411,12,0)</f>
        <v>0</v>
      </c>
      <c r="M59" s="28">
        <f>VLOOKUP(A59,[2]Academies!$A$3:$K$411,11,0)</f>
        <v>0</v>
      </c>
      <c r="N59" s="23">
        <f>VLOOKUP(A59,[2]Academies!$A$3:$J$411,10,0)</f>
        <v>0</v>
      </c>
    </row>
    <row r="60" spans="1:14" x14ac:dyDescent="0.35">
      <c r="A60" s="4">
        <v>2983</v>
      </c>
      <c r="B60" s="5" t="s">
        <v>229</v>
      </c>
      <c r="C60" s="5" t="s">
        <v>425</v>
      </c>
      <c r="D60" s="5" t="s">
        <v>434</v>
      </c>
      <c r="E60" s="15">
        <f>VLOOKUP(A60,[1]SchBlock!$A$13:$AE$541,31,0)</f>
        <v>186</v>
      </c>
      <c r="F60" s="16">
        <f>VLOOKUP(A60,[1]SchBlock!$A$13:$FE$541,161,0)</f>
        <v>850544.14997317933</v>
      </c>
      <c r="G60" s="23">
        <f>VLOOKUP(A60,[2]Academies!$A$3:$N$411,14,0)</f>
        <v>79240</v>
      </c>
      <c r="H60" s="27">
        <f t="shared" si="11"/>
        <v>9.3163888085643423E-2</v>
      </c>
      <c r="I60" s="23">
        <f t="shared" si="9"/>
        <v>11221</v>
      </c>
      <c r="J60" s="27">
        <f t="shared" si="10"/>
        <v>0.16496861171143357</v>
      </c>
      <c r="K60" s="28">
        <f>VLOOKUP(A60,[2]Academies!$A$3:$M$411,13,0)</f>
        <v>68019</v>
      </c>
      <c r="L60" s="28">
        <f>VLOOKUP(A60,[2]Academies!$A$3:$L$411,12,0)</f>
        <v>81281</v>
      </c>
      <c r="M60" s="28">
        <f>VLOOKUP(A60,[2]Academies!$A$3:$K$411,11,0)</f>
        <v>88357</v>
      </c>
      <c r="N60" s="23">
        <f>VLOOKUP(A60,[2]Academies!$A$3:$J$411,10,0)</f>
        <v>62223</v>
      </c>
    </row>
    <row r="61" spans="1:14" x14ac:dyDescent="0.35">
      <c r="A61" s="4">
        <v>2520</v>
      </c>
      <c r="B61" s="5" t="s">
        <v>174</v>
      </c>
      <c r="C61" s="5" t="s">
        <v>413</v>
      </c>
      <c r="D61" s="5" t="s">
        <v>434</v>
      </c>
      <c r="E61" s="15">
        <f>VLOOKUP(A61,[1]SchBlock!$A$13:$AE$541,31,0)</f>
        <v>211</v>
      </c>
      <c r="F61" s="16">
        <f>VLOOKUP(A61,[1]SchBlock!$A$13:$FE$541,161,0)</f>
        <v>885997.95000000007</v>
      </c>
      <c r="G61" s="23">
        <f>VLOOKUP(A61,[2]Academies!$A$3:$N$411,14,0)</f>
        <v>1116</v>
      </c>
      <c r="H61" s="27">
        <f t="shared" si="11"/>
        <v>1.2595965938747373E-3</v>
      </c>
      <c r="I61" s="23">
        <f t="shared" si="9"/>
        <v>-5525</v>
      </c>
      <c r="J61" s="27">
        <f t="shared" si="10"/>
        <v>-0.83195301912362596</v>
      </c>
      <c r="K61" s="28">
        <f>VLOOKUP(A61,[2]Academies!$A$3:$M$411,13,0)</f>
        <v>6641</v>
      </c>
      <c r="L61" s="28">
        <f>VLOOKUP(A61,[2]Academies!$A$3:$L$411,12,0)</f>
        <v>0</v>
      </c>
      <c r="M61" s="28">
        <f>VLOOKUP(A61,[2]Academies!$A$3:$K$411,11,0)</f>
        <v>141690</v>
      </c>
      <c r="N61" s="23">
        <f>VLOOKUP(A61,[2]Academies!$A$3:$J$411,10,0)</f>
        <v>116704</v>
      </c>
    </row>
    <row r="62" spans="1:14" x14ac:dyDescent="0.35">
      <c r="A62" s="4">
        <v>3250</v>
      </c>
      <c r="B62" s="5" t="s">
        <v>187</v>
      </c>
      <c r="C62" s="5" t="s">
        <v>416</v>
      </c>
      <c r="D62" s="5" t="s">
        <v>434</v>
      </c>
      <c r="E62" s="15">
        <f>VLOOKUP(A62,[1]SchBlock!$A$13:$AE$541,31,0)</f>
        <v>550</v>
      </c>
      <c r="F62" s="16">
        <f>VLOOKUP(A62,[1]SchBlock!$A$13:$FE$541,161,0)</f>
        <v>2309353</v>
      </c>
      <c r="G62" s="23">
        <f>VLOOKUP(A62,[2]Academies!$A$3:$N$411,14,0)</f>
        <v>654494</v>
      </c>
      <c r="H62" s="27">
        <f t="shared" si="11"/>
        <v>0.28341011530069243</v>
      </c>
      <c r="I62" s="23">
        <f t="shared" si="9"/>
        <v>84872</v>
      </c>
      <c r="J62" s="27">
        <f t="shared" si="10"/>
        <v>0.14899705418681161</v>
      </c>
      <c r="K62" s="28">
        <f>VLOOKUP(A62,[2]Academies!$A$3:$M$411,13,0)</f>
        <v>569622</v>
      </c>
      <c r="L62" s="28">
        <f>VLOOKUP(A62,[2]Academies!$A$3:$L$411,12,0)</f>
        <v>450636</v>
      </c>
      <c r="M62" s="28">
        <f>VLOOKUP(A62,[2]Academies!$A$3:$K$411,11,0)</f>
        <v>271489</v>
      </c>
      <c r="N62" s="23">
        <f>VLOOKUP(A62,[2]Academies!$A$3:$J$411,10,0)</f>
        <v>210333</v>
      </c>
    </row>
    <row r="63" spans="1:14" x14ac:dyDescent="0.35">
      <c r="A63" s="4">
        <v>2655</v>
      </c>
      <c r="B63" s="5" t="s">
        <v>272</v>
      </c>
      <c r="C63" s="5" t="s">
        <v>428</v>
      </c>
      <c r="D63" s="5" t="s">
        <v>434</v>
      </c>
      <c r="E63" s="15">
        <f>VLOOKUP(A63,[1]SchBlock!$A$13:$AE$541,31,0)</f>
        <v>414</v>
      </c>
      <c r="F63" s="16">
        <f>VLOOKUP(A63,[1]SchBlock!$A$13:$FE$541,161,0)</f>
        <v>1736881.6</v>
      </c>
      <c r="G63" s="23">
        <f>VLOOKUP(A63,[2]Academies!$A$3:$N$411,14,0)</f>
        <v>216923</v>
      </c>
      <c r="H63" s="27">
        <f t="shared" si="11"/>
        <v>0.12489222063265566</v>
      </c>
      <c r="I63" s="23">
        <f t="shared" si="9"/>
        <v>-213273</v>
      </c>
      <c r="J63" s="27">
        <f t="shared" si="10"/>
        <v>-0.49575774763131225</v>
      </c>
      <c r="K63" s="28">
        <f>VLOOKUP(A63,[2]Academies!$A$3:$M$411,13,0)</f>
        <v>430196</v>
      </c>
      <c r="L63" s="28">
        <f>VLOOKUP(A63,[2]Academies!$A$3:$L$411,12,0)</f>
        <v>413729</v>
      </c>
      <c r="M63" s="28">
        <f>VLOOKUP(A63,[2]Academies!$A$3:$K$411,11,0)</f>
        <v>624045</v>
      </c>
      <c r="N63" s="23">
        <f>VLOOKUP(A63,[2]Academies!$A$3:$J$411,10,0)</f>
        <v>532632</v>
      </c>
    </row>
    <row r="64" spans="1:14" x14ac:dyDescent="0.35">
      <c r="A64" s="4">
        <v>2030</v>
      </c>
      <c r="B64" s="5" t="s">
        <v>108</v>
      </c>
      <c r="C64" s="5" t="s">
        <v>334</v>
      </c>
      <c r="D64" s="5" t="s">
        <v>434</v>
      </c>
      <c r="E64" s="15">
        <f>VLOOKUP(A64,[1]SchBlock!$A$13:$AE$541,31,0)</f>
        <v>314</v>
      </c>
      <c r="F64" s="16">
        <f>VLOOKUP(A64,[1]SchBlock!$A$13:$FE$541,161,0)</f>
        <v>1317844.3999999999</v>
      </c>
      <c r="G64" s="23">
        <f>VLOOKUP(A64,[2]Academies!$A$3:$N$411,14,0)</f>
        <v>116000</v>
      </c>
      <c r="H64" s="27">
        <f t="shared" si="11"/>
        <v>8.8022531339815233E-2</v>
      </c>
      <c r="I64" s="23">
        <f t="shared" si="9"/>
        <v>-79000</v>
      </c>
      <c r="J64" s="27">
        <f t="shared" si="10"/>
        <v>-0.40512820512820513</v>
      </c>
      <c r="K64" s="28">
        <f>VLOOKUP(A64,[2]Academies!$A$3:$M$411,13,0)</f>
        <v>195000</v>
      </c>
      <c r="L64" s="28">
        <f>VLOOKUP(A64,[2]Academies!$A$3:$L$411,12,0)</f>
        <v>146000</v>
      </c>
      <c r="M64" s="28">
        <f>VLOOKUP(A64,[2]Academies!$A$3:$K$411,11,0)</f>
        <v>187000</v>
      </c>
      <c r="N64" s="23">
        <f>VLOOKUP(A64,[2]Academies!$A$3:$J$411,10,0)</f>
        <v>196000</v>
      </c>
    </row>
    <row r="65" spans="1:14" x14ac:dyDescent="0.35">
      <c r="A65" s="4">
        <v>3124</v>
      </c>
      <c r="B65" s="5" t="s">
        <v>252</v>
      </c>
      <c r="C65" s="5" t="s">
        <v>428</v>
      </c>
      <c r="D65" s="5" t="s">
        <v>434</v>
      </c>
      <c r="E65" s="15">
        <f>VLOOKUP(A65,[1]SchBlock!$A$13:$AE$541,31,0)</f>
        <v>104</v>
      </c>
      <c r="F65" s="16">
        <f>VLOOKUP(A65,[1]SchBlock!$A$13:$FE$541,161,0)</f>
        <v>537543.59457307612</v>
      </c>
      <c r="G65" s="23">
        <f>VLOOKUP(A65,[2]Academies!$A$3:$N$411,14,0)</f>
        <v>-573</v>
      </c>
      <c r="H65" s="27">
        <f t="shared" si="11"/>
        <v>-1.0659600556771284E-3</v>
      </c>
      <c r="I65" s="23">
        <f t="shared" si="9"/>
        <v>6861</v>
      </c>
      <c r="J65" s="27">
        <f t="shared" si="10"/>
        <v>-0.92292171105730425</v>
      </c>
      <c r="K65" s="28">
        <f>VLOOKUP(A65,[2]Academies!$A$3:$M$411,13,0)</f>
        <v>-7434</v>
      </c>
      <c r="L65" s="28">
        <f>VLOOKUP(A65,[2]Academies!$A$3:$L$411,12,0)</f>
        <v>-18553</v>
      </c>
      <c r="M65" s="28">
        <f>VLOOKUP(A65,[2]Academies!$A$3:$K$411,11,0)</f>
        <v>3326</v>
      </c>
      <c r="N65" s="29"/>
    </row>
    <row r="66" spans="1:14" x14ac:dyDescent="0.35">
      <c r="A66" s="4">
        <v>2660</v>
      </c>
      <c r="B66" s="5" t="s">
        <v>285</v>
      </c>
      <c r="C66" s="5" t="s">
        <v>345</v>
      </c>
      <c r="D66" s="5" t="s">
        <v>434</v>
      </c>
      <c r="E66" s="15">
        <f>VLOOKUP(A66,[1]SchBlock!$A$13:$AE$541,31,0)</f>
        <v>141</v>
      </c>
      <c r="F66" s="16">
        <f>VLOOKUP(A66,[1]SchBlock!$A$13:$FE$541,161,0)</f>
        <v>656623.89320650813</v>
      </c>
      <c r="G66" s="26">
        <f>VLOOKUP(A66,[2]Academies!$A$3:$N$411,14,0)</f>
        <v>0</v>
      </c>
      <c r="H66" s="27">
        <f t="shared" si="11"/>
        <v>0</v>
      </c>
      <c r="I66" s="23">
        <f t="shared" si="9"/>
        <v>0</v>
      </c>
      <c r="J66" s="27"/>
      <c r="K66" s="26">
        <f>VLOOKUP(A66,[2]Academies!$A$3:$M$411,13,0)</f>
        <v>0</v>
      </c>
      <c r="L66" s="26">
        <f>VLOOKUP(A66,[2]Academies!$A$3:$L$411,12,0)</f>
        <v>0</v>
      </c>
      <c r="M66" s="28">
        <f>VLOOKUP(A66,[2]Academies!$A$3:$K$411,11,0)</f>
        <v>104782</v>
      </c>
      <c r="N66" s="29"/>
    </row>
    <row r="67" spans="1:14" x14ac:dyDescent="0.35">
      <c r="A67" s="4">
        <v>2424</v>
      </c>
      <c r="B67" s="5" t="s">
        <v>119</v>
      </c>
      <c r="C67" s="5" t="s">
        <v>396</v>
      </c>
      <c r="D67" s="5" t="s">
        <v>434</v>
      </c>
      <c r="E67" s="15">
        <f>VLOOKUP(A67,[1]SchBlock!$A$13:$AE$541,31,0)</f>
        <v>428</v>
      </c>
      <c r="F67" s="16">
        <f>VLOOKUP(A67,[1]SchBlock!$A$13:$FE$541,161,0)</f>
        <v>1796582.9</v>
      </c>
      <c r="G67" s="23">
        <f>VLOOKUP(A67,[2]Academies!$A$3:$N$411,14,0)</f>
        <v>62259</v>
      </c>
      <c r="H67" s="27">
        <f t="shared" si="11"/>
        <v>3.4654120330322641E-2</v>
      </c>
      <c r="I67" s="23">
        <f t="shared" si="9"/>
        <v>8043</v>
      </c>
      <c r="J67" s="27">
        <f t="shared" si="10"/>
        <v>0.1483510402833112</v>
      </c>
      <c r="K67" s="28">
        <f>VLOOKUP(A67,[2]Academies!$A$3:$M$411,13,0)</f>
        <v>54216</v>
      </c>
      <c r="L67" s="28">
        <f>VLOOKUP(A67,[2]Academies!$A$3:$L$411,12,0)</f>
        <v>54061</v>
      </c>
      <c r="M67" s="28">
        <f>VLOOKUP(A67,[2]Academies!$A$3:$K$411,11,0)</f>
        <v>63902</v>
      </c>
      <c r="N67" s="23">
        <f>VLOOKUP(A67,[2]Academies!$A$3:$J$411,10,0)</f>
        <v>31518</v>
      </c>
    </row>
    <row r="68" spans="1:14" x14ac:dyDescent="0.35">
      <c r="A68" s="4">
        <v>3256</v>
      </c>
      <c r="B68" s="5" t="s">
        <v>274</v>
      </c>
      <c r="C68" s="5" t="s">
        <v>428</v>
      </c>
      <c r="D68" s="5" t="s">
        <v>434</v>
      </c>
      <c r="E68" s="15">
        <f>VLOOKUP(A68,[1]SchBlock!$A$13:$AE$541,31,0)</f>
        <v>298</v>
      </c>
      <c r="F68" s="16">
        <f>VLOOKUP(A68,[1]SchBlock!$A$13:$FE$541,161,0)</f>
        <v>1262451.8368083558</v>
      </c>
      <c r="G68" s="23">
        <f>VLOOKUP(A68,[2]Academies!$A$3:$N$411,14,0)</f>
        <v>208247</v>
      </c>
      <c r="H68" s="27">
        <f t="shared" si="11"/>
        <v>0.16495441166807265</v>
      </c>
      <c r="I68" s="23">
        <f t="shared" si="9"/>
        <v>26753</v>
      </c>
      <c r="J68" s="27">
        <f t="shared" si="10"/>
        <v>0.14740432190595831</v>
      </c>
      <c r="K68" s="28">
        <f>VLOOKUP(A68,[2]Academies!$A$3:$M$411,13,0)</f>
        <v>181494</v>
      </c>
      <c r="L68" s="28">
        <f>VLOOKUP(A68,[2]Academies!$A$3:$L$411,12,0)</f>
        <v>139318</v>
      </c>
      <c r="M68" s="28">
        <f>VLOOKUP(A68,[2]Academies!$A$3:$K$411,11,0)</f>
        <v>88197</v>
      </c>
      <c r="N68" s="23">
        <f>VLOOKUP(A68,[2]Academies!$A$3:$J$411,10,0)</f>
        <v>156815</v>
      </c>
    </row>
    <row r="69" spans="1:14" x14ac:dyDescent="0.35">
      <c r="A69" s="4">
        <v>2548</v>
      </c>
      <c r="B69" s="5" t="s">
        <v>232</v>
      </c>
      <c r="C69" s="5" t="s">
        <v>379</v>
      </c>
      <c r="D69" s="5" t="s">
        <v>434</v>
      </c>
      <c r="E69" s="15">
        <f>VLOOKUP(A69,[1]SchBlock!$A$13:$AE$541,31,0)</f>
        <v>221</v>
      </c>
      <c r="F69" s="16">
        <f>VLOOKUP(A69,[1]SchBlock!$A$13:$FE$541,161,0)</f>
        <v>927044</v>
      </c>
      <c r="G69" s="23">
        <f>VLOOKUP(A69,[2]Academies!$A$3:$N$411,14,0)</f>
        <v>198</v>
      </c>
      <c r="H69" s="27">
        <f t="shared" si="11"/>
        <v>2.1358209534822511E-4</v>
      </c>
      <c r="I69" s="23">
        <f t="shared" si="9"/>
        <v>-16298</v>
      </c>
      <c r="J69" s="27">
        <f t="shared" si="10"/>
        <v>-0.98799709020368576</v>
      </c>
      <c r="K69" s="28">
        <f>VLOOKUP(A69,[2]Academies!$A$3:$M$411,13,0)</f>
        <v>16496</v>
      </c>
      <c r="L69" s="28">
        <f>VLOOKUP(A69,[2]Academies!$A$3:$L$411,12,0)</f>
        <v>34</v>
      </c>
      <c r="M69" s="28">
        <f>VLOOKUP(A69,[2]Academies!$A$3:$K$411,11,0)</f>
        <v>9293</v>
      </c>
      <c r="N69" s="23">
        <f>VLOOKUP(A69,[2]Academies!$A$3:$J$411,10,0)</f>
        <v>9710</v>
      </c>
    </row>
    <row r="70" spans="1:14" x14ac:dyDescent="0.35">
      <c r="A70" s="4">
        <v>2169</v>
      </c>
      <c r="B70" s="5" t="s">
        <v>245</v>
      </c>
      <c r="C70" s="5" t="s">
        <v>379</v>
      </c>
      <c r="D70" s="5" t="s">
        <v>434</v>
      </c>
      <c r="E70" s="15">
        <f>VLOOKUP(A70,[1]SchBlock!$A$13:$AE$541,31,0)</f>
        <v>331</v>
      </c>
      <c r="F70" s="16">
        <f>VLOOKUP(A70,[1]SchBlock!$A$13:$FE$541,161,0)</f>
        <v>1388115.6</v>
      </c>
      <c r="G70" s="23">
        <f>VLOOKUP(A70,[2]Academies!$A$3:$N$411,14,0)</f>
        <v>244918</v>
      </c>
      <c r="H70" s="27">
        <f t="shared" si="11"/>
        <v>0.17643919569811042</v>
      </c>
      <c r="I70" s="23">
        <f t="shared" si="9"/>
        <v>110785</v>
      </c>
      <c r="J70" s="27">
        <f t="shared" si="10"/>
        <v>0.82593396106849171</v>
      </c>
      <c r="K70" s="28">
        <f>VLOOKUP(A70,[2]Academies!$A$3:$M$411,13,0)</f>
        <v>134133</v>
      </c>
      <c r="L70" s="28">
        <f>VLOOKUP(A70,[2]Academies!$A$3:$L$411,12,0)</f>
        <v>61281</v>
      </c>
      <c r="M70" s="28">
        <f>VLOOKUP(A70,[2]Academies!$A$3:$K$411,11,0)</f>
        <v>96953</v>
      </c>
      <c r="N70" s="23">
        <f>VLOOKUP(A70,[2]Academies!$A$3:$J$411,10,0)</f>
        <v>22866</v>
      </c>
    </row>
    <row r="71" spans="1:14" x14ac:dyDescent="0.35">
      <c r="A71" s="4">
        <v>5247</v>
      </c>
      <c r="B71" s="5" t="s">
        <v>288</v>
      </c>
      <c r="C71" s="5" t="s">
        <v>330</v>
      </c>
      <c r="D71" s="5" t="s">
        <v>434</v>
      </c>
      <c r="E71" s="15">
        <f>VLOOKUP(A71,[1]SchBlock!$A$13:$AE$541,31,0)</f>
        <v>338</v>
      </c>
      <c r="F71" s="16">
        <f>VLOOKUP(A71,[1]SchBlock!$A$13:$FE$541,161,0)</f>
        <v>1413647.2120000001</v>
      </c>
      <c r="G71" s="26">
        <f>VLOOKUP(A71,[2]Academies!$A$3:$N$411,14,0)</f>
        <v>0</v>
      </c>
      <c r="H71" s="27">
        <f t="shared" si="11"/>
        <v>0</v>
      </c>
      <c r="I71" s="23">
        <f t="shared" si="9"/>
        <v>0</v>
      </c>
      <c r="J71" s="27"/>
      <c r="K71" s="26">
        <f>VLOOKUP(A71,[2]Academies!$A$3:$M$411,13,0)</f>
        <v>0</v>
      </c>
      <c r="L71" s="26">
        <f>VLOOKUP(A71,[2]Academies!$A$3:$L$411,12,0)</f>
        <v>0</v>
      </c>
      <c r="M71" s="26">
        <f>VLOOKUP(A71,[2]Academies!$A$3:$K$411,11,0)</f>
        <v>0</v>
      </c>
      <c r="N71" s="26">
        <f>VLOOKUP(A71,[2]Academies!$A$3:$J$411,10,0)</f>
        <v>0</v>
      </c>
    </row>
    <row r="72" spans="1:14" x14ac:dyDescent="0.35">
      <c r="A72" s="4">
        <v>2183</v>
      </c>
      <c r="B72" s="5" t="s">
        <v>314</v>
      </c>
      <c r="C72" s="5" t="s">
        <v>383</v>
      </c>
      <c r="D72" s="5" t="s">
        <v>434</v>
      </c>
      <c r="E72" s="15">
        <f>VLOOKUP(A72,[1]SchBlock!$A$13:$AE$541,31,0)</f>
        <v>416</v>
      </c>
      <c r="F72" s="16">
        <f>VLOOKUP(A72,[1]SchBlock!$A$13:$FE$541,161,0)</f>
        <v>1770225.6525240056</v>
      </c>
      <c r="G72" s="23">
        <f>VLOOKUP(A72,[2]Academies!$A$3:$N$411,14,0)</f>
        <v>419000</v>
      </c>
      <c r="H72" s="27">
        <f t="shared" si="11"/>
        <v>0.2366929884913743</v>
      </c>
      <c r="I72" s="23">
        <f t="shared" si="9"/>
        <v>4000</v>
      </c>
      <c r="J72" s="27">
        <f t="shared" si="10"/>
        <v>9.6385542168674707E-3</v>
      </c>
      <c r="K72" s="28">
        <f>VLOOKUP(A72,[2]Academies!$A$3:$M$411,13,0)</f>
        <v>415000</v>
      </c>
      <c r="L72" s="28">
        <f>VLOOKUP(A72,[2]Academies!$A$3:$L$411,12,0)</f>
        <v>332000</v>
      </c>
      <c r="M72" s="28">
        <f>VLOOKUP(A72,[2]Academies!$A$3:$K$411,11,0)</f>
        <v>346382</v>
      </c>
      <c r="N72" s="23">
        <f>VLOOKUP(A72,[2]Academies!$A$3:$J$411,10,0)</f>
        <v>345245</v>
      </c>
    </row>
    <row r="73" spans="1:14" x14ac:dyDescent="0.35">
      <c r="A73" s="4">
        <v>2108</v>
      </c>
      <c r="B73" s="5" t="s">
        <v>151</v>
      </c>
      <c r="C73" s="5" t="s">
        <v>407</v>
      </c>
      <c r="D73" s="5" t="s">
        <v>434</v>
      </c>
      <c r="E73" s="15">
        <f>VLOOKUP(A73,[1]SchBlock!$A$13:$AE$541,31,0)</f>
        <v>296</v>
      </c>
      <c r="F73" s="16">
        <f>VLOOKUP(A73,[1]SchBlock!$A$13:$FE$541,161,0)</f>
        <v>1241445.8500000001</v>
      </c>
      <c r="G73" s="23">
        <f>VLOOKUP(A73,[2]Academies!$A$3:$N$411,14,0)</f>
        <v>287639</v>
      </c>
      <c r="H73" s="27">
        <f t="shared" si="11"/>
        <v>0.23169677517549395</v>
      </c>
      <c r="I73" s="23">
        <f t="shared" si="9"/>
        <v>-20418</v>
      </c>
      <c r="J73" s="27">
        <f t="shared" si="10"/>
        <v>-6.6279941699101147E-2</v>
      </c>
      <c r="K73" s="28">
        <f>VLOOKUP(A73,[2]Academies!$A$3:$M$411,13,0)</f>
        <v>308057</v>
      </c>
      <c r="L73" s="28">
        <f>VLOOKUP(A73,[2]Academies!$A$3:$L$411,12,0)</f>
        <v>277663</v>
      </c>
      <c r="M73" s="28">
        <f>VLOOKUP(A73,[2]Academies!$A$3:$K$411,11,0)</f>
        <v>215602</v>
      </c>
      <c r="N73" s="23">
        <f>VLOOKUP(A73,[2]Academies!$A$3:$J$411,10,0)</f>
        <v>261556</v>
      </c>
    </row>
    <row r="74" spans="1:14" x14ac:dyDescent="0.35">
      <c r="A74" s="4">
        <v>5278</v>
      </c>
      <c r="B74" s="5" t="s">
        <v>41</v>
      </c>
      <c r="C74" s="5" t="s">
        <v>349</v>
      </c>
      <c r="D74" s="5" t="s">
        <v>434</v>
      </c>
      <c r="E74" s="15">
        <f>VLOOKUP(A74,[1]SchBlock!$A$13:$AE$541,31,0)</f>
        <v>429</v>
      </c>
      <c r="F74" s="16">
        <f>VLOOKUP(A74,[1]SchBlock!$A$13:$FE$541,161,0)</f>
        <v>1796292</v>
      </c>
      <c r="G74" s="23">
        <f>VLOOKUP(A74,[2]Academies!$A$3:$N$411,14,0)</f>
        <v>49495</v>
      </c>
      <c r="H74" s="27">
        <f t="shared" si="11"/>
        <v>2.7553983428084076E-2</v>
      </c>
      <c r="I74" s="23">
        <f t="shared" ref="I74:I137" si="12">G74-K74</f>
        <v>46136</v>
      </c>
      <c r="J74" s="27">
        <f t="shared" ref="J74:J137" si="13">(I74/K74)</f>
        <v>13.735040190532896</v>
      </c>
      <c r="K74" s="28">
        <f>VLOOKUP(A74,[2]Academies!$A$3:$M$411,13,0)</f>
        <v>3359</v>
      </c>
      <c r="L74" s="28">
        <f>VLOOKUP(A74,[2]Academies!$A$3:$L$411,12,0)</f>
        <v>43933</v>
      </c>
      <c r="M74" s="28">
        <f>VLOOKUP(A74,[2]Academies!$A$3:$K$411,11,0)</f>
        <v>35052</v>
      </c>
      <c r="N74" s="23">
        <f>VLOOKUP(A74,[2]Academies!$A$3:$J$411,10,0)</f>
        <v>220446</v>
      </c>
    </row>
    <row r="75" spans="1:14" x14ac:dyDescent="0.35">
      <c r="A75" s="4">
        <v>3441</v>
      </c>
      <c r="B75" s="5" t="s">
        <v>277</v>
      </c>
      <c r="C75" s="5" t="s">
        <v>430</v>
      </c>
      <c r="D75" s="5" t="s">
        <v>434</v>
      </c>
      <c r="E75" s="15">
        <f>VLOOKUP(A75,[1]SchBlock!$A$13:$AE$541,31,0)</f>
        <v>174</v>
      </c>
      <c r="F75" s="16">
        <f>VLOOKUP(A75,[1]SchBlock!$A$13:$FE$541,161,0)</f>
        <v>762226.26452414377</v>
      </c>
      <c r="G75" s="23">
        <f>VLOOKUP(A75,[2]Academies!$A$3:$N$411,14,0)</f>
        <v>-19183</v>
      </c>
      <c r="H75" s="27">
        <f t="shared" si="11"/>
        <v>-2.5167067697379735E-2</v>
      </c>
      <c r="I75" s="23">
        <f t="shared" si="12"/>
        <v>-80958</v>
      </c>
      <c r="J75" s="27">
        <f t="shared" si="13"/>
        <v>-1.3105301497369486</v>
      </c>
      <c r="K75" s="28">
        <f>VLOOKUP(A75,[2]Academies!$A$3:$M$411,13,0)</f>
        <v>61775</v>
      </c>
      <c r="L75" s="28">
        <f>VLOOKUP(A75,[2]Academies!$A$3:$L$411,12,0)</f>
        <v>102442</v>
      </c>
      <c r="M75" s="28">
        <f>VLOOKUP(A75,[2]Academies!$A$3:$K$411,11,0)</f>
        <v>66567</v>
      </c>
      <c r="N75" s="29"/>
    </row>
    <row r="76" spans="1:14" x14ac:dyDescent="0.35">
      <c r="A76" s="4">
        <v>3813</v>
      </c>
      <c r="B76" s="5" t="s">
        <v>277</v>
      </c>
      <c r="C76" s="5" t="s">
        <v>386</v>
      </c>
      <c r="D76" s="5" t="s">
        <v>434</v>
      </c>
      <c r="E76" s="15">
        <f>VLOOKUP(A76,[1]SchBlock!$A$13:$AE$541,31,0)</f>
        <v>207</v>
      </c>
      <c r="F76" s="16">
        <f>VLOOKUP(A76,[1]SchBlock!$A$13:$FE$541,161,0)</f>
        <v>892835.4866326428</v>
      </c>
      <c r="G76" s="23">
        <f>VLOOKUP(A76,[2]Academies!$A$3:$N$411,14,0)</f>
        <v>130109</v>
      </c>
      <c r="H76" s="27">
        <f t="shared" si="11"/>
        <v>0.1457256145706195</v>
      </c>
      <c r="I76" s="23">
        <f t="shared" si="12"/>
        <v>-16380</v>
      </c>
      <c r="J76" s="27">
        <f t="shared" si="13"/>
        <v>-0.11181726955607588</v>
      </c>
      <c r="K76" s="28">
        <f>VLOOKUP(A76,[2]Academies!$A$3:$M$411,13,0)</f>
        <v>146489</v>
      </c>
      <c r="L76" s="29"/>
      <c r="M76" s="29"/>
      <c r="N76" s="29"/>
    </row>
    <row r="77" spans="1:14" x14ac:dyDescent="0.35">
      <c r="A77" s="4">
        <v>2064</v>
      </c>
      <c r="B77" s="5" t="s">
        <v>316</v>
      </c>
      <c r="C77" s="5" t="s">
        <v>369</v>
      </c>
      <c r="D77" s="5" t="s">
        <v>434</v>
      </c>
      <c r="E77" s="15">
        <f>VLOOKUP(A77,[1]SchBlock!$A$13:$AE$541,31,0)</f>
        <v>362</v>
      </c>
      <c r="F77" s="16">
        <f>VLOOKUP(A77,[1]SchBlock!$A$13:$FE$541,161,0)</f>
        <v>1551464</v>
      </c>
      <c r="G77" s="23">
        <f>VLOOKUP(A77,[2]Academies!$A$3:$N$411,14,0)</f>
        <v>390226</v>
      </c>
      <c r="H77" s="27">
        <f t="shared" ref="H77:H140" si="14">(G77/F77)</f>
        <v>0.25152114390021296</v>
      </c>
      <c r="I77" s="23">
        <f t="shared" si="12"/>
        <v>124648</v>
      </c>
      <c r="J77" s="27">
        <f t="shared" si="13"/>
        <v>0.46934610547560418</v>
      </c>
      <c r="K77" s="28">
        <f>VLOOKUP(A77,[2]Academies!$A$3:$M$411,13,0)</f>
        <v>265578</v>
      </c>
      <c r="L77" s="28">
        <f>VLOOKUP(A77,[2]Academies!$A$3:$L$411,12,0)</f>
        <v>211935</v>
      </c>
      <c r="M77" s="29"/>
      <c r="N77" s="29"/>
    </row>
    <row r="78" spans="1:14" x14ac:dyDescent="0.35">
      <c r="A78" s="4">
        <v>2103</v>
      </c>
      <c r="B78" s="5" t="s">
        <v>143</v>
      </c>
      <c r="C78" s="5" t="s">
        <v>403</v>
      </c>
      <c r="D78" s="5" t="s">
        <v>434</v>
      </c>
      <c r="E78" s="15">
        <f>VLOOKUP(A78,[1]SchBlock!$A$13:$AE$541,31,0)</f>
        <v>352</v>
      </c>
      <c r="F78" s="16">
        <f>VLOOKUP(A78,[1]SchBlock!$A$13:$FE$541,161,0)</f>
        <v>1476482.19</v>
      </c>
      <c r="G78" s="23">
        <f>VLOOKUP(A78,[2]Academies!$A$3:$N$411,14,0)</f>
        <v>283425</v>
      </c>
      <c r="H78" s="27">
        <f t="shared" si="14"/>
        <v>0.19195964700393711</v>
      </c>
      <c r="I78" s="23">
        <f t="shared" si="12"/>
        <v>-153706</v>
      </c>
      <c r="J78" s="27">
        <f t="shared" si="13"/>
        <v>-0.35162457020893051</v>
      </c>
      <c r="K78" s="28">
        <f>VLOOKUP(A78,[2]Academies!$A$3:$M$411,13,0)</f>
        <v>437131</v>
      </c>
      <c r="L78" s="28">
        <f>VLOOKUP(A78,[2]Academies!$A$3:$L$411,12,0)</f>
        <v>375885</v>
      </c>
      <c r="M78" s="28">
        <f>VLOOKUP(A78,[2]Academies!$A$3:$K$411,11,0)</f>
        <v>361177</v>
      </c>
      <c r="N78" s="23">
        <f>VLOOKUP(A78,[2]Academies!$A$3:$J$411,10,0)</f>
        <v>356864</v>
      </c>
    </row>
    <row r="79" spans="1:14" x14ac:dyDescent="0.35">
      <c r="A79" s="4">
        <v>5218</v>
      </c>
      <c r="B79" s="5" t="s">
        <v>76</v>
      </c>
      <c r="C79" s="5" t="s">
        <v>377</v>
      </c>
      <c r="D79" s="5" t="s">
        <v>434</v>
      </c>
      <c r="E79" s="15">
        <f>VLOOKUP(A79,[1]SchBlock!$A$13:$AE$541,31,0)</f>
        <v>231</v>
      </c>
      <c r="F79" s="16">
        <f>VLOOKUP(A79,[1]SchBlock!$A$13:$FE$541,161,0)</f>
        <v>982682.15382164752</v>
      </c>
      <c r="G79" s="23">
        <f>VLOOKUP(A79,[2]Academies!$A$3:$N$411,14,0)</f>
        <v>395779</v>
      </c>
      <c r="H79" s="27">
        <f t="shared" si="14"/>
        <v>0.40275382885586841</v>
      </c>
      <c r="I79" s="23">
        <f t="shared" si="12"/>
        <v>-4079</v>
      </c>
      <c r="J79" s="27">
        <f t="shared" si="13"/>
        <v>-1.0201121398096324E-2</v>
      </c>
      <c r="K79" s="28">
        <f>VLOOKUP(A79,[2]Academies!$A$3:$M$411,13,0)</f>
        <v>399858</v>
      </c>
      <c r="L79" s="28">
        <f>VLOOKUP(A79,[2]Academies!$A$3:$L$411,12,0)</f>
        <v>320696</v>
      </c>
      <c r="M79" s="28">
        <f>VLOOKUP(A79,[2]Academies!$A$3:$K$411,11,0)</f>
        <v>381547</v>
      </c>
      <c r="N79" s="23">
        <f>VLOOKUP(A79,[2]Academies!$A$3:$J$411,10,0)</f>
        <v>419684</v>
      </c>
    </row>
    <row r="80" spans="1:14" x14ac:dyDescent="0.35">
      <c r="A80" s="4">
        <v>2131</v>
      </c>
      <c r="B80" s="5" t="s">
        <v>183</v>
      </c>
      <c r="C80" s="5" t="s">
        <v>401</v>
      </c>
      <c r="D80" s="5" t="s">
        <v>434</v>
      </c>
      <c r="E80" s="15">
        <f>VLOOKUP(A80,[1]SchBlock!$A$13:$AE$541,31,0)</f>
        <v>197</v>
      </c>
      <c r="F80" s="16">
        <f>VLOOKUP(A80,[1]SchBlock!$A$13:$FE$541,161,0)</f>
        <v>899788.55985720363</v>
      </c>
      <c r="G80" s="26">
        <f>VLOOKUP(A80,[2]Academies!$A$3:$N$411,14,0)</f>
        <v>0</v>
      </c>
      <c r="H80" s="27">
        <f t="shared" si="14"/>
        <v>0</v>
      </c>
      <c r="I80" s="23">
        <f t="shared" si="12"/>
        <v>0</v>
      </c>
      <c r="J80" s="27"/>
      <c r="K80" s="26">
        <f>VLOOKUP(A80,[2]Academies!$A$3:$M$411,13,0)</f>
        <v>0</v>
      </c>
      <c r="L80" s="26">
        <f>VLOOKUP(A80,[2]Academies!$A$3:$L$411,12,0)</f>
        <v>0</v>
      </c>
      <c r="M80" s="28">
        <f>VLOOKUP(A80,[2]Academies!$A$3:$K$411,11,0)</f>
        <v>-54589</v>
      </c>
      <c r="N80" s="23">
        <f>VLOOKUP(A80,[2]Academies!$A$3:$J$411,10,0)</f>
        <v>-76805</v>
      </c>
    </row>
    <row r="81" spans="1:14" x14ac:dyDescent="0.35">
      <c r="A81" s="4">
        <v>2823</v>
      </c>
      <c r="B81" s="5" t="s">
        <v>257</v>
      </c>
      <c r="C81" s="5" t="s">
        <v>428</v>
      </c>
      <c r="D81" s="5" t="s">
        <v>434</v>
      </c>
      <c r="E81" s="15">
        <f>VLOOKUP(A81,[1]SchBlock!$A$13:$AE$541,31,0)</f>
        <v>299</v>
      </c>
      <c r="F81" s="16">
        <f>VLOOKUP(A81,[1]SchBlock!$A$13:$FE$541,161,0)</f>
        <v>1254626.75</v>
      </c>
      <c r="G81" s="23">
        <f>VLOOKUP(A81,[2]Academies!$A$3:$N$411,14,0)</f>
        <v>115207</v>
      </c>
      <c r="H81" s="27">
        <f t="shared" si="14"/>
        <v>9.182571629371046E-2</v>
      </c>
      <c r="I81" s="23">
        <f t="shared" si="12"/>
        <v>-9356</v>
      </c>
      <c r="J81" s="27">
        <f t="shared" si="13"/>
        <v>-7.5110586610791327E-2</v>
      </c>
      <c r="K81" s="28">
        <f>VLOOKUP(A81,[2]Academies!$A$3:$M$411,13,0)</f>
        <v>124563</v>
      </c>
      <c r="L81" s="28">
        <f>VLOOKUP(A81,[2]Academies!$A$3:$L$411,12,0)</f>
        <v>231077</v>
      </c>
      <c r="M81" s="28">
        <f>VLOOKUP(A81,[2]Academies!$A$3:$K$411,11,0)</f>
        <v>260905</v>
      </c>
      <c r="N81" s="23">
        <f>VLOOKUP(A81,[2]Academies!$A$3:$J$411,10,0)</f>
        <v>220581</v>
      </c>
    </row>
    <row r="82" spans="1:14" x14ac:dyDescent="0.35">
      <c r="A82" s="4">
        <v>2159</v>
      </c>
      <c r="B82" s="5" t="s">
        <v>225</v>
      </c>
      <c r="C82" s="5" t="s">
        <v>362</v>
      </c>
      <c r="D82" s="5" t="s">
        <v>434</v>
      </c>
      <c r="E82" s="15">
        <f>VLOOKUP(A82,[1]SchBlock!$A$13:$AE$541,31,0)</f>
        <v>638</v>
      </c>
      <c r="F82" s="16">
        <f>VLOOKUP(A82,[1]SchBlock!$A$13:$FE$541,161,0)</f>
        <v>2843212.5792080453</v>
      </c>
      <c r="G82" s="23">
        <f>VLOOKUP(A82,[2]Academies!$A$3:$N$411,14,0)</f>
        <v>650640</v>
      </c>
      <c r="H82" s="27">
        <f t="shared" si="14"/>
        <v>0.22883973036628541</v>
      </c>
      <c r="I82" s="23">
        <f t="shared" si="12"/>
        <v>117422</v>
      </c>
      <c r="J82" s="27">
        <f t="shared" si="13"/>
        <v>0.22021387124965774</v>
      </c>
      <c r="K82" s="28">
        <f>VLOOKUP(A82,[2]Academies!$A$3:$M$411,13,0)</f>
        <v>533218</v>
      </c>
      <c r="L82" s="28">
        <f>VLOOKUP(A82,[2]Academies!$A$3:$L$411,12,0)</f>
        <v>491526</v>
      </c>
      <c r="M82" s="28">
        <f>VLOOKUP(A82,[2]Academies!$A$3:$K$411,11,0)</f>
        <v>419154</v>
      </c>
      <c r="N82" s="23">
        <f>VLOOKUP(A82,[2]Academies!$A$3:$J$411,10,0)</f>
        <v>403014</v>
      </c>
    </row>
    <row r="83" spans="1:14" x14ac:dyDescent="0.35">
      <c r="A83" s="4">
        <v>2171</v>
      </c>
      <c r="B83" s="5" t="s">
        <v>249</v>
      </c>
      <c r="C83" s="5" t="s">
        <v>412</v>
      </c>
      <c r="D83" s="5" t="s">
        <v>434</v>
      </c>
      <c r="E83" s="15">
        <f>VLOOKUP(A83,[1]SchBlock!$A$13:$AE$541,31,0)</f>
        <v>357</v>
      </c>
      <c r="F83" s="16">
        <f>VLOOKUP(A83,[1]SchBlock!$A$13:$FE$541,161,0)</f>
        <v>1496091.6295</v>
      </c>
      <c r="G83" s="26">
        <f>VLOOKUP(A83,[2]Academies!$A$3:$N$411,14,0)</f>
        <v>0</v>
      </c>
      <c r="H83" s="27">
        <f t="shared" si="14"/>
        <v>0</v>
      </c>
      <c r="I83" s="23">
        <f t="shared" si="12"/>
        <v>0</v>
      </c>
      <c r="J83" s="27"/>
      <c r="K83" s="26">
        <f>VLOOKUP(A83,[2]Academies!$A$3:$M$411,13,0)</f>
        <v>0</v>
      </c>
      <c r="L83" s="26">
        <f>VLOOKUP(A83,[2]Academies!$A$3:$L$411,12,0)</f>
        <v>0</v>
      </c>
      <c r="M83" s="26">
        <f>VLOOKUP(A83,[2]Academies!$A$3:$K$411,11,0)</f>
        <v>0</v>
      </c>
      <c r="N83" s="23">
        <f>VLOOKUP(A83,[2]Academies!$A$3:$J$411,10,0)</f>
        <v>228000</v>
      </c>
    </row>
    <row r="84" spans="1:14" x14ac:dyDescent="0.35">
      <c r="A84" s="4">
        <v>2150</v>
      </c>
      <c r="B84" s="5" t="s">
        <v>209</v>
      </c>
      <c r="C84" s="5" t="s">
        <v>391</v>
      </c>
      <c r="D84" s="5" t="s">
        <v>434</v>
      </c>
      <c r="E84" s="15">
        <f>VLOOKUP(A84,[1]SchBlock!$A$13:$AE$541,31,0)</f>
        <v>401</v>
      </c>
      <c r="F84" s="16">
        <f>VLOOKUP(A84,[1]SchBlock!$A$13:$FE$541,161,0)</f>
        <v>1682638.3</v>
      </c>
      <c r="G84" s="26">
        <f>VLOOKUP(A84,[2]Academies!$A$3:$N$411,14,0)</f>
        <v>1000</v>
      </c>
      <c r="H84" s="27">
        <f t="shared" si="14"/>
        <v>5.9430478909222497E-4</v>
      </c>
      <c r="I84" s="23">
        <f t="shared" si="12"/>
        <v>1000</v>
      </c>
      <c r="J84" s="27"/>
      <c r="K84" s="26">
        <f>VLOOKUP(A84,[2]Academies!$A$3:$M$411,13,0)</f>
        <v>0</v>
      </c>
      <c r="L84" s="26">
        <f>VLOOKUP(A84,[2]Academies!$A$3:$L$411,12,0)</f>
        <v>0</v>
      </c>
      <c r="M84" s="28">
        <f>VLOOKUP(A84,[2]Academies!$A$3:$K$411,11,0)</f>
        <v>68294</v>
      </c>
      <c r="N84" s="23">
        <f>VLOOKUP(A84,[2]Academies!$A$3:$J$411,10,0)</f>
        <v>83252</v>
      </c>
    </row>
    <row r="85" spans="1:14" x14ac:dyDescent="0.35">
      <c r="A85" s="4">
        <v>5211</v>
      </c>
      <c r="B85" s="5" t="s">
        <v>61</v>
      </c>
      <c r="C85" s="5" t="s">
        <v>366</v>
      </c>
      <c r="D85" s="5" t="s">
        <v>434</v>
      </c>
      <c r="E85" s="15">
        <f>VLOOKUP(A85,[1]SchBlock!$A$13:$AE$541,31,0)</f>
        <v>314</v>
      </c>
      <c r="F85" s="16">
        <f>VLOOKUP(A85,[1]SchBlock!$A$13:$FE$541,161,0)</f>
        <v>1317647.2</v>
      </c>
      <c r="G85" s="23">
        <f>VLOOKUP(A85,[2]Academies!$A$3:$N$411,14,0)</f>
        <v>248831</v>
      </c>
      <c r="H85" s="27">
        <f t="shared" si="14"/>
        <v>0.18884493512375697</v>
      </c>
      <c r="I85" s="23">
        <f t="shared" si="12"/>
        <v>12690</v>
      </c>
      <c r="J85" s="27">
        <f t="shared" si="13"/>
        <v>5.3739079617686043E-2</v>
      </c>
      <c r="K85" s="28">
        <f>VLOOKUP(A85,[2]Academies!$A$3:$M$411,13,0)</f>
        <v>236141</v>
      </c>
      <c r="L85" s="28">
        <f>VLOOKUP(A85,[2]Academies!$A$3:$L$411,12,0)</f>
        <v>189525</v>
      </c>
      <c r="M85" s="28">
        <f>VLOOKUP(A85,[2]Academies!$A$3:$K$411,11,0)</f>
        <v>179041</v>
      </c>
      <c r="N85" s="23">
        <f>VLOOKUP(A85,[2]Academies!$A$3:$J$411,10,0)</f>
        <v>159243</v>
      </c>
    </row>
    <row r="86" spans="1:14" x14ac:dyDescent="0.35">
      <c r="A86" s="4">
        <v>2717</v>
      </c>
      <c r="B86" s="5" t="s">
        <v>167</v>
      </c>
      <c r="C86" s="5" t="s">
        <v>333</v>
      </c>
      <c r="D86" s="5" t="s">
        <v>434</v>
      </c>
      <c r="E86" s="15">
        <f>VLOOKUP(A86,[1]SchBlock!$A$13:$AE$541,31,0)</f>
        <v>180</v>
      </c>
      <c r="F86" s="16">
        <f>VLOOKUP(A86,[1]SchBlock!$A$13:$FE$541,161,0)</f>
        <v>760074.53676375898</v>
      </c>
      <c r="G86" s="23">
        <f>VLOOKUP(A86,[2]Academies!$A$3:$N$411,14,0)</f>
        <v>0</v>
      </c>
      <c r="H86" s="27">
        <f t="shared" si="14"/>
        <v>0</v>
      </c>
      <c r="I86" s="23">
        <f t="shared" si="12"/>
        <v>-158321</v>
      </c>
      <c r="J86" s="27">
        <f t="shared" si="13"/>
        <v>-1</v>
      </c>
      <c r="K86" s="28">
        <f>VLOOKUP(A86,[2]Academies!$A$3:$M$411,13,0)</f>
        <v>158321</v>
      </c>
      <c r="L86" s="28">
        <f>VLOOKUP(A86,[2]Academies!$A$3:$L$411,12,0)</f>
        <v>129676</v>
      </c>
      <c r="M86" s="28">
        <f>VLOOKUP(A86,[2]Academies!$A$3:$K$411,11,0)</f>
        <v>200338</v>
      </c>
      <c r="N86" s="23">
        <f>VLOOKUP(A86,[2]Academies!$A$3:$J$411,10,0)</f>
        <v>191076</v>
      </c>
    </row>
    <row r="87" spans="1:14" x14ac:dyDescent="0.35">
      <c r="A87" s="4">
        <v>2687</v>
      </c>
      <c r="B87" s="5" t="s">
        <v>166</v>
      </c>
      <c r="C87" s="5" t="s">
        <v>333</v>
      </c>
      <c r="D87" s="5" t="s">
        <v>434</v>
      </c>
      <c r="E87" s="15">
        <f>VLOOKUP(A87,[1]SchBlock!$A$13:$AE$541,31,0)</f>
        <v>256</v>
      </c>
      <c r="F87" s="16">
        <f>VLOOKUP(A87,[1]SchBlock!$A$13:$FE$541,161,0)</f>
        <v>1074319.8</v>
      </c>
      <c r="G87" s="23">
        <f>VLOOKUP(A87,[2]Academies!$A$3:$N$411,14,0)</f>
        <v>172441</v>
      </c>
      <c r="H87" s="27">
        <f t="shared" si="14"/>
        <v>0.16051179546351096</v>
      </c>
      <c r="I87" s="23">
        <f t="shared" si="12"/>
        <v>-46193</v>
      </c>
      <c r="J87" s="27">
        <f t="shared" si="13"/>
        <v>-0.2112800387862821</v>
      </c>
      <c r="K87" s="28">
        <f>VLOOKUP(A87,[2]Academies!$A$3:$M$411,13,0)</f>
        <v>218634</v>
      </c>
      <c r="L87" s="28">
        <f>VLOOKUP(A87,[2]Academies!$A$3:$L$411,12,0)</f>
        <v>194513</v>
      </c>
      <c r="M87" s="28">
        <f>VLOOKUP(A87,[2]Academies!$A$3:$K$411,11,0)</f>
        <v>227683</v>
      </c>
      <c r="N87" s="23">
        <f>VLOOKUP(A87,[2]Academies!$A$3:$J$411,10,0)</f>
        <v>230445</v>
      </c>
    </row>
    <row r="88" spans="1:14" x14ac:dyDescent="0.35">
      <c r="A88" s="4">
        <v>2162</v>
      </c>
      <c r="B88" s="5" t="s">
        <v>231</v>
      </c>
      <c r="C88" s="5" t="s">
        <v>412</v>
      </c>
      <c r="D88" s="5" t="s">
        <v>434</v>
      </c>
      <c r="E88" s="15">
        <f>VLOOKUP(A88,[1]SchBlock!$A$13:$AE$541,31,0)</f>
        <v>257</v>
      </c>
      <c r="F88" s="16">
        <f>VLOOKUP(A88,[1]SchBlock!$A$13:$FE$541,161,0)</f>
        <v>1147883.8325224505</v>
      </c>
      <c r="G88" s="26">
        <f>VLOOKUP(A88,[2]Academies!$A$3:$N$411,14,0)</f>
        <v>0</v>
      </c>
      <c r="H88" s="27">
        <f t="shared" si="14"/>
        <v>0</v>
      </c>
      <c r="I88" s="23">
        <f t="shared" si="12"/>
        <v>0</v>
      </c>
      <c r="J88" s="27"/>
      <c r="K88" s="26">
        <f>VLOOKUP(A88,[2]Academies!$A$3:$M$411,13,0)</f>
        <v>0</v>
      </c>
      <c r="L88" s="26">
        <f>VLOOKUP(A88,[2]Academies!$A$3:$L$411,12,0)</f>
        <v>0</v>
      </c>
      <c r="M88" s="26">
        <f>VLOOKUP(A88,[2]Academies!$A$3:$K$411,11,0)</f>
        <v>0</v>
      </c>
      <c r="N88" s="23">
        <f>VLOOKUP(A88,[2]Academies!$A$3:$J$411,10,0)</f>
        <v>0</v>
      </c>
    </row>
    <row r="89" spans="1:14" x14ac:dyDescent="0.35">
      <c r="A89" s="4">
        <v>3211</v>
      </c>
      <c r="B89" s="5" t="s">
        <v>115</v>
      </c>
      <c r="C89" s="5" t="s">
        <v>371</v>
      </c>
      <c r="D89" s="5" t="s">
        <v>434</v>
      </c>
      <c r="E89" s="15">
        <f>VLOOKUP(A89,[1]SchBlock!$A$13:$AE$541,31,0)</f>
        <v>399</v>
      </c>
      <c r="F89" s="16">
        <f>VLOOKUP(A89,[1]SchBlock!$A$13:$FE$541,161,0)</f>
        <v>1674142.8</v>
      </c>
      <c r="G89" s="23">
        <f>VLOOKUP(A89,[2]Academies!$A$3:$N$411,14,0)</f>
        <v>372924</v>
      </c>
      <c r="H89" s="27">
        <f t="shared" si="14"/>
        <v>0.22275519149262535</v>
      </c>
      <c r="I89" s="23">
        <f t="shared" si="12"/>
        <v>-17886</v>
      </c>
      <c r="J89" s="27">
        <f t="shared" si="13"/>
        <v>-4.5766484992707454E-2</v>
      </c>
      <c r="K89" s="28">
        <f>VLOOKUP(A89,[2]Academies!$A$3:$M$411,13,0)</f>
        <v>390810</v>
      </c>
      <c r="L89" s="28">
        <f>VLOOKUP(A89,[2]Academies!$A$3:$L$411,12,0)</f>
        <v>593103</v>
      </c>
      <c r="M89" s="28">
        <f>VLOOKUP(A89,[2]Academies!$A$3:$K$411,11,0)</f>
        <v>488687</v>
      </c>
      <c r="N89" s="23">
        <f>VLOOKUP(A89,[2]Academies!$A$3:$J$411,10,0)</f>
        <v>495492</v>
      </c>
    </row>
    <row r="90" spans="1:14" x14ac:dyDescent="0.35">
      <c r="A90" s="4">
        <v>2971</v>
      </c>
      <c r="B90" s="5" t="s">
        <v>65</v>
      </c>
      <c r="C90" s="5" t="s">
        <v>353</v>
      </c>
      <c r="D90" s="5" t="s">
        <v>434</v>
      </c>
      <c r="E90" s="15">
        <f>VLOOKUP(A90,[1]SchBlock!$A$13:$AE$541,31,0)</f>
        <v>254</v>
      </c>
      <c r="F90" s="16">
        <f>VLOOKUP(A90,[1]SchBlock!$A$13:$FE$541,161,0)</f>
        <v>1065695.4240000001</v>
      </c>
      <c r="G90" s="23">
        <f>VLOOKUP(A90,[2]Academies!$A$3:$N$411,14,0)</f>
        <v>-150220</v>
      </c>
      <c r="H90" s="27">
        <f t="shared" si="14"/>
        <v>-0.14095959935359539</v>
      </c>
      <c r="I90" s="23">
        <f t="shared" si="12"/>
        <v>-44491</v>
      </c>
      <c r="J90" s="27">
        <f t="shared" si="13"/>
        <v>0.42080223968825958</v>
      </c>
      <c r="K90" s="28">
        <f>VLOOKUP(A90,[2]Academies!$A$3:$M$411,13,0)</f>
        <v>-105729</v>
      </c>
      <c r="L90" s="28">
        <f>VLOOKUP(A90,[2]Academies!$A$3:$L$411,12,0)</f>
        <v>-62310</v>
      </c>
      <c r="M90" s="28">
        <f>VLOOKUP(A90,[2]Academies!$A$3:$K$411,11,0)</f>
        <v>18556</v>
      </c>
      <c r="N90" s="23">
        <f>VLOOKUP(A90,[2]Academies!$A$3:$J$411,10,0)</f>
        <v>709266</v>
      </c>
    </row>
    <row r="91" spans="1:14" x14ac:dyDescent="0.35">
      <c r="A91" s="4">
        <v>2811</v>
      </c>
      <c r="B91" s="5" t="s">
        <v>74</v>
      </c>
      <c r="C91" s="5" t="s">
        <v>375</v>
      </c>
      <c r="D91" s="5" t="s">
        <v>434</v>
      </c>
      <c r="E91" s="15">
        <f>VLOOKUP(A91,[1]SchBlock!$A$13:$AE$541,31,0)</f>
        <v>358</v>
      </c>
      <c r="F91" s="16">
        <f>VLOOKUP(A91,[1]SchBlock!$A$13:$FE$541,161,0)</f>
        <v>1502306.7</v>
      </c>
      <c r="G91" s="23">
        <f>VLOOKUP(A91,[2]Academies!$A$3:$N$411,14,0)</f>
        <v>420449</v>
      </c>
      <c r="H91" s="27">
        <f t="shared" si="14"/>
        <v>0.27986895086069974</v>
      </c>
      <c r="I91" s="23">
        <f t="shared" si="12"/>
        <v>29517</v>
      </c>
      <c r="J91" s="27">
        <f t="shared" si="13"/>
        <v>7.5504179755046918E-2</v>
      </c>
      <c r="K91" s="28">
        <f>VLOOKUP(A91,[2]Academies!$A$3:$M$411,13,0)</f>
        <v>390932</v>
      </c>
      <c r="L91" s="28">
        <f>VLOOKUP(A91,[2]Academies!$A$3:$L$411,12,0)</f>
        <v>241676</v>
      </c>
      <c r="M91" s="28">
        <f>VLOOKUP(A91,[2]Academies!$A$3:$K$411,11,0)</f>
        <v>267281</v>
      </c>
      <c r="N91" s="23">
        <f>VLOOKUP(A91,[2]Academies!$A$3:$J$411,10,0)</f>
        <v>211904</v>
      </c>
    </row>
    <row r="92" spans="1:14" x14ac:dyDescent="0.35">
      <c r="A92" s="4">
        <v>2018</v>
      </c>
      <c r="B92" s="5" t="s">
        <v>222</v>
      </c>
      <c r="C92" s="5" t="s">
        <v>423</v>
      </c>
      <c r="D92" s="5" t="s">
        <v>434</v>
      </c>
      <c r="E92" s="15">
        <f>VLOOKUP(A92,[1]SchBlock!$A$13:$AE$541,31,0)</f>
        <v>414</v>
      </c>
      <c r="F92" s="16">
        <f>VLOOKUP(A92,[1]SchBlock!$A$13:$FE$541,161,0)</f>
        <v>1738438.7320000001</v>
      </c>
      <c r="G92" s="23">
        <f>VLOOKUP(A92,[2]Academies!$A$3:$N$411,14,0)</f>
        <v>164628</v>
      </c>
      <c r="H92" s="27">
        <f t="shared" si="14"/>
        <v>9.4698764454357542E-2</v>
      </c>
      <c r="I92" s="23">
        <f t="shared" si="12"/>
        <v>18827</v>
      </c>
      <c r="J92" s="27">
        <f t="shared" si="13"/>
        <v>0.12912805810659736</v>
      </c>
      <c r="K92" s="28">
        <f>VLOOKUP(A92,[2]Academies!$A$3:$M$411,13,0)</f>
        <v>145801</v>
      </c>
      <c r="L92" s="28">
        <f>VLOOKUP(A92,[2]Academies!$A$3:$L$411,12,0)</f>
        <v>174788</v>
      </c>
      <c r="M92" s="28">
        <f>VLOOKUP(A92,[2]Academies!$A$3:$K$411,11,0)</f>
        <v>97631</v>
      </c>
      <c r="N92" s="23">
        <f>VLOOKUP(A92,[2]Academies!$A$3:$J$411,10,0)</f>
        <v>95385</v>
      </c>
    </row>
    <row r="93" spans="1:14" x14ac:dyDescent="0.35">
      <c r="A93" s="4">
        <v>2031</v>
      </c>
      <c r="B93" s="5" t="s">
        <v>109</v>
      </c>
      <c r="C93" s="5" t="s">
        <v>392</v>
      </c>
      <c r="D93" s="5" t="s">
        <v>434</v>
      </c>
      <c r="E93" s="15">
        <f>VLOOKUP(A93,[1]SchBlock!$A$13:$AE$541,31,0)</f>
        <v>276.58333333333331</v>
      </c>
      <c r="F93" s="16">
        <f>VLOOKUP(A93,[1]SchBlock!$A$13:$FE$541,161,0)</f>
        <v>1276136.0954867671</v>
      </c>
      <c r="G93" s="26">
        <f>VLOOKUP(A93,[2]Academies!$A$3:$N$411,14,0)</f>
        <v>0</v>
      </c>
      <c r="H93" s="27">
        <f t="shared" si="14"/>
        <v>0</v>
      </c>
      <c r="I93" s="23">
        <f t="shared" si="12"/>
        <v>0</v>
      </c>
      <c r="J93" s="27"/>
      <c r="K93" s="26">
        <f>VLOOKUP(A93,[2]Academies!$A$3:$M$411,13,0)</f>
        <v>0</v>
      </c>
      <c r="L93" s="26">
        <f>VLOOKUP(A93,[2]Academies!$A$3:$L$411,12,0)</f>
        <v>0</v>
      </c>
      <c r="M93" s="28">
        <f>VLOOKUP(A93,[2]Academies!$A$3:$K$411,11,0)</f>
        <v>62000</v>
      </c>
      <c r="N93" s="23">
        <f>VLOOKUP(A93,[2]Academies!$A$3:$J$411,10,0)</f>
        <v>27000</v>
      </c>
    </row>
    <row r="94" spans="1:14" x14ac:dyDescent="0.35">
      <c r="A94" s="4">
        <v>2696</v>
      </c>
      <c r="B94" s="5" t="s">
        <v>56</v>
      </c>
      <c r="C94" s="5" t="s">
        <v>361</v>
      </c>
      <c r="D94" s="5" t="s">
        <v>434</v>
      </c>
      <c r="E94" s="15">
        <f>VLOOKUP(A94,[1]SchBlock!$A$13:$AE$541,31,0)</f>
        <v>210</v>
      </c>
      <c r="F94" s="16">
        <f>VLOOKUP(A94,[1]SchBlock!$A$13:$FE$541,161,0)</f>
        <v>881423.55</v>
      </c>
      <c r="G94" s="23">
        <f>VLOOKUP(A94,[2]Academies!$A$3:$N$411,14,0)</f>
        <v>114566</v>
      </c>
      <c r="H94" s="27">
        <f t="shared" si="14"/>
        <v>0.12997837418798261</v>
      </c>
      <c r="I94" s="23">
        <f t="shared" si="12"/>
        <v>-9502</v>
      </c>
      <c r="J94" s="27">
        <f t="shared" si="13"/>
        <v>-7.6587032917432379E-2</v>
      </c>
      <c r="K94" s="28">
        <f>VLOOKUP(A94,[2]Academies!$A$3:$M$411,13,0)</f>
        <v>124068</v>
      </c>
      <c r="L94" s="28">
        <f>VLOOKUP(A94,[2]Academies!$A$3:$L$411,12,0)</f>
        <v>135799</v>
      </c>
      <c r="M94" s="28">
        <f>VLOOKUP(A94,[2]Academies!$A$3:$K$411,11,0)</f>
        <v>134268</v>
      </c>
      <c r="N94" s="23">
        <f>VLOOKUP(A94,[2]Academies!$A$3:$J$411,10,0)</f>
        <v>136181</v>
      </c>
    </row>
    <row r="95" spans="1:14" x14ac:dyDescent="0.35">
      <c r="A95" s="4">
        <v>2084</v>
      </c>
      <c r="B95" s="5" t="s">
        <v>127</v>
      </c>
      <c r="C95" s="5" t="s">
        <v>400</v>
      </c>
      <c r="D95" s="5" t="s">
        <v>434</v>
      </c>
      <c r="E95" s="15">
        <f>VLOOKUP(A95,[1]SchBlock!$A$13:$AE$541,31,0)</f>
        <v>214</v>
      </c>
      <c r="F95" s="16">
        <f>VLOOKUP(A95,[1]SchBlock!$A$13:$FE$541,161,0)</f>
        <v>952482.11510802596</v>
      </c>
      <c r="G95" s="23">
        <f>VLOOKUP(A95,[2]Academies!$A$3:$N$411,14,0)</f>
        <v>308000</v>
      </c>
      <c r="H95" s="27">
        <f t="shared" si="14"/>
        <v>0.32336565182126081</v>
      </c>
      <c r="I95" s="23">
        <f t="shared" si="12"/>
        <v>-5000</v>
      </c>
      <c r="J95" s="27">
        <f t="shared" si="13"/>
        <v>-1.5974440894568689E-2</v>
      </c>
      <c r="K95" s="28">
        <f>VLOOKUP(A95,[2]Academies!$A$3:$M$411,13,0)</f>
        <v>313000</v>
      </c>
      <c r="L95" s="28">
        <f>VLOOKUP(A95,[2]Academies!$A$3:$L$411,12,0)</f>
        <v>260000</v>
      </c>
      <c r="M95" s="28">
        <f>VLOOKUP(A95,[2]Academies!$A$3:$K$411,11,0)</f>
        <v>219000</v>
      </c>
      <c r="N95" s="23">
        <f>VLOOKUP(A95,[2]Academies!$A$3:$J$411,10,0)</f>
        <v>169000</v>
      </c>
    </row>
    <row r="96" spans="1:14" x14ac:dyDescent="0.35">
      <c r="A96" s="4">
        <v>2191</v>
      </c>
      <c r="B96" s="5" t="s">
        <v>264</v>
      </c>
      <c r="C96" s="5" t="s">
        <v>337</v>
      </c>
      <c r="D96" s="5" t="s">
        <v>434</v>
      </c>
      <c r="E96" s="15">
        <f>VLOOKUP(A96,[1]SchBlock!$A$13:$AE$541,31,0)</f>
        <v>168</v>
      </c>
      <c r="F96" s="16">
        <f>VLOOKUP(A96,[1]SchBlock!$A$13:$FE$541,161,0)</f>
        <v>817695.88830798096</v>
      </c>
      <c r="G96" s="23">
        <f>VLOOKUP(A96,[2]Academies!$A$3:$N$411,14,0)</f>
        <v>141135</v>
      </c>
      <c r="H96" s="27">
        <f t="shared" si="14"/>
        <v>0.17260084344076124</v>
      </c>
      <c r="I96" s="23">
        <f t="shared" si="12"/>
        <v>-204836</v>
      </c>
      <c r="J96" s="27">
        <f t="shared" si="13"/>
        <v>-0.59206118431891686</v>
      </c>
      <c r="K96" s="28">
        <f>VLOOKUP(A96,[2]Academies!$A$3:$M$411,13,0)</f>
        <v>345971</v>
      </c>
      <c r="L96" s="28">
        <f>VLOOKUP(A96,[2]Academies!$A$3:$L$411,12,0)</f>
        <v>242496</v>
      </c>
      <c r="M96" s="28">
        <f>VLOOKUP(A96,[2]Academies!$A$3:$K$411,11,0)</f>
        <v>240199</v>
      </c>
      <c r="N96" s="23">
        <f>VLOOKUP(A96,[2]Academies!$A$3:$J$411,10,0)</f>
        <v>121814</v>
      </c>
    </row>
    <row r="97" spans="1:14" x14ac:dyDescent="0.35">
      <c r="A97" s="4">
        <v>2185</v>
      </c>
      <c r="B97" s="5" t="s">
        <v>319</v>
      </c>
      <c r="C97" s="5" t="s">
        <v>374</v>
      </c>
      <c r="D97" s="5" t="s">
        <v>434</v>
      </c>
      <c r="E97" s="15">
        <f>VLOOKUP(A97,[1]SchBlock!$A$13:$AE$541,31,0)</f>
        <v>80</v>
      </c>
      <c r="F97" s="16">
        <f>VLOOKUP(A97,[1]SchBlock!$A$13:$FE$541,161,0)</f>
        <v>439919.76051428576</v>
      </c>
      <c r="G97" s="23">
        <f>VLOOKUP(A97,[2]Academies!$A$3:$N$411,14,0)</f>
        <v>461000</v>
      </c>
      <c r="H97" s="27">
        <f t="shared" si="14"/>
        <v>1.0479183737076745</v>
      </c>
      <c r="I97" s="23">
        <f t="shared" si="12"/>
        <v>87000</v>
      </c>
      <c r="J97" s="27">
        <f t="shared" si="13"/>
        <v>0.23262032085561499</v>
      </c>
      <c r="K97" s="28">
        <f>VLOOKUP(A97,[2]Academies!$A$3:$M$411,13,0)</f>
        <v>374000</v>
      </c>
      <c r="L97" s="29"/>
      <c r="M97" s="29"/>
      <c r="N97" s="29"/>
    </row>
    <row r="98" spans="1:14" x14ac:dyDescent="0.35">
      <c r="A98" s="4">
        <v>2690</v>
      </c>
      <c r="B98" s="5" t="s">
        <v>256</v>
      </c>
      <c r="C98" s="5" t="s">
        <v>428</v>
      </c>
      <c r="D98" s="5" t="s">
        <v>434</v>
      </c>
      <c r="E98" s="15">
        <f>VLOOKUP(A98,[1]SchBlock!$A$13:$AE$541,31,0)</f>
        <v>208</v>
      </c>
      <c r="F98" s="16">
        <f>VLOOKUP(A98,[1]SchBlock!$A$13:$FE$541,161,0)</f>
        <v>891266.67308625788</v>
      </c>
      <c r="G98" s="23">
        <f>VLOOKUP(A98,[2]Academies!$A$3:$N$411,14,0)</f>
        <v>272371</v>
      </c>
      <c r="H98" s="27">
        <f t="shared" si="14"/>
        <v>0.30559989307895907</v>
      </c>
      <c r="I98" s="23">
        <f t="shared" si="12"/>
        <v>-13584</v>
      </c>
      <c r="J98" s="27">
        <f t="shared" si="13"/>
        <v>-4.750397789862041E-2</v>
      </c>
      <c r="K98" s="28">
        <f>VLOOKUP(A98,[2]Academies!$A$3:$M$411,13,0)</f>
        <v>285955</v>
      </c>
      <c r="L98" s="28">
        <f>VLOOKUP(A98,[2]Academies!$A$3:$L$411,12,0)</f>
        <v>337366</v>
      </c>
      <c r="M98" s="28">
        <f>VLOOKUP(A98,[2]Academies!$A$3:$K$411,11,0)</f>
        <v>322134</v>
      </c>
      <c r="N98" s="23">
        <f>VLOOKUP(A98,[2]Academies!$A$3:$J$411,10,0)</f>
        <v>305788</v>
      </c>
    </row>
    <row r="99" spans="1:14" x14ac:dyDescent="0.35">
      <c r="A99" s="4">
        <v>2105</v>
      </c>
      <c r="B99" s="5" t="s">
        <v>147</v>
      </c>
      <c r="C99" s="5" t="s">
        <v>347</v>
      </c>
      <c r="D99" s="5" t="s">
        <v>434</v>
      </c>
      <c r="E99" s="15">
        <f>VLOOKUP(A99,[1]SchBlock!$A$13:$AE$541,31,0)</f>
        <v>399.58333333333331</v>
      </c>
      <c r="F99" s="16">
        <f>VLOOKUP(A99,[1]SchBlock!$A$13:$FE$541,161,0)</f>
        <v>1675484.1333333333</v>
      </c>
      <c r="G99" s="23">
        <f>VLOOKUP(A99,[2]Academies!$A$3:$N$411,14,0)</f>
        <v>267650</v>
      </c>
      <c r="H99" s="27">
        <f t="shared" si="14"/>
        <v>0.15974487294458414</v>
      </c>
      <c r="I99" s="23">
        <f t="shared" si="12"/>
        <v>77996</v>
      </c>
      <c r="J99" s="27">
        <f t="shared" si="13"/>
        <v>0.41125417866219538</v>
      </c>
      <c r="K99" s="28">
        <f>VLOOKUP(A99,[2]Academies!$A$3:$M$411,13,0)</f>
        <v>189654</v>
      </c>
      <c r="L99" s="28">
        <f>VLOOKUP(A99,[2]Academies!$A$3:$L$411,12,0)</f>
        <v>112943</v>
      </c>
      <c r="M99" s="28">
        <f>VLOOKUP(A99,[2]Academies!$A$3:$K$411,11,0)</f>
        <v>88807</v>
      </c>
      <c r="N99" s="23">
        <f>VLOOKUP(A99,[2]Academies!$A$3:$J$411,10,0)</f>
        <v>26602</v>
      </c>
    </row>
    <row r="100" spans="1:14" x14ac:dyDescent="0.35">
      <c r="A100" s="4">
        <v>2144</v>
      </c>
      <c r="B100" s="5" t="s">
        <v>197</v>
      </c>
      <c r="C100" s="5" t="s">
        <v>405</v>
      </c>
      <c r="D100" s="5" t="s">
        <v>434</v>
      </c>
      <c r="E100" s="15">
        <f>VLOOKUP(A100,[1]SchBlock!$A$13:$AE$541,31,0)</f>
        <v>186</v>
      </c>
      <c r="F100" s="16">
        <f>VLOOKUP(A100,[1]SchBlock!$A$13:$FE$541,161,0)</f>
        <v>890207.00407305593</v>
      </c>
      <c r="G100" s="23">
        <f>VLOOKUP(A100,[2]Academies!$A$3:$N$411,14,0)</f>
        <v>-5970</v>
      </c>
      <c r="H100" s="27">
        <f t="shared" si="14"/>
        <v>-6.7063053567146102E-3</v>
      </c>
      <c r="I100" s="23">
        <f t="shared" si="12"/>
        <v>-44654</v>
      </c>
      <c r="J100" s="27">
        <f t="shared" si="13"/>
        <v>-1.1543273704890911</v>
      </c>
      <c r="K100" s="28">
        <f>VLOOKUP(A100,[2]Academies!$A$3:$M$411,13,0)</f>
        <v>38684</v>
      </c>
      <c r="L100" s="28">
        <f>VLOOKUP(A100,[2]Academies!$A$3:$L$411,12,0)</f>
        <v>91057</v>
      </c>
      <c r="M100" s="28">
        <f>VLOOKUP(A100,[2]Academies!$A$3:$K$411,11,0)</f>
        <v>64550</v>
      </c>
      <c r="N100" s="23">
        <f>VLOOKUP(A100,[2]Academies!$A$3:$J$411,10,0)</f>
        <v>130190</v>
      </c>
    </row>
    <row r="101" spans="1:14" x14ac:dyDescent="0.35">
      <c r="A101" s="4">
        <v>3230</v>
      </c>
      <c r="B101" s="5" t="s">
        <v>186</v>
      </c>
      <c r="C101" s="5" t="s">
        <v>403</v>
      </c>
      <c r="D101" s="5" t="s">
        <v>434</v>
      </c>
      <c r="E101" s="15">
        <f>VLOOKUP(A101,[1]SchBlock!$A$13:$AE$541,31,0)</f>
        <v>117</v>
      </c>
      <c r="F101" s="16">
        <f>VLOOKUP(A101,[1]SchBlock!$A$13:$FE$541,161,0)</f>
        <v>580614.27123361116</v>
      </c>
      <c r="G101" s="23">
        <f>VLOOKUP(A101,[2]Academies!$A$3:$N$411,14,0)</f>
        <v>207842</v>
      </c>
      <c r="H101" s="27">
        <f t="shared" si="14"/>
        <v>0.35796915490624309</v>
      </c>
      <c r="I101" s="23">
        <f t="shared" si="12"/>
        <v>-128761</v>
      </c>
      <c r="J101" s="27">
        <f t="shared" si="13"/>
        <v>-0.38253075581619889</v>
      </c>
      <c r="K101" s="28">
        <f>VLOOKUP(A101,[2]Academies!$A$3:$M$411,13,0)</f>
        <v>336603</v>
      </c>
      <c r="L101" s="28">
        <f>VLOOKUP(A101,[2]Academies!$A$3:$L$411,12,0)</f>
        <v>182530</v>
      </c>
      <c r="M101" s="28">
        <f>VLOOKUP(A101,[2]Academies!$A$3:$K$411,11,0)</f>
        <v>163138</v>
      </c>
      <c r="N101" s="23">
        <f>VLOOKUP(A101,[2]Academies!$A$3:$J$411,10,0)</f>
        <v>131077</v>
      </c>
    </row>
    <row r="102" spans="1:14" x14ac:dyDescent="0.35">
      <c r="A102" s="4">
        <v>2117</v>
      </c>
      <c r="B102" s="5" t="s">
        <v>162</v>
      </c>
      <c r="C102" s="5" t="s">
        <v>412</v>
      </c>
      <c r="D102" s="5" t="s">
        <v>434</v>
      </c>
      <c r="E102" s="15">
        <f>VLOOKUP(A102,[1]SchBlock!$A$13:$AE$541,31,0)</f>
        <v>205</v>
      </c>
      <c r="F102" s="16">
        <f>VLOOKUP(A102,[1]SchBlock!$A$13:$FE$541,161,0)</f>
        <v>954213.88276445004</v>
      </c>
      <c r="G102" s="26">
        <f>VLOOKUP(A102,[2]Academies!$A$3:$N$411,14,0)</f>
        <v>0</v>
      </c>
      <c r="H102" s="27">
        <f t="shared" si="14"/>
        <v>0</v>
      </c>
      <c r="I102" s="23">
        <f t="shared" si="12"/>
        <v>0</v>
      </c>
      <c r="J102" s="27"/>
      <c r="K102" s="26">
        <f>VLOOKUP(A102,[2]Academies!$A$3:$M$411,13,0)</f>
        <v>0</v>
      </c>
      <c r="L102" s="26">
        <f>VLOOKUP(A102,[2]Academies!$A$3:$L$411,12,0)</f>
        <v>0</v>
      </c>
      <c r="M102" s="26">
        <f>VLOOKUP(A102,[2]Academies!$A$3:$K$411,11,0)</f>
        <v>0</v>
      </c>
      <c r="N102" s="23">
        <f>VLOOKUP(A102,[2]Academies!$A$3:$J$411,10,0)</f>
        <v>42000</v>
      </c>
    </row>
    <row r="103" spans="1:14" x14ac:dyDescent="0.35">
      <c r="A103" s="4">
        <v>2127</v>
      </c>
      <c r="B103" s="5" t="s">
        <v>221</v>
      </c>
      <c r="C103" s="5" t="s">
        <v>423</v>
      </c>
      <c r="D103" s="5" t="s">
        <v>434</v>
      </c>
      <c r="E103" s="15">
        <f>VLOOKUP(A103,[1]SchBlock!$A$13:$AE$541,31,0)</f>
        <v>354</v>
      </c>
      <c r="F103" s="16">
        <f>VLOOKUP(A103,[1]SchBlock!$A$13:$FE$541,161,0)</f>
        <v>1547448.6433830282</v>
      </c>
      <c r="G103" s="23">
        <f>VLOOKUP(A103,[2]Academies!$A$3:$N$411,14,0)</f>
        <v>304996</v>
      </c>
      <c r="H103" s="27">
        <f t="shared" si="14"/>
        <v>0.19709604018471238</v>
      </c>
      <c r="I103" s="23">
        <f t="shared" si="12"/>
        <v>-178475</v>
      </c>
      <c r="J103" s="27">
        <f t="shared" si="13"/>
        <v>-0.36915347559626122</v>
      </c>
      <c r="K103" s="28">
        <f>VLOOKUP(A103,[2]Academies!$A$3:$M$411,13,0)</f>
        <v>483471</v>
      </c>
      <c r="L103" s="28">
        <f>VLOOKUP(A103,[2]Academies!$A$3:$L$411,12,0)</f>
        <v>566218</v>
      </c>
      <c r="M103" s="28">
        <f>VLOOKUP(A103,[2]Academies!$A$3:$K$411,11,0)</f>
        <v>444912</v>
      </c>
      <c r="N103" s="23">
        <f>VLOOKUP(A103,[2]Academies!$A$3:$J$411,10,0)</f>
        <v>370887</v>
      </c>
    </row>
    <row r="104" spans="1:14" x14ac:dyDescent="0.35">
      <c r="A104" s="4">
        <v>2578</v>
      </c>
      <c r="B104" s="5" t="s">
        <v>53</v>
      </c>
      <c r="C104" s="5" t="s">
        <v>359</v>
      </c>
      <c r="D104" s="5" t="s">
        <v>434</v>
      </c>
      <c r="E104" s="15">
        <f>VLOOKUP(A104,[1]SchBlock!$A$13:$AE$541,31,0)</f>
        <v>881</v>
      </c>
      <c r="F104" s="16">
        <f>VLOOKUP(A104,[1]SchBlock!$A$13:$FE$541,161,0)</f>
        <v>3703187.4000000004</v>
      </c>
      <c r="G104" s="23">
        <f>VLOOKUP(A104,[2]Academies!$A$3:$N$411,14,0)</f>
        <v>221000</v>
      </c>
      <c r="H104" s="27">
        <f t="shared" si="14"/>
        <v>5.9678319277063858E-2</v>
      </c>
      <c r="I104" s="23">
        <f t="shared" si="12"/>
        <v>-530000</v>
      </c>
      <c r="J104" s="27">
        <f t="shared" si="13"/>
        <v>-0.7057256990679095</v>
      </c>
      <c r="K104" s="28">
        <f>VLOOKUP(A104,[2]Academies!$A$3:$M$411,13,0)</f>
        <v>751000</v>
      </c>
      <c r="L104" s="28">
        <f>VLOOKUP(A104,[2]Academies!$A$3:$L$411,12,0)</f>
        <v>749000</v>
      </c>
      <c r="M104" s="28">
        <f>VLOOKUP(A104,[2]Academies!$A$3:$K$411,11,0)</f>
        <v>861000</v>
      </c>
      <c r="N104" s="23">
        <f>VLOOKUP(A104,[2]Academies!$A$3:$J$411,10,0)</f>
        <v>152000</v>
      </c>
    </row>
    <row r="105" spans="1:14" x14ac:dyDescent="0.35">
      <c r="A105" s="4">
        <v>2113</v>
      </c>
      <c r="B105" s="5" t="s">
        <v>157</v>
      </c>
      <c r="C105" s="5" t="s">
        <v>411</v>
      </c>
      <c r="D105" s="5" t="s">
        <v>434</v>
      </c>
      <c r="E105" s="15">
        <f>VLOOKUP(A105,[1]SchBlock!$A$13:$AE$541,31,0)</f>
        <v>230</v>
      </c>
      <c r="F105" s="16">
        <f>VLOOKUP(A105,[1]SchBlock!$A$13:$FE$541,161,0)</f>
        <v>991441.33230526804</v>
      </c>
      <c r="G105" s="23">
        <f>VLOOKUP(A105,[2]Academies!$A$3:$N$411,14,0)</f>
        <v>257175</v>
      </c>
      <c r="H105" s="27">
        <f t="shared" si="14"/>
        <v>0.25939507625935349</v>
      </c>
      <c r="I105" s="23">
        <f t="shared" si="12"/>
        <v>-75556</v>
      </c>
      <c r="J105" s="27">
        <f t="shared" si="13"/>
        <v>-0.22707833054329174</v>
      </c>
      <c r="K105" s="28">
        <f>VLOOKUP(A105,[2]Academies!$A$3:$M$411,13,0)</f>
        <v>332731</v>
      </c>
      <c r="L105" s="28">
        <f>VLOOKUP(A105,[2]Academies!$A$3:$L$411,12,0)</f>
        <v>304482</v>
      </c>
      <c r="M105" s="28">
        <f>VLOOKUP(A105,[2]Academies!$A$3:$K$411,11,0)</f>
        <v>207913</v>
      </c>
      <c r="N105" s="23">
        <f>VLOOKUP(A105,[2]Academies!$A$3:$J$411,10,0)</f>
        <v>57130</v>
      </c>
    </row>
    <row r="106" spans="1:14" x14ac:dyDescent="0.35">
      <c r="A106" s="4">
        <v>2158</v>
      </c>
      <c r="B106" s="5" t="s">
        <v>224</v>
      </c>
      <c r="C106" s="5" t="s">
        <v>424</v>
      </c>
      <c r="D106" s="5" t="s">
        <v>434</v>
      </c>
      <c r="E106" s="15">
        <f>VLOOKUP(A106,[1]SchBlock!$A$13:$AE$541,31,0)</f>
        <v>310</v>
      </c>
      <c r="F106" s="16">
        <f>VLOOKUP(A106,[1]SchBlock!$A$13:$FE$541,161,0)</f>
        <v>1320109.8500580657</v>
      </c>
      <c r="G106" s="23">
        <f>VLOOKUP(A106,[2]Academies!$A$3:$N$411,14,0)</f>
        <v>-41820</v>
      </c>
      <c r="H106" s="27">
        <f t="shared" si="14"/>
        <v>-3.1679181848510957E-2</v>
      </c>
      <c r="I106" s="23">
        <f t="shared" si="12"/>
        <v>-8829</v>
      </c>
      <c r="J106" s="27">
        <f t="shared" si="13"/>
        <v>0.2676184413931072</v>
      </c>
      <c r="K106" s="28">
        <f>VLOOKUP(A106,[2]Academies!$A$3:$M$411,13,0)</f>
        <v>-32991</v>
      </c>
      <c r="L106" s="28">
        <f>VLOOKUP(A106,[2]Academies!$A$3:$L$411,12,0)</f>
        <v>-33038</v>
      </c>
      <c r="M106" s="28">
        <f>VLOOKUP(A106,[2]Academies!$A$3:$K$411,11,0)</f>
        <v>-83070</v>
      </c>
      <c r="N106" s="23">
        <f>VLOOKUP(A106,[2]Academies!$A$3:$J$411,10,0)</f>
        <v>12898</v>
      </c>
    </row>
    <row r="107" spans="1:14" x14ac:dyDescent="0.35">
      <c r="A107" s="4">
        <v>2707</v>
      </c>
      <c r="B107" s="5" t="s">
        <v>273</v>
      </c>
      <c r="C107" s="5" t="s">
        <v>428</v>
      </c>
      <c r="D107" s="5" t="s">
        <v>434</v>
      </c>
      <c r="E107" s="15">
        <f>VLOOKUP(A107,[1]SchBlock!$A$13:$AE$541,31,0)</f>
        <v>141</v>
      </c>
      <c r="F107" s="16">
        <f>VLOOKUP(A107,[1]SchBlock!$A$13:$FE$541,161,0)</f>
        <v>707812.48602384375</v>
      </c>
      <c r="G107" s="23">
        <f>VLOOKUP(A107,[2]Academies!$A$3:$N$411,14,0)</f>
        <v>136556</v>
      </c>
      <c r="H107" s="27">
        <f t="shared" si="14"/>
        <v>0.19292680292644612</v>
      </c>
      <c r="I107" s="23">
        <f t="shared" si="12"/>
        <v>-23613</v>
      </c>
      <c r="J107" s="27">
        <f t="shared" si="13"/>
        <v>-0.1474255317820552</v>
      </c>
      <c r="K107" s="28">
        <f>VLOOKUP(A107,[2]Academies!$A$3:$M$411,13,0)</f>
        <v>160169</v>
      </c>
      <c r="L107" s="28">
        <f>VLOOKUP(A107,[2]Academies!$A$3:$L$411,12,0)</f>
        <v>159952</v>
      </c>
      <c r="M107" s="28">
        <f>VLOOKUP(A107,[2]Academies!$A$3:$K$411,11,0)</f>
        <v>124978</v>
      </c>
      <c r="N107" s="23">
        <f>VLOOKUP(A107,[2]Academies!$A$3:$J$411,10,0)</f>
        <v>228486</v>
      </c>
    </row>
    <row r="108" spans="1:14" x14ac:dyDescent="0.35">
      <c r="A108" s="4">
        <v>2093</v>
      </c>
      <c r="B108" s="5" t="s">
        <v>132</v>
      </c>
      <c r="C108" s="5" t="s">
        <v>376</v>
      </c>
      <c r="D108" s="5" t="s">
        <v>434</v>
      </c>
      <c r="E108" s="15">
        <f>VLOOKUP(A108,[1]SchBlock!$A$13:$AE$541,31,0)</f>
        <v>411</v>
      </c>
      <c r="F108" s="16">
        <f>VLOOKUP(A108,[1]SchBlock!$A$13:$FE$541,161,0)</f>
        <v>1724759.5760000001</v>
      </c>
      <c r="G108" s="26">
        <f>VLOOKUP(A108,[2]Academies!$A$3:$N$411,14,0)</f>
        <v>0</v>
      </c>
      <c r="H108" s="27">
        <f t="shared" si="14"/>
        <v>0</v>
      </c>
      <c r="I108" s="23">
        <f t="shared" si="12"/>
        <v>0</v>
      </c>
      <c r="J108" s="27"/>
      <c r="K108" s="26">
        <f>VLOOKUP(A108,[2]Academies!$A$3:$M$411,13,0)</f>
        <v>0</v>
      </c>
      <c r="L108" s="26">
        <f>VLOOKUP(A108,[2]Academies!$A$3:$L$411,12,0)</f>
        <v>0</v>
      </c>
      <c r="M108" s="26">
        <f>VLOOKUP(A108,[2]Academies!$A$3:$K$411,11,0)</f>
        <v>0</v>
      </c>
      <c r="N108" s="26">
        <f>VLOOKUP(A108,[2]Academies!$A$3:$J$411,10,0)</f>
        <v>0</v>
      </c>
    </row>
    <row r="109" spans="1:14" x14ac:dyDescent="0.35">
      <c r="A109" s="4">
        <v>2115</v>
      </c>
      <c r="B109" s="5" t="s">
        <v>160</v>
      </c>
      <c r="C109" s="5" t="s">
        <v>412</v>
      </c>
      <c r="D109" s="5" t="s">
        <v>434</v>
      </c>
      <c r="E109" s="15">
        <f>VLOOKUP(A109,[1]SchBlock!$A$13:$AE$541,31,0)</f>
        <v>356.58333333333331</v>
      </c>
      <c r="F109" s="16">
        <f>VLOOKUP(A109,[1]SchBlock!$A$13:$FE$541,161,0)</f>
        <v>1620209.2393584228</v>
      </c>
      <c r="G109" s="26">
        <f>VLOOKUP(A109,[2]Academies!$A$3:$N$411,14,0)</f>
        <v>0</v>
      </c>
      <c r="H109" s="27">
        <f t="shared" si="14"/>
        <v>0</v>
      </c>
      <c r="I109" s="23">
        <f t="shared" si="12"/>
        <v>0</v>
      </c>
      <c r="J109" s="27"/>
      <c r="K109" s="26">
        <f>VLOOKUP(A109,[2]Academies!$A$3:$M$411,13,0)</f>
        <v>0</v>
      </c>
      <c r="L109" s="26">
        <f>VLOOKUP(A109,[2]Academies!$A$3:$L$411,12,0)</f>
        <v>0</v>
      </c>
      <c r="M109" s="26">
        <f>VLOOKUP(A109,[2]Academies!$A$3:$K$411,11,0)</f>
        <v>0</v>
      </c>
      <c r="N109" s="23">
        <f>VLOOKUP(A109,[2]Academies!$A$3:$J$411,10,0)</f>
        <v>122000</v>
      </c>
    </row>
    <row r="110" spans="1:14" x14ac:dyDescent="0.35">
      <c r="A110" s="4">
        <v>2143</v>
      </c>
      <c r="B110" s="5" t="s">
        <v>196</v>
      </c>
      <c r="C110" s="5" t="s">
        <v>375</v>
      </c>
      <c r="D110" s="5" t="s">
        <v>434</v>
      </c>
      <c r="E110" s="15">
        <f>VLOOKUP(A110,[1]SchBlock!$A$13:$AE$541,31,0)</f>
        <v>196</v>
      </c>
      <c r="F110" s="16">
        <f>VLOOKUP(A110,[1]SchBlock!$A$13:$FE$541,161,0)</f>
        <v>889350.08183014812</v>
      </c>
      <c r="G110" s="23">
        <f>VLOOKUP(A110,[2]Academies!$A$3:$N$411,14,0)</f>
        <v>123825</v>
      </c>
      <c r="H110" s="27">
        <f t="shared" si="14"/>
        <v>0.13923088616035978</v>
      </c>
      <c r="I110" s="23">
        <f t="shared" si="12"/>
        <v>-11847</v>
      </c>
      <c r="J110" s="27">
        <f t="shared" si="13"/>
        <v>-8.732089156200247E-2</v>
      </c>
      <c r="K110" s="28">
        <f>VLOOKUP(A110,[2]Academies!$A$3:$M$411,13,0)</f>
        <v>135672</v>
      </c>
      <c r="L110" s="28">
        <f>VLOOKUP(A110,[2]Academies!$A$3:$L$411,12,0)</f>
        <v>26760</v>
      </c>
      <c r="M110" s="28">
        <f>VLOOKUP(A110,[2]Academies!$A$3:$K$411,11,0)</f>
        <v>-150783</v>
      </c>
      <c r="N110" s="23">
        <f>VLOOKUP(A110,[2]Academies!$A$3:$J$411,10,0)</f>
        <v>-20366</v>
      </c>
    </row>
    <row r="111" spans="1:14" x14ac:dyDescent="0.35">
      <c r="A111" s="4">
        <v>2080</v>
      </c>
      <c r="B111" s="5" t="s">
        <v>90</v>
      </c>
      <c r="C111" s="5" t="s">
        <v>385</v>
      </c>
      <c r="D111" s="5" t="s">
        <v>434</v>
      </c>
      <c r="E111" s="15">
        <f>VLOOKUP(A111,[1]SchBlock!$A$13:$AE$541,31,0)</f>
        <v>571</v>
      </c>
      <c r="F111" s="16">
        <f>VLOOKUP(A111,[1]SchBlock!$A$13:$FE$541,161,0)</f>
        <v>2398649</v>
      </c>
      <c r="G111" s="23">
        <f>VLOOKUP(A111,[2]Academies!$A$3:$N$411,14,0)</f>
        <v>1231829</v>
      </c>
      <c r="H111" s="27">
        <f t="shared" si="14"/>
        <v>0.51355116984602578</v>
      </c>
      <c r="I111" s="23">
        <f t="shared" si="12"/>
        <v>242906</v>
      </c>
      <c r="J111" s="27">
        <f t="shared" si="13"/>
        <v>0.24562680815392099</v>
      </c>
      <c r="K111" s="28">
        <f>VLOOKUP(A111,[2]Academies!$A$3:$M$411,13,0)</f>
        <v>988923</v>
      </c>
      <c r="L111" s="28">
        <f>VLOOKUP(A111,[2]Academies!$A$3:$L$411,12,0)</f>
        <v>774084</v>
      </c>
      <c r="M111" s="28">
        <f>VLOOKUP(A111,[2]Academies!$A$3:$K$411,11,0)</f>
        <v>757258</v>
      </c>
      <c r="N111" s="23">
        <f>VLOOKUP(A111,[2]Academies!$A$3:$J$411,10,0)</f>
        <v>561456</v>
      </c>
    </row>
    <row r="112" spans="1:14" x14ac:dyDescent="0.35">
      <c r="A112" s="4">
        <v>2135</v>
      </c>
      <c r="B112" s="5" t="s">
        <v>190</v>
      </c>
      <c r="C112" s="5" t="s">
        <v>376</v>
      </c>
      <c r="D112" s="5" t="s">
        <v>434</v>
      </c>
      <c r="E112" s="15">
        <f>VLOOKUP(A112,[1]SchBlock!$A$13:$AE$541,31,0)</f>
        <v>158.58333333333334</v>
      </c>
      <c r="F112" s="16">
        <f>VLOOKUP(A112,[1]SchBlock!$A$13:$FE$541,161,0)</f>
        <v>688765.49275435298</v>
      </c>
      <c r="G112" s="26">
        <f>VLOOKUP(A112,[2]Academies!$A$3:$N$411,14,0)</f>
        <v>0</v>
      </c>
      <c r="H112" s="27">
        <f t="shared" si="14"/>
        <v>0</v>
      </c>
      <c r="I112" s="23">
        <f t="shared" si="12"/>
        <v>0</v>
      </c>
      <c r="J112" s="27"/>
      <c r="K112" s="26">
        <f>VLOOKUP(A112,[2]Academies!$A$3:$M$411,13,0)</f>
        <v>0</v>
      </c>
      <c r="L112" s="26">
        <f>VLOOKUP(A112,[2]Academies!$A$3:$L$411,12,0)</f>
        <v>0</v>
      </c>
      <c r="M112" s="26">
        <f>VLOOKUP(A112,[2]Academies!$A$3:$K$411,11,0)</f>
        <v>0</v>
      </c>
      <c r="N112" s="26">
        <f>VLOOKUP(A112,[2]Academies!$A$3:$J$411,10,0)</f>
        <v>0</v>
      </c>
    </row>
    <row r="113" spans="1:14" x14ac:dyDescent="0.35">
      <c r="A113" s="4">
        <v>2141</v>
      </c>
      <c r="B113" s="5" t="s">
        <v>195</v>
      </c>
      <c r="C113" s="5" t="s">
        <v>334</v>
      </c>
      <c r="D113" s="5" t="s">
        <v>434</v>
      </c>
      <c r="E113" s="15">
        <f>VLOOKUP(A113,[1]SchBlock!$A$13:$AE$541,31,0)</f>
        <v>215</v>
      </c>
      <c r="F113" s="16">
        <f>VLOOKUP(A113,[1]SchBlock!$A$13:$FE$541,161,0)</f>
        <v>1004932.3391495526</v>
      </c>
      <c r="G113" s="23">
        <f>VLOOKUP(A113,[2]Academies!$A$3:$N$411,14,0)</f>
        <v>-141000</v>
      </c>
      <c r="H113" s="27">
        <f t="shared" si="14"/>
        <v>-0.14030795358752662</v>
      </c>
      <c r="I113" s="23">
        <f t="shared" si="12"/>
        <v>-157000</v>
      </c>
      <c r="J113" s="27">
        <f t="shared" si="13"/>
        <v>-9.8125</v>
      </c>
      <c r="K113" s="28">
        <f>VLOOKUP(A113,[2]Academies!$A$3:$M$411,13,0)</f>
        <v>16000</v>
      </c>
      <c r="L113" s="28">
        <f>VLOOKUP(A113,[2]Academies!$A$3:$L$411,12,0)</f>
        <v>-176000</v>
      </c>
      <c r="M113" s="28">
        <f>VLOOKUP(A113,[2]Academies!$A$3:$K$411,11,0)</f>
        <v>-143000</v>
      </c>
      <c r="N113" s="23">
        <f>VLOOKUP(A113,[2]Academies!$A$3:$J$411,10,0)</f>
        <v>-13000</v>
      </c>
    </row>
    <row r="114" spans="1:14" x14ac:dyDescent="0.35">
      <c r="A114" s="4">
        <v>2118</v>
      </c>
      <c r="B114" s="5" t="s">
        <v>163</v>
      </c>
      <c r="C114" s="5" t="s">
        <v>405</v>
      </c>
      <c r="D114" s="5" t="s">
        <v>434</v>
      </c>
      <c r="E114" s="15">
        <f>VLOOKUP(A114,[1]SchBlock!$A$13:$AE$541,31,0)</f>
        <v>218.58333333333334</v>
      </c>
      <c r="F114" s="16">
        <f>VLOOKUP(A114,[1]SchBlock!$A$13:$FE$541,161,0)</f>
        <v>928059.42740447819</v>
      </c>
      <c r="G114" s="23">
        <f>VLOOKUP(A114,[2]Academies!$A$3:$N$411,14,0)</f>
        <v>259124</v>
      </c>
      <c r="H114" s="27">
        <f t="shared" si="14"/>
        <v>0.27921056814723288</v>
      </c>
      <c r="I114" s="23">
        <f t="shared" si="12"/>
        <v>9780</v>
      </c>
      <c r="J114" s="27">
        <f t="shared" si="13"/>
        <v>3.9222920944558523E-2</v>
      </c>
      <c r="K114" s="28">
        <f>VLOOKUP(A114,[2]Academies!$A$3:$M$411,13,0)</f>
        <v>249344</v>
      </c>
      <c r="L114" s="28">
        <f>VLOOKUP(A114,[2]Academies!$A$3:$L$411,12,0)</f>
        <v>224017</v>
      </c>
      <c r="M114" s="28">
        <f>VLOOKUP(A114,[2]Academies!$A$3:$K$411,11,0)</f>
        <v>164075</v>
      </c>
      <c r="N114" s="23">
        <f>VLOOKUP(A114,[2]Academies!$A$3:$J$411,10,0)</f>
        <v>153799</v>
      </c>
    </row>
    <row r="115" spans="1:14" x14ac:dyDescent="0.35">
      <c r="A115" s="4">
        <v>2157</v>
      </c>
      <c r="B115" s="5" t="s">
        <v>223</v>
      </c>
      <c r="C115" s="5" t="s">
        <v>424</v>
      </c>
      <c r="D115" s="5" t="s">
        <v>434</v>
      </c>
      <c r="E115" s="15">
        <f>VLOOKUP(A115,[1]SchBlock!$A$13:$AE$541,31,0)</f>
        <v>273</v>
      </c>
      <c r="F115" s="16">
        <f>VLOOKUP(A115,[1]SchBlock!$A$13:$FE$541,161,0)</f>
        <v>1302910.8134568336</v>
      </c>
      <c r="G115" s="23">
        <f>VLOOKUP(A115,[2]Academies!$A$3:$N$411,14,0)</f>
        <v>57293</v>
      </c>
      <c r="H115" s="27">
        <f t="shared" si="14"/>
        <v>4.3973078900153097E-2</v>
      </c>
      <c r="I115" s="23">
        <f t="shared" si="12"/>
        <v>-15141</v>
      </c>
      <c r="J115" s="27">
        <f t="shared" si="13"/>
        <v>-0.20903167021012231</v>
      </c>
      <c r="K115" s="28">
        <f>VLOOKUP(A115,[2]Academies!$A$3:$M$411,13,0)</f>
        <v>72434</v>
      </c>
      <c r="L115" s="28">
        <f>VLOOKUP(A115,[2]Academies!$A$3:$L$411,12,0)</f>
        <v>72428</v>
      </c>
      <c r="M115" s="28">
        <f>VLOOKUP(A115,[2]Academies!$A$3:$K$411,11,0)</f>
        <v>75474</v>
      </c>
      <c r="N115" s="23">
        <f>VLOOKUP(A115,[2]Academies!$A$3:$J$411,10,0)</f>
        <v>74736</v>
      </c>
    </row>
    <row r="116" spans="1:14" x14ac:dyDescent="0.35">
      <c r="A116" s="4">
        <v>3220</v>
      </c>
      <c r="B116" s="5" t="s">
        <v>292</v>
      </c>
      <c r="C116" s="5" t="s">
        <v>431</v>
      </c>
      <c r="D116" s="5" t="s">
        <v>434</v>
      </c>
      <c r="E116" s="15">
        <f>VLOOKUP(A116,[1]SchBlock!$A$13:$AE$541,31,0)</f>
        <v>77.166666666666671</v>
      </c>
      <c r="F116" s="16">
        <f>VLOOKUP(A116,[1]SchBlock!$A$13:$FE$541,161,0)</f>
        <v>439654.45275130821</v>
      </c>
      <c r="G116" s="23">
        <f>VLOOKUP(A116,[2]Academies!$A$3:$N$411,14,0)</f>
        <v>25000</v>
      </c>
      <c r="H116" s="27">
        <f t="shared" si="14"/>
        <v>5.6862838175646364E-2</v>
      </c>
      <c r="I116" s="23">
        <f t="shared" si="12"/>
        <v>14000</v>
      </c>
      <c r="J116" s="27">
        <f t="shared" si="13"/>
        <v>1.2727272727272727</v>
      </c>
      <c r="K116" s="28">
        <f>VLOOKUP(A116,[2]Academies!$A$3:$M$411,13,0)</f>
        <v>11000</v>
      </c>
      <c r="L116" s="28">
        <f>VLOOKUP(A116,[2]Academies!$A$3:$L$411,12,0)</f>
        <v>38000</v>
      </c>
      <c r="M116" s="28">
        <f>VLOOKUP(A116,[2]Academies!$A$3:$K$411,11,0)</f>
        <v>48000</v>
      </c>
      <c r="N116" s="29"/>
    </row>
    <row r="117" spans="1:14" x14ac:dyDescent="0.35">
      <c r="A117" s="4">
        <v>2994</v>
      </c>
      <c r="B117" s="5" t="s">
        <v>188</v>
      </c>
      <c r="C117" s="5" t="s">
        <v>405</v>
      </c>
      <c r="D117" s="5" t="s">
        <v>434</v>
      </c>
      <c r="E117" s="15">
        <f>VLOOKUP(A117,[1]SchBlock!$A$13:$AE$541,31,0)</f>
        <v>262</v>
      </c>
      <c r="F117" s="16">
        <f>VLOOKUP(A117,[1]SchBlock!$A$13:$FE$541,161,0)</f>
        <v>1100632.3</v>
      </c>
      <c r="G117" s="23">
        <f>VLOOKUP(A117,[2]Academies!$A$3:$N$411,14,0)</f>
        <v>-99595</v>
      </c>
      <c r="H117" s="27">
        <f t="shared" si="14"/>
        <v>-9.0488894429138586E-2</v>
      </c>
      <c r="I117" s="23">
        <f t="shared" si="12"/>
        <v>-145286</v>
      </c>
      <c r="J117" s="27">
        <f t="shared" si="13"/>
        <v>-3.1797509356328382</v>
      </c>
      <c r="K117" s="28">
        <f>VLOOKUP(A117,[2]Academies!$A$3:$M$411,13,0)</f>
        <v>45691</v>
      </c>
      <c r="L117" s="28">
        <f>VLOOKUP(A117,[2]Academies!$A$3:$L$411,12,0)</f>
        <v>71556</v>
      </c>
      <c r="M117" s="28">
        <f>VLOOKUP(A117,[2]Academies!$A$3:$K$411,11,0)</f>
        <v>61095</v>
      </c>
      <c r="N117" s="23">
        <f>VLOOKUP(A117,[2]Academies!$A$3:$J$411,10,0)</f>
        <v>34370</v>
      </c>
    </row>
    <row r="118" spans="1:14" x14ac:dyDescent="0.35">
      <c r="A118" s="4">
        <v>2098</v>
      </c>
      <c r="B118" s="5" t="s">
        <v>138</v>
      </c>
      <c r="C118" s="5" t="s">
        <v>405</v>
      </c>
      <c r="D118" s="5" t="s">
        <v>434</v>
      </c>
      <c r="E118" s="15">
        <f>VLOOKUP(A118,[1]SchBlock!$A$13:$AE$541,31,0)</f>
        <v>198</v>
      </c>
      <c r="F118" s="16">
        <f>VLOOKUP(A118,[1]SchBlock!$A$13:$FE$541,161,0)</f>
        <v>859376.67950933508</v>
      </c>
      <c r="G118" s="23">
        <f>VLOOKUP(A118,[2]Academies!$A$3:$N$411,14,0)</f>
        <v>-75668</v>
      </c>
      <c r="H118" s="27">
        <f t="shared" si="14"/>
        <v>-8.8049864284428778E-2</v>
      </c>
      <c r="I118" s="23">
        <f t="shared" si="12"/>
        <v>-142344</v>
      </c>
      <c r="J118" s="27">
        <f t="shared" si="13"/>
        <v>-2.1348611194432778</v>
      </c>
      <c r="K118" s="28">
        <f>VLOOKUP(A118,[2]Academies!$A$3:$M$411,13,0)</f>
        <v>66676</v>
      </c>
      <c r="L118" s="28">
        <f>VLOOKUP(A118,[2]Academies!$A$3:$L$411,12,0)</f>
        <v>160354</v>
      </c>
      <c r="M118" s="28">
        <f>VLOOKUP(A118,[2]Academies!$A$3:$K$411,11,0)</f>
        <v>112841</v>
      </c>
      <c r="N118" s="23">
        <f>VLOOKUP(A118,[2]Academies!$A$3:$J$411,10,0)</f>
        <v>142393</v>
      </c>
    </row>
    <row r="119" spans="1:14" x14ac:dyDescent="0.35">
      <c r="A119" s="4">
        <v>3252</v>
      </c>
      <c r="B119" s="5" t="s">
        <v>204</v>
      </c>
      <c r="C119" s="5" t="s">
        <v>418</v>
      </c>
      <c r="D119" s="5" t="s">
        <v>434</v>
      </c>
      <c r="E119" s="15">
        <f>VLOOKUP(A119,[1]SchBlock!$A$13:$AE$541,31,0)</f>
        <v>463.58333333333331</v>
      </c>
      <c r="F119" s="16">
        <f>VLOOKUP(A119,[1]SchBlock!$A$13:$FE$541,161,0)</f>
        <v>1946307.2333333332</v>
      </c>
      <c r="G119" s="23">
        <f>VLOOKUP(A119,[2]Academies!$A$3:$N$411,14,0)</f>
        <v>-152018</v>
      </c>
      <c r="H119" s="27">
        <f t="shared" si="14"/>
        <v>-7.8105859854226176E-2</v>
      </c>
      <c r="I119" s="23">
        <f t="shared" si="12"/>
        <v>-21038</v>
      </c>
      <c r="J119" s="27">
        <f t="shared" si="13"/>
        <v>0.16061994197587418</v>
      </c>
      <c r="K119" s="28">
        <f>VLOOKUP(A119,[2]Academies!$A$3:$M$411,13,0)</f>
        <v>-130980</v>
      </c>
      <c r="L119" s="28">
        <f>VLOOKUP(A119,[2]Academies!$A$3:$L$411,12,0)</f>
        <v>158340</v>
      </c>
      <c r="M119" s="28">
        <f>VLOOKUP(A119,[2]Academies!$A$3:$K$411,11,0)</f>
        <v>169549</v>
      </c>
      <c r="N119" s="23">
        <f>VLOOKUP(A119,[2]Academies!$A$3:$J$411,10,0)</f>
        <v>102640</v>
      </c>
    </row>
    <row r="120" spans="1:14" x14ac:dyDescent="0.35">
      <c r="A120" s="4">
        <v>2032</v>
      </c>
      <c r="B120" s="5" t="s">
        <v>114</v>
      </c>
      <c r="C120" s="5" t="s">
        <v>395</v>
      </c>
      <c r="D120" s="5" t="s">
        <v>434</v>
      </c>
      <c r="E120" s="15">
        <f>VLOOKUP(A120,[1]SchBlock!$A$13:$AE$541,31,0)</f>
        <v>88</v>
      </c>
      <c r="F120" s="16">
        <f>VLOOKUP(A120,[1]SchBlock!$A$13:$FE$541,161,0)</f>
        <v>465939.95482027042</v>
      </c>
      <c r="G120" s="23">
        <f>VLOOKUP(A120,[2]Academies!$A$3:$N$411,14,0)</f>
        <v>186592</v>
      </c>
      <c r="H120" s="27">
        <f t="shared" si="14"/>
        <v>0.4004636178324204</v>
      </c>
      <c r="I120" s="23">
        <f t="shared" si="12"/>
        <v>2946</v>
      </c>
      <c r="J120" s="27">
        <f t="shared" si="13"/>
        <v>1.6041732463543991E-2</v>
      </c>
      <c r="K120" s="28">
        <f>VLOOKUP(A120,[2]Academies!$A$3:$M$411,13,0)</f>
        <v>183646</v>
      </c>
      <c r="L120" s="28">
        <f>VLOOKUP(A120,[2]Academies!$A$3:$L$411,12,0)</f>
        <v>169865</v>
      </c>
      <c r="M120" s="28">
        <f>VLOOKUP(A120,[2]Academies!$A$3:$K$411,11,0)</f>
        <v>165317</v>
      </c>
      <c r="N120" s="23">
        <f>VLOOKUP(A120,[2]Academies!$A$3:$J$411,10,0)</f>
        <v>187483</v>
      </c>
    </row>
    <row r="121" spans="1:14" x14ac:dyDescent="0.35">
      <c r="A121" s="4">
        <v>2569</v>
      </c>
      <c r="B121" s="5" t="s">
        <v>302</v>
      </c>
      <c r="C121" s="5" t="s">
        <v>345</v>
      </c>
      <c r="D121" s="5" t="s">
        <v>434</v>
      </c>
      <c r="E121" s="15">
        <f>[1]SchBlock!$AE$254+[1]SchBlock!$AE$255</f>
        <v>612</v>
      </c>
      <c r="F121" s="16">
        <f>[1]SchBlock!$FE$254+[1]SchBlock!$FE$255</f>
        <v>2566587.1720000003</v>
      </c>
      <c r="G121" s="26">
        <f>VLOOKUP(A121,[2]Academies!$A$3:$N$411,14,0)</f>
        <v>0</v>
      </c>
      <c r="H121" s="27">
        <f t="shared" si="14"/>
        <v>0</v>
      </c>
      <c r="I121" s="23">
        <f t="shared" si="12"/>
        <v>0</v>
      </c>
      <c r="J121" s="27"/>
      <c r="K121" s="26">
        <f>VLOOKUP(A121,[2]Academies!$A$3:$M$411,13,0)</f>
        <v>0</v>
      </c>
      <c r="L121" s="26">
        <f>VLOOKUP(A121,[2]Academies!$A$3:$L$411,12,0)</f>
        <v>0</v>
      </c>
      <c r="M121" s="28">
        <f>VLOOKUP(A121,[2]Academies!$A$3:$K$411,11,0)</f>
        <v>377816</v>
      </c>
      <c r="N121" s="29"/>
    </row>
    <row r="122" spans="1:14" x14ac:dyDescent="0.35">
      <c r="A122" s="4">
        <v>2160</v>
      </c>
      <c r="B122" s="5" t="s">
        <v>226</v>
      </c>
      <c r="C122" s="5" t="s">
        <v>416</v>
      </c>
      <c r="D122" s="5" t="s">
        <v>434</v>
      </c>
      <c r="E122" s="15">
        <f>VLOOKUP(A122,[1]SchBlock!$A$13:$AE$541,31,0)</f>
        <v>177</v>
      </c>
      <c r="F122" s="16">
        <f>VLOOKUP(A122,[1]SchBlock!$A$13:$FE$541,161,0)</f>
        <v>821738.48615036788</v>
      </c>
      <c r="G122" s="23">
        <f>VLOOKUP(A122,[2]Academies!$A$3:$N$411,14,0)</f>
        <v>69390</v>
      </c>
      <c r="H122" s="27">
        <f t="shared" si="14"/>
        <v>8.4442923350315724E-2</v>
      </c>
      <c r="I122" s="23">
        <f t="shared" si="12"/>
        <v>79301</v>
      </c>
      <c r="J122" s="27">
        <f t="shared" si="13"/>
        <v>-8.001311673897689</v>
      </c>
      <c r="K122" s="28">
        <f>VLOOKUP(A122,[2]Academies!$A$3:$M$411,13,0)</f>
        <v>-9911</v>
      </c>
      <c r="L122" s="28">
        <f>VLOOKUP(A122,[2]Academies!$A$3:$L$411,12,0)</f>
        <v>-36327</v>
      </c>
      <c r="M122" s="28">
        <f>VLOOKUP(A122,[2]Academies!$A$3:$K$411,11,0)</f>
        <v>-94937</v>
      </c>
      <c r="N122" s="23">
        <f>VLOOKUP(A122,[2]Academies!$A$3:$J$411,10,0)</f>
        <v>-63569</v>
      </c>
    </row>
    <row r="123" spans="1:14" x14ac:dyDescent="0.35">
      <c r="A123" s="4">
        <v>2123</v>
      </c>
      <c r="B123" s="5" t="s">
        <v>172</v>
      </c>
      <c r="C123" s="5" t="s">
        <v>403</v>
      </c>
      <c r="D123" s="5" t="s">
        <v>434</v>
      </c>
      <c r="E123" s="15">
        <f>VLOOKUP(A123,[1]SchBlock!$A$13:$AE$541,31,0)</f>
        <v>70</v>
      </c>
      <c r="F123" s="16">
        <f>VLOOKUP(A123,[1]SchBlock!$A$13:$FE$541,161,0)</f>
        <v>430879.77363636362</v>
      </c>
      <c r="G123" s="23">
        <f>VLOOKUP(A123,[2]Academies!$A$3:$N$411,14,0)</f>
        <v>287308</v>
      </c>
      <c r="H123" s="27">
        <f t="shared" si="14"/>
        <v>0.66679388910575899</v>
      </c>
      <c r="I123" s="23">
        <f t="shared" si="12"/>
        <v>84843</v>
      </c>
      <c r="J123" s="27">
        <f t="shared" si="13"/>
        <v>0.41905020620848049</v>
      </c>
      <c r="K123" s="28">
        <f>VLOOKUP(A123,[2]Academies!$A$3:$M$411,13,0)</f>
        <v>202465</v>
      </c>
      <c r="L123" s="28">
        <f>VLOOKUP(A123,[2]Academies!$A$3:$L$411,12,0)</f>
        <v>113326</v>
      </c>
      <c r="M123" s="28">
        <f>VLOOKUP(A123,[2]Academies!$A$3:$K$411,11,0)</f>
        <v>66648</v>
      </c>
      <c r="N123" s="23">
        <f>VLOOKUP(A123,[2]Academies!$A$3:$J$411,10,0)</f>
        <v>13211</v>
      </c>
    </row>
    <row r="124" spans="1:14" x14ac:dyDescent="0.35">
      <c r="A124" s="4">
        <v>2053</v>
      </c>
      <c r="B124" s="5" t="s">
        <v>144</v>
      </c>
      <c r="C124" s="5" t="s">
        <v>383</v>
      </c>
      <c r="D124" s="5" t="s">
        <v>434</v>
      </c>
      <c r="E124" s="15">
        <f>VLOOKUP(A124,[1]SchBlock!$A$13:$AE$541,31,0)</f>
        <v>196</v>
      </c>
      <c r="F124" s="16">
        <f>VLOOKUP(A124,[1]SchBlock!$A$13:$FE$541,161,0)</f>
        <v>916371.20613413514</v>
      </c>
      <c r="G124" s="23">
        <f>VLOOKUP(A124,[2]Academies!$A$3:$N$411,14,0)</f>
        <v>345000</v>
      </c>
      <c r="H124" s="27">
        <f t="shared" si="14"/>
        <v>0.37648498522278989</v>
      </c>
      <c r="I124" s="23">
        <f t="shared" si="12"/>
        <v>0</v>
      </c>
      <c r="J124" s="27">
        <f t="shared" si="13"/>
        <v>0</v>
      </c>
      <c r="K124" s="28">
        <f>VLOOKUP(A124,[2]Academies!$A$3:$M$411,13,0)</f>
        <v>345000</v>
      </c>
      <c r="L124" s="28">
        <f>VLOOKUP(A124,[2]Academies!$A$3:$L$411,12,0)</f>
        <v>382000</v>
      </c>
      <c r="M124" s="28">
        <f>VLOOKUP(A124,[2]Academies!$A$3:$K$411,11,0)</f>
        <v>421113</v>
      </c>
      <c r="N124" s="23">
        <f>VLOOKUP(A124,[2]Academies!$A$3:$J$411,10,0)</f>
        <v>528694</v>
      </c>
    </row>
    <row r="125" spans="1:14" x14ac:dyDescent="0.35">
      <c r="A125" s="4">
        <v>2165</v>
      </c>
      <c r="B125" s="5" t="s">
        <v>238</v>
      </c>
      <c r="C125" s="5" t="s">
        <v>383</v>
      </c>
      <c r="D125" s="5" t="s">
        <v>434</v>
      </c>
      <c r="E125" s="15">
        <f>VLOOKUP(A125,[1]SchBlock!$A$13:$AE$541,31,0)</f>
        <v>235</v>
      </c>
      <c r="F125" s="16">
        <f>VLOOKUP(A125,[1]SchBlock!$A$13:$FE$541,161,0)</f>
        <v>1083179.1033599479</v>
      </c>
      <c r="G125" s="23">
        <f>VLOOKUP(A125,[2]Academies!$A$3:$N$411,14,0)</f>
        <v>163000</v>
      </c>
      <c r="H125" s="27">
        <f t="shared" si="14"/>
        <v>0.15048296213838053</v>
      </c>
      <c r="I125" s="23">
        <f t="shared" si="12"/>
        <v>0</v>
      </c>
      <c r="J125" s="27">
        <f t="shared" si="13"/>
        <v>0</v>
      </c>
      <c r="K125" s="28">
        <f>VLOOKUP(A125,[2]Academies!$A$3:$M$411,13,0)</f>
        <v>163000</v>
      </c>
      <c r="L125" s="28">
        <f>VLOOKUP(A125,[2]Academies!$A$3:$L$411,12,0)</f>
        <v>143000</v>
      </c>
      <c r="M125" s="28">
        <f>VLOOKUP(A125,[2]Academies!$A$3:$K$411,11,0)</f>
        <v>141905</v>
      </c>
      <c r="N125" s="23">
        <f>VLOOKUP(A125,[2]Academies!$A$3:$J$411,10,0)</f>
        <v>99796</v>
      </c>
    </row>
    <row r="126" spans="1:14" x14ac:dyDescent="0.35">
      <c r="A126" s="4">
        <v>2109</v>
      </c>
      <c r="B126" s="5" t="s">
        <v>152</v>
      </c>
      <c r="C126" s="5" t="s">
        <v>361</v>
      </c>
      <c r="D126" s="5" t="s">
        <v>434</v>
      </c>
      <c r="E126" s="15">
        <f>VLOOKUP(A126,[1]SchBlock!$A$13:$AE$541,31,0)</f>
        <v>196</v>
      </c>
      <c r="F126" s="16">
        <f>VLOOKUP(A126,[1]SchBlock!$A$13:$FE$541,161,0)</f>
        <v>843011.58313258411</v>
      </c>
      <c r="G126" s="23">
        <f>VLOOKUP(A126,[2]Academies!$A$3:$N$411,14,0)</f>
        <v>177453</v>
      </c>
      <c r="H126" s="27">
        <f t="shared" si="14"/>
        <v>0.21049888702666994</v>
      </c>
      <c r="I126" s="23">
        <f t="shared" si="12"/>
        <v>-34279</v>
      </c>
      <c r="J126" s="27">
        <f t="shared" si="13"/>
        <v>-0.16189805981145977</v>
      </c>
      <c r="K126" s="28">
        <f>VLOOKUP(A126,[2]Academies!$A$3:$M$411,13,0)</f>
        <v>211732</v>
      </c>
      <c r="L126" s="28">
        <f>VLOOKUP(A126,[2]Academies!$A$3:$L$411,12,0)</f>
        <v>209194</v>
      </c>
      <c r="M126" s="28">
        <f>VLOOKUP(A126,[2]Academies!$A$3:$K$411,11,0)</f>
        <v>185215</v>
      </c>
      <c r="N126" s="23">
        <f>VLOOKUP(A126,[2]Academies!$A$3:$J$411,10,0)</f>
        <v>201451</v>
      </c>
    </row>
    <row r="127" spans="1:14" x14ac:dyDescent="0.35">
      <c r="A127" s="4">
        <v>2200</v>
      </c>
      <c r="B127" s="5" t="s">
        <v>35</v>
      </c>
      <c r="C127" s="5" t="s">
        <v>344</v>
      </c>
      <c r="D127" s="5" t="s">
        <v>434</v>
      </c>
      <c r="E127" s="15">
        <f>VLOOKUP(A127,[1]SchBlock!$A$13:$AE$541,31,0)</f>
        <v>268</v>
      </c>
      <c r="F127" s="16">
        <f>VLOOKUP(A127,[1]SchBlock!$A$13:$FE$541,161,0)</f>
        <v>1127536.3999999999</v>
      </c>
      <c r="G127" s="23">
        <f>VLOOKUP(A127,[2]Academies!$A$3:$N$411,14,0)</f>
        <v>510089</v>
      </c>
      <c r="H127" s="27">
        <f t="shared" si="14"/>
        <v>0.45239249038878038</v>
      </c>
      <c r="I127" s="23">
        <f t="shared" si="12"/>
        <v>-1538</v>
      </c>
      <c r="J127" s="27">
        <f t="shared" si="13"/>
        <v>-3.0060962380796946E-3</v>
      </c>
      <c r="K127" s="28">
        <f>VLOOKUP(A127,[2]Academies!$A$3:$M$411,13,0)</f>
        <v>511627</v>
      </c>
      <c r="L127" s="28">
        <f>VLOOKUP(A127,[2]Academies!$A$3:$L$411,12,0)</f>
        <v>382536</v>
      </c>
      <c r="M127" s="28">
        <f>VLOOKUP(A127,[2]Academies!$A$3:$K$411,11,0)</f>
        <v>362344</v>
      </c>
      <c r="N127" s="23">
        <f>VLOOKUP(A127,[2]Academies!$A$3:$J$411,10,0)</f>
        <v>286346</v>
      </c>
    </row>
    <row r="128" spans="1:14" x14ac:dyDescent="0.35">
      <c r="A128" s="4">
        <v>2180</v>
      </c>
      <c r="B128" s="5" t="s">
        <v>88</v>
      </c>
      <c r="C128" s="5" t="s">
        <v>384</v>
      </c>
      <c r="D128" s="5" t="s">
        <v>434</v>
      </c>
      <c r="E128" s="15">
        <f>VLOOKUP(A128,[1]SchBlock!$A$13:$AE$541,31,0)</f>
        <v>674.58333333333337</v>
      </c>
      <c r="F128" s="16">
        <f>VLOOKUP(A128,[1]SchBlock!$A$13:$FE$541,161,0)</f>
        <v>2828266.3433333333</v>
      </c>
      <c r="G128" s="23">
        <f>VLOOKUP(A128,[2]Academies!$A$3:$N$411,14,0)</f>
        <v>833427</v>
      </c>
      <c r="H128" s="27">
        <f t="shared" si="14"/>
        <v>0.29467769256050369</v>
      </c>
      <c r="I128" s="23">
        <f t="shared" si="12"/>
        <v>365020</v>
      </c>
      <c r="J128" s="27">
        <f t="shared" si="13"/>
        <v>0.77927955816202577</v>
      </c>
      <c r="K128" s="28">
        <f>VLOOKUP(A128,[2]Academies!$A$3:$M$411,13,0)</f>
        <v>468407</v>
      </c>
      <c r="L128" s="28">
        <f>VLOOKUP(A128,[2]Academies!$A$3:$L$411,12,0)</f>
        <v>185243</v>
      </c>
      <c r="M128" s="28">
        <f>VLOOKUP(A128,[2]Academies!$A$3:$K$411,11,0)</f>
        <v>84346</v>
      </c>
      <c r="N128" s="23">
        <f>VLOOKUP(A128,[2]Academies!$A$3:$J$411,10,0)</f>
        <v>54003</v>
      </c>
    </row>
    <row r="129" spans="1:14" x14ac:dyDescent="0.35">
      <c r="A129" s="4">
        <v>3221</v>
      </c>
      <c r="B129" s="5" t="s">
        <v>263</v>
      </c>
      <c r="C129" s="5" t="s">
        <v>399</v>
      </c>
      <c r="D129" s="5" t="s">
        <v>434</v>
      </c>
      <c r="E129" s="15">
        <f>VLOOKUP(A129,[1]SchBlock!$A$13:$AE$541,31,0)</f>
        <v>127.75</v>
      </c>
      <c r="F129" s="16">
        <f>VLOOKUP(A129,[1]SchBlock!$A$13:$FE$541,161,0)</f>
        <v>589680.60410061898</v>
      </c>
      <c r="G129" s="23">
        <f>VLOOKUP(A129,[2]Academies!$A$3:$N$411,14,0)</f>
        <v>116962</v>
      </c>
      <c r="H129" s="27">
        <f t="shared" si="14"/>
        <v>0.19834805348293671</v>
      </c>
      <c r="I129" s="23">
        <f t="shared" si="12"/>
        <v>20601</v>
      </c>
      <c r="J129" s="27">
        <f t="shared" si="13"/>
        <v>0.21378981123068461</v>
      </c>
      <c r="K129" s="28">
        <f>VLOOKUP(A129,[2]Academies!$A$3:$M$411,13,0)</f>
        <v>96361</v>
      </c>
      <c r="L129" s="28">
        <f>VLOOKUP(A129,[2]Academies!$A$3:$L$411,12,0)</f>
        <v>107926</v>
      </c>
      <c r="M129" s="28">
        <f>VLOOKUP(A129,[2]Academies!$A$3:$K$411,11,0)</f>
        <v>140363</v>
      </c>
      <c r="N129" s="23">
        <f>VLOOKUP(A129,[2]Academies!$A$3:$J$411,10,0)</f>
        <v>127329</v>
      </c>
    </row>
    <row r="130" spans="1:14" x14ac:dyDescent="0.35">
      <c r="A130" s="4">
        <v>2177</v>
      </c>
      <c r="B130" s="5" t="s">
        <v>266</v>
      </c>
      <c r="C130" s="5" t="s">
        <v>400</v>
      </c>
      <c r="D130" s="5" t="s">
        <v>434</v>
      </c>
      <c r="E130" s="15">
        <f>VLOOKUP(A130,[1]SchBlock!$A$13:$AE$541,31,0)</f>
        <v>202.16666666666666</v>
      </c>
      <c r="F130" s="16">
        <f>VLOOKUP(A130,[1]SchBlock!$A$13:$FE$541,161,0)</f>
        <v>890296.07306836476</v>
      </c>
      <c r="G130" s="23">
        <f>VLOOKUP(A130,[2]Academies!$A$3:$N$411,14,0)</f>
        <v>1000</v>
      </c>
      <c r="H130" s="27">
        <f t="shared" si="14"/>
        <v>1.1232218474844504E-3</v>
      </c>
      <c r="I130" s="23">
        <f t="shared" si="12"/>
        <v>-38000</v>
      </c>
      <c r="J130" s="27">
        <f t="shared" si="13"/>
        <v>-0.97435897435897434</v>
      </c>
      <c r="K130" s="28">
        <f>VLOOKUP(A130,[2]Academies!$A$3:$M$411,13,0)</f>
        <v>39000</v>
      </c>
      <c r="L130" s="28">
        <f>VLOOKUP(A130,[2]Academies!$A$3:$L$411,12,0)</f>
        <v>-17000</v>
      </c>
      <c r="M130" s="29"/>
      <c r="N130" s="29"/>
    </row>
    <row r="131" spans="1:14" x14ac:dyDescent="0.35">
      <c r="A131" s="4">
        <v>5201</v>
      </c>
      <c r="B131" s="5" t="s">
        <v>100</v>
      </c>
      <c r="C131" s="5" t="s">
        <v>388</v>
      </c>
      <c r="D131" s="5" t="s">
        <v>434</v>
      </c>
      <c r="E131" s="15">
        <f>VLOOKUP(A131,[1]SchBlock!$A$13:$AE$541,31,0)</f>
        <v>419</v>
      </c>
      <c r="F131" s="16">
        <f>VLOOKUP(A131,[1]SchBlock!$A$13:$FE$541,161,0)</f>
        <v>1759357.3</v>
      </c>
      <c r="G131" s="23">
        <f>VLOOKUP(A131,[2]Academies!$A$3:$N$411,14,0)</f>
        <v>44000</v>
      </c>
      <c r="H131" s="27">
        <f t="shared" si="14"/>
        <v>2.5009132596317984E-2</v>
      </c>
      <c r="I131" s="23">
        <f t="shared" si="12"/>
        <v>-64000</v>
      </c>
      <c r="J131" s="27">
        <f t="shared" si="13"/>
        <v>-0.59259259259259256</v>
      </c>
      <c r="K131" s="28">
        <f>VLOOKUP(A131,[2]Academies!$A$3:$M$411,13,0)</f>
        <v>108000</v>
      </c>
      <c r="L131" s="28">
        <f>VLOOKUP(A131,[2]Academies!$A$3:$L$411,12,0)</f>
        <v>35000</v>
      </c>
      <c r="M131" s="28">
        <f>VLOOKUP(A131,[2]Academies!$A$3:$K$411,11,0)</f>
        <v>216000</v>
      </c>
      <c r="N131" s="23">
        <f>VLOOKUP(A131,[2]Academies!$A$3:$J$411,10,0)</f>
        <v>268000</v>
      </c>
    </row>
    <row r="132" spans="1:14" x14ac:dyDescent="0.35">
      <c r="A132" s="4">
        <v>2568</v>
      </c>
      <c r="B132" s="5" t="s">
        <v>220</v>
      </c>
      <c r="C132" s="5" t="s">
        <v>362</v>
      </c>
      <c r="D132" s="5" t="s">
        <v>434</v>
      </c>
      <c r="E132" s="15">
        <f>VLOOKUP(A132,[1]SchBlock!$A$13:$AE$541,31,0)</f>
        <v>206</v>
      </c>
      <c r="F132" s="16">
        <f>VLOOKUP(A132,[1]SchBlock!$A$13:$FE$541,161,0)</f>
        <v>899078.36242931476</v>
      </c>
      <c r="G132" s="23">
        <f>VLOOKUP(A132,[2]Academies!$A$3:$N$411,14,0)</f>
        <v>396900</v>
      </c>
      <c r="H132" s="27">
        <f t="shared" si="14"/>
        <v>0.44145206534341896</v>
      </c>
      <c r="I132" s="23">
        <f t="shared" si="12"/>
        <v>-94283</v>
      </c>
      <c r="J132" s="27">
        <f t="shared" si="13"/>
        <v>-0.19195086149154184</v>
      </c>
      <c r="K132" s="28">
        <f>VLOOKUP(A132,[2]Academies!$A$3:$M$411,13,0)</f>
        <v>491183</v>
      </c>
      <c r="L132" s="28">
        <f>VLOOKUP(A132,[2]Academies!$A$3:$L$411,12,0)</f>
        <v>448500</v>
      </c>
      <c r="M132" s="28">
        <f>VLOOKUP(A132,[2]Academies!$A$3:$K$411,11,0)</f>
        <v>400175</v>
      </c>
      <c r="N132" s="23">
        <f>VLOOKUP(A132,[2]Academies!$A$3:$J$411,10,0)</f>
        <v>393729</v>
      </c>
    </row>
    <row r="133" spans="1:14" x14ac:dyDescent="0.35">
      <c r="A133" s="4">
        <v>2166</v>
      </c>
      <c r="B133" s="5" t="s">
        <v>239</v>
      </c>
      <c r="C133" s="5" t="s">
        <v>398</v>
      </c>
      <c r="D133" s="5" t="s">
        <v>434</v>
      </c>
      <c r="E133" s="15">
        <f>VLOOKUP(A133,[1]SchBlock!$A$13:$AE$541,31,0)</f>
        <v>194</v>
      </c>
      <c r="F133" s="16">
        <f>VLOOKUP(A133,[1]SchBlock!$A$13:$FE$541,161,0)</f>
        <v>903590.22081918642</v>
      </c>
      <c r="G133" s="23">
        <f>VLOOKUP(A133,[2]Academies!$A$3:$N$411,14,0)</f>
        <v>206000</v>
      </c>
      <c r="H133" s="27">
        <f t="shared" si="14"/>
        <v>0.22797944826499156</v>
      </c>
      <c r="I133" s="23">
        <f t="shared" si="12"/>
        <v>67000</v>
      </c>
      <c r="J133" s="27">
        <f t="shared" si="13"/>
        <v>0.48201438848920863</v>
      </c>
      <c r="K133" s="28">
        <f>VLOOKUP(A133,[2]Academies!$A$3:$M$411,13,0)</f>
        <v>139000</v>
      </c>
      <c r="L133" s="28">
        <f>VLOOKUP(A133,[2]Academies!$A$3:$L$411,12,0)</f>
        <v>99000</v>
      </c>
      <c r="M133" s="28">
        <f>VLOOKUP(A133,[2]Academies!$A$3:$K$411,11,0)</f>
        <v>133000</v>
      </c>
      <c r="N133" s="23">
        <f>VLOOKUP(A133,[2]Academies!$A$3:$J$411,10,0)</f>
        <v>41000</v>
      </c>
    </row>
    <row r="134" spans="1:14" x14ac:dyDescent="0.35">
      <c r="A134" s="4">
        <v>2145</v>
      </c>
      <c r="B134" s="5" t="s">
        <v>198</v>
      </c>
      <c r="C134" s="5" t="s">
        <v>359</v>
      </c>
      <c r="D134" s="5" t="s">
        <v>434</v>
      </c>
      <c r="E134" s="15">
        <f>VLOOKUP(A134,[1]SchBlock!$A$13:$AE$541,31,0)</f>
        <v>583.75</v>
      </c>
      <c r="F134" s="16">
        <f>VLOOKUP(A134,[1]SchBlock!$A$13:$FE$541,161,0)</f>
        <v>2596015.2379456819</v>
      </c>
      <c r="G134" s="23">
        <f>VLOOKUP(A134,[2]Academies!$A$3:$N$411,14,0)</f>
        <v>799000</v>
      </c>
      <c r="H134" s="27">
        <f t="shared" si="14"/>
        <v>0.30777939525203896</v>
      </c>
      <c r="I134" s="23">
        <f t="shared" si="12"/>
        <v>67000</v>
      </c>
      <c r="J134" s="27">
        <f t="shared" si="13"/>
        <v>9.1530054644808748E-2</v>
      </c>
      <c r="K134" s="28">
        <f>VLOOKUP(A134,[2]Academies!$A$3:$M$411,13,0)</f>
        <v>732000</v>
      </c>
      <c r="L134" s="28">
        <f>VLOOKUP(A134,[2]Academies!$A$3:$L$411,12,0)</f>
        <v>564000</v>
      </c>
      <c r="M134" s="28">
        <f>VLOOKUP(A134,[2]Academies!$A$3:$K$411,11,0)</f>
        <v>466000</v>
      </c>
      <c r="N134" s="23">
        <f>VLOOKUP(A134,[2]Academies!$A$3:$J$411,10,0)</f>
        <v>288000</v>
      </c>
    </row>
    <row r="135" spans="1:14" x14ac:dyDescent="0.35">
      <c r="A135" s="4">
        <v>3834</v>
      </c>
      <c r="B135" s="5" t="s">
        <v>165</v>
      </c>
      <c r="C135" s="5" t="s">
        <v>411</v>
      </c>
      <c r="D135" s="5" t="s">
        <v>434</v>
      </c>
      <c r="E135" s="15">
        <f>VLOOKUP(A135,[1]SchBlock!$A$13:$AE$541,31,0)</f>
        <v>583.58333333333337</v>
      </c>
      <c r="F135" s="16">
        <f>VLOOKUP(A135,[1]SchBlock!$A$13:$FE$541,161,0)</f>
        <v>2451484.586270167</v>
      </c>
      <c r="G135" s="23">
        <f>VLOOKUP(A135,[2]Academies!$A$3:$N$411,14,0)</f>
        <v>314854</v>
      </c>
      <c r="H135" s="27">
        <f t="shared" si="14"/>
        <v>0.12843401168556293</v>
      </c>
      <c r="I135" s="23">
        <f t="shared" si="12"/>
        <v>-240061</v>
      </c>
      <c r="J135" s="27">
        <f t="shared" si="13"/>
        <v>-0.43260859771316329</v>
      </c>
      <c r="K135" s="28">
        <f>VLOOKUP(A135,[2]Academies!$A$3:$M$411,13,0)</f>
        <v>554915</v>
      </c>
      <c r="L135" s="28">
        <f>VLOOKUP(A135,[2]Academies!$A$3:$L$411,12,0)</f>
        <v>502421</v>
      </c>
      <c r="M135" s="28">
        <f>VLOOKUP(A135,[2]Academies!$A$3:$K$411,11,0)</f>
        <v>181511</v>
      </c>
      <c r="N135" s="23">
        <f>VLOOKUP(A135,[2]Academies!$A$3:$J$411,10,0)</f>
        <v>210856</v>
      </c>
    </row>
    <row r="136" spans="1:14" x14ac:dyDescent="0.35">
      <c r="A136" s="4">
        <v>2000</v>
      </c>
      <c r="B136" s="5" t="s">
        <v>106</v>
      </c>
      <c r="C136" s="5" t="s">
        <v>391</v>
      </c>
      <c r="D136" s="5" t="s">
        <v>434</v>
      </c>
      <c r="E136" s="15">
        <f>VLOOKUP(A136,[1]SchBlock!$A$13:$AE$541,31,0)</f>
        <v>406</v>
      </c>
      <c r="F136" s="16">
        <f>VLOOKUP(A136,[1]SchBlock!$A$13:$FE$541,161,0)</f>
        <v>1704918.6</v>
      </c>
      <c r="G136" s="26">
        <f>VLOOKUP(A136,[2]Academies!$A$3:$N$411,14,0)</f>
        <v>1000</v>
      </c>
      <c r="H136" s="27">
        <f t="shared" si="14"/>
        <v>5.865382664016921E-4</v>
      </c>
      <c r="I136" s="23">
        <f t="shared" si="12"/>
        <v>1000</v>
      </c>
      <c r="J136" s="27"/>
      <c r="K136" s="26">
        <f>VLOOKUP(A136,[2]Academies!$A$3:$M$411,13,0)</f>
        <v>0</v>
      </c>
      <c r="L136" s="26">
        <f>VLOOKUP(A136,[2]Academies!$A$3:$L$411,12,0)</f>
        <v>0</v>
      </c>
      <c r="M136" s="28">
        <f>VLOOKUP(A136,[2]Academies!$A$3:$K$411,11,0)</f>
        <v>2686</v>
      </c>
      <c r="N136" s="23">
        <f>VLOOKUP(A136,[2]Academies!$A$3:$J$411,10,0)</f>
        <v>-1819</v>
      </c>
    </row>
    <row r="137" spans="1:14" x14ac:dyDescent="0.35">
      <c r="A137" s="4">
        <v>2529</v>
      </c>
      <c r="B137" s="5" t="s">
        <v>290</v>
      </c>
      <c r="C137" s="5" t="s">
        <v>345</v>
      </c>
      <c r="D137" s="5" t="s">
        <v>434</v>
      </c>
      <c r="E137" s="15">
        <f>VLOOKUP(A137,[1]SchBlock!$A$13:$AE$541,31,0)</f>
        <v>180</v>
      </c>
      <c r="F137" s="16">
        <f>VLOOKUP(A137,[1]SchBlock!$A$13:$FE$541,161,0)</f>
        <v>788524.10578032059</v>
      </c>
      <c r="G137" s="26">
        <f>VLOOKUP(A137,[2]Academies!$A$3:$N$411,14,0)</f>
        <v>0</v>
      </c>
      <c r="H137" s="27">
        <f t="shared" si="14"/>
        <v>0</v>
      </c>
      <c r="I137" s="23">
        <f t="shared" si="12"/>
        <v>0</v>
      </c>
      <c r="J137" s="27"/>
      <c r="K137" s="26">
        <f>VLOOKUP(A137,[2]Academies!$A$3:$M$411,13,0)</f>
        <v>0</v>
      </c>
      <c r="L137" s="26">
        <f>VLOOKUP(A137,[2]Academies!$A$3:$L$411,12,0)</f>
        <v>0</v>
      </c>
      <c r="M137" s="28">
        <f>VLOOKUP(A137,[2]Academies!$A$3:$K$411,11,0)</f>
        <v>91156</v>
      </c>
      <c r="N137" s="29"/>
    </row>
    <row r="138" spans="1:14" x14ac:dyDescent="0.35">
      <c r="A138" s="4">
        <v>2840</v>
      </c>
      <c r="B138" s="5" t="s">
        <v>291</v>
      </c>
      <c r="C138" s="5" t="s">
        <v>345</v>
      </c>
      <c r="D138" s="5" t="s">
        <v>434</v>
      </c>
      <c r="E138" s="15">
        <f>VLOOKUP(A138,[1]SchBlock!$A$13:$AE$541,31,0)</f>
        <v>148</v>
      </c>
      <c r="F138" s="16">
        <f>VLOOKUP(A138,[1]SchBlock!$A$13:$FE$541,161,0)</f>
        <v>737110.71804877371</v>
      </c>
      <c r="G138" s="26">
        <f>VLOOKUP(A138,[2]Academies!$A$3:$N$411,14,0)</f>
        <v>0</v>
      </c>
      <c r="H138" s="27">
        <f t="shared" si="14"/>
        <v>0</v>
      </c>
      <c r="I138" s="23">
        <f t="shared" ref="I138:I201" si="15">G138-K138</f>
        <v>0</v>
      </c>
      <c r="J138" s="27"/>
      <c r="K138" s="26">
        <f>VLOOKUP(A138,[2]Academies!$A$3:$M$411,13,0)</f>
        <v>0</v>
      </c>
      <c r="L138" s="26">
        <f>VLOOKUP(A138,[2]Academies!$A$3:$L$411,12,0)</f>
        <v>0</v>
      </c>
      <c r="M138" s="28">
        <f>VLOOKUP(A138,[2]Academies!$A$3:$K$411,11,0)</f>
        <v>43205</v>
      </c>
      <c r="N138" s="29"/>
    </row>
    <row r="139" spans="1:14" x14ac:dyDescent="0.35">
      <c r="A139" s="4">
        <v>5250</v>
      </c>
      <c r="B139" s="5" t="s">
        <v>93</v>
      </c>
      <c r="C139" s="5" t="s">
        <v>386</v>
      </c>
      <c r="D139" s="5" t="s">
        <v>434</v>
      </c>
      <c r="E139" s="15">
        <f>VLOOKUP(A139,[1]SchBlock!$A$13:$AE$541,31,0)</f>
        <v>217</v>
      </c>
      <c r="F139" s="16">
        <f>VLOOKUP(A139,[1]SchBlock!$A$13:$FE$541,161,0)</f>
        <v>911743.5</v>
      </c>
      <c r="G139" s="23">
        <f>VLOOKUP(A139,[2]Academies!$A$3:$N$411,14,0)</f>
        <v>119740</v>
      </c>
      <c r="H139" s="27">
        <f t="shared" si="14"/>
        <v>0.13133079643562032</v>
      </c>
      <c r="I139" s="23">
        <f t="shared" si="15"/>
        <v>1563</v>
      </c>
      <c r="J139" s="27">
        <f t="shared" ref="J138:J201" si="16">(I139/K139)</f>
        <v>1.3225923826125219E-2</v>
      </c>
      <c r="K139" s="28">
        <f>VLOOKUP(A139,[2]Academies!$A$3:$M$411,13,0)</f>
        <v>118177</v>
      </c>
      <c r="L139" s="28">
        <f>VLOOKUP(A139,[2]Academies!$A$3:$L$411,12,0)</f>
        <v>131637</v>
      </c>
      <c r="M139" s="28">
        <f>VLOOKUP(A139,[2]Academies!$A$3:$K$411,11,0)</f>
        <v>165144</v>
      </c>
      <c r="N139" s="23">
        <f>VLOOKUP(A139,[2]Academies!$A$3:$J$411,10,0)</f>
        <v>157311</v>
      </c>
    </row>
    <row r="140" spans="1:14" x14ac:dyDescent="0.35">
      <c r="A140" s="4">
        <v>3461</v>
      </c>
      <c r="B140" s="5" t="s">
        <v>278</v>
      </c>
      <c r="C140" s="5" t="s">
        <v>430</v>
      </c>
      <c r="D140" s="5" t="s">
        <v>434</v>
      </c>
      <c r="E140" s="15">
        <f>VLOOKUP(A140,[1]SchBlock!$A$13:$AE$541,31,0)</f>
        <v>360</v>
      </c>
      <c r="F140" s="16">
        <f>VLOOKUP(A140,[1]SchBlock!$A$13:$FE$541,161,0)</f>
        <v>1505993.06</v>
      </c>
      <c r="G140" s="23">
        <f>VLOOKUP(A140,[2]Academies!$A$3:$N$411,14,0)</f>
        <v>164903</v>
      </c>
      <c r="H140" s="27">
        <f t="shared" si="14"/>
        <v>0.10949784854918256</v>
      </c>
      <c r="I140" s="23">
        <f t="shared" si="15"/>
        <v>-72349</v>
      </c>
      <c r="J140" s="27">
        <f t="shared" si="16"/>
        <v>-0.30494579603122418</v>
      </c>
      <c r="K140" s="28">
        <f>VLOOKUP(A140,[2]Academies!$A$3:$M$411,13,0)</f>
        <v>237252</v>
      </c>
      <c r="L140" s="28">
        <f>VLOOKUP(A140,[2]Academies!$A$3:$L$411,12,0)</f>
        <v>130368</v>
      </c>
      <c r="M140" s="28">
        <f>VLOOKUP(A140,[2]Academies!$A$3:$K$411,11,0)</f>
        <v>88936</v>
      </c>
      <c r="N140" s="29"/>
    </row>
    <row r="141" spans="1:14" x14ac:dyDescent="0.35">
      <c r="A141" s="4">
        <v>2114</v>
      </c>
      <c r="B141" s="5" t="s">
        <v>159</v>
      </c>
      <c r="C141" s="5" t="s">
        <v>353</v>
      </c>
      <c r="D141" s="5" t="s">
        <v>434</v>
      </c>
      <c r="E141" s="15">
        <f>VLOOKUP(A141,[1]SchBlock!$A$13:$AE$541,31,0)</f>
        <v>196</v>
      </c>
      <c r="F141" s="16">
        <f>VLOOKUP(A141,[1]SchBlock!$A$13:$FE$541,161,0)</f>
        <v>922292.02246249176</v>
      </c>
      <c r="G141" s="23">
        <f>VLOOKUP(A141,[2]Academies!$A$3:$N$411,14,0)</f>
        <v>20612</v>
      </c>
      <c r="H141" s="27">
        <f t="shared" ref="H141:H204" si="17">(G141/F141)</f>
        <v>2.2348669941833158E-2</v>
      </c>
      <c r="I141" s="23">
        <f t="shared" si="15"/>
        <v>-73260</v>
      </c>
      <c r="J141" s="27">
        <f t="shared" si="16"/>
        <v>-0.7804244077041077</v>
      </c>
      <c r="K141" s="28">
        <f>VLOOKUP(A141,[2]Academies!$A$3:$M$411,13,0)</f>
        <v>93872</v>
      </c>
      <c r="L141" s="28">
        <f>VLOOKUP(A141,[2]Academies!$A$3:$L$411,12,0)</f>
        <v>71323</v>
      </c>
      <c r="M141" s="28">
        <f>VLOOKUP(A141,[2]Academies!$A$3:$K$411,11,0)</f>
        <v>155596</v>
      </c>
      <c r="N141" s="23">
        <f>VLOOKUP(A141,[2]Academies!$A$3:$J$411,10,0)</f>
        <v>141655</v>
      </c>
    </row>
    <row r="142" spans="1:14" x14ac:dyDescent="0.35">
      <c r="A142" s="4">
        <v>2785</v>
      </c>
      <c r="B142" s="5" t="s">
        <v>156</v>
      </c>
      <c r="C142" s="5" t="s">
        <v>410</v>
      </c>
      <c r="D142" s="5" t="s">
        <v>434</v>
      </c>
      <c r="E142" s="15">
        <f>VLOOKUP(A142,[1]SchBlock!$A$13:$AE$541,31,0)</f>
        <v>423.75</v>
      </c>
      <c r="F142" s="16">
        <f>VLOOKUP(A142,[1]SchBlock!$A$13:$FE$541,161,0)</f>
        <v>1787400.7166113197</v>
      </c>
      <c r="G142" s="23">
        <f>VLOOKUP(A142,[2]Academies!$A$3:$N$411,14,0)</f>
        <v>69651</v>
      </c>
      <c r="H142" s="27">
        <f t="shared" si="17"/>
        <v>3.8967758797842082E-2</v>
      </c>
      <c r="I142" s="23">
        <f t="shared" si="15"/>
        <v>10009</v>
      </c>
      <c r="J142" s="27">
        <f t="shared" si="16"/>
        <v>0.16781798061768552</v>
      </c>
      <c r="K142" s="28">
        <f>VLOOKUP(A142,[2]Academies!$A$3:$M$411,13,0)</f>
        <v>59642</v>
      </c>
      <c r="L142" s="28">
        <f>VLOOKUP(A142,[2]Academies!$A$3:$L$411,12,0)</f>
        <v>36718</v>
      </c>
      <c r="M142" s="28">
        <f>VLOOKUP(A142,[2]Academies!$A$3:$K$411,11,0)</f>
        <v>204984</v>
      </c>
      <c r="N142" s="23">
        <f>VLOOKUP(A142,[2]Academies!$A$3:$J$411,10,0)</f>
        <v>191757</v>
      </c>
    </row>
    <row r="143" spans="1:14" x14ac:dyDescent="0.35">
      <c r="A143" s="4">
        <v>2099</v>
      </c>
      <c r="B143" s="5" t="s">
        <v>139</v>
      </c>
      <c r="C143" s="5" t="s">
        <v>400</v>
      </c>
      <c r="D143" s="5" t="s">
        <v>434</v>
      </c>
      <c r="E143" s="15">
        <f>VLOOKUP(A143,[1]SchBlock!$A$13:$AE$541,31,0)</f>
        <v>214</v>
      </c>
      <c r="F143" s="16">
        <f>VLOOKUP(A143,[1]SchBlock!$A$13:$FE$541,161,0)</f>
        <v>948916.11765047209</v>
      </c>
      <c r="G143" s="23">
        <f>VLOOKUP(A143,[2]Academies!$A$3:$N$411,14,0)</f>
        <v>276000</v>
      </c>
      <c r="H143" s="27">
        <f t="shared" si="17"/>
        <v>0.29085816424256694</v>
      </c>
      <c r="I143" s="23">
        <f t="shared" si="15"/>
        <v>-146000</v>
      </c>
      <c r="J143" s="27">
        <f t="shared" si="16"/>
        <v>-0.34597156398104267</v>
      </c>
      <c r="K143" s="28">
        <f>VLOOKUP(A143,[2]Academies!$A$3:$M$411,13,0)</f>
        <v>422000</v>
      </c>
      <c r="L143" s="28">
        <f>VLOOKUP(A143,[2]Academies!$A$3:$L$411,12,0)</f>
        <v>409000</v>
      </c>
      <c r="M143" s="28">
        <f>VLOOKUP(A143,[2]Academies!$A$3:$K$411,11,0)</f>
        <v>346000</v>
      </c>
      <c r="N143" s="23">
        <f>VLOOKUP(A143,[2]Academies!$A$3:$J$411,10,0)</f>
        <v>339000</v>
      </c>
    </row>
    <row r="144" spans="1:14" x14ac:dyDescent="0.35">
      <c r="A144" s="4">
        <v>2629</v>
      </c>
      <c r="B144" s="5" t="s">
        <v>270</v>
      </c>
      <c r="C144" s="5" t="s">
        <v>374</v>
      </c>
      <c r="D144" s="5" t="s">
        <v>434</v>
      </c>
      <c r="E144" s="15">
        <f>VLOOKUP(A144,[1]SchBlock!$A$13:$AE$541,31,0)</f>
        <v>181</v>
      </c>
      <c r="F144" s="16">
        <f>VLOOKUP(A144,[1]SchBlock!$A$13:$FE$541,161,0)</f>
        <v>782415.68383525277</v>
      </c>
      <c r="G144" s="23">
        <f>VLOOKUP(A144,[2]Academies!$A$3:$N$411,14,0)</f>
        <v>154000</v>
      </c>
      <c r="H144" s="27">
        <f t="shared" si="17"/>
        <v>0.19682632030728386</v>
      </c>
      <c r="I144" s="23">
        <f t="shared" si="15"/>
        <v>-14000</v>
      </c>
      <c r="J144" s="27">
        <f t="shared" si="16"/>
        <v>-8.3333333333333329E-2</v>
      </c>
      <c r="K144" s="28">
        <f>VLOOKUP(A144,[2]Academies!$A$3:$M$411,13,0)</f>
        <v>168000</v>
      </c>
      <c r="L144" s="28">
        <f>VLOOKUP(A144,[2]Academies!$A$3:$L$411,12,0)</f>
        <v>209000</v>
      </c>
      <c r="M144" s="28">
        <f>VLOOKUP(A144,[2]Academies!$A$3:$K$411,11,0)</f>
        <v>247000</v>
      </c>
      <c r="N144" s="23">
        <f>VLOOKUP(A144,[2]Academies!$A$3:$J$411,10,0)</f>
        <v>295000</v>
      </c>
    </row>
    <row r="145" spans="1:14" x14ac:dyDescent="0.35">
      <c r="A145" s="4">
        <v>2589</v>
      </c>
      <c r="B145" s="5" t="s">
        <v>216</v>
      </c>
      <c r="C145" s="5" t="s">
        <v>421</v>
      </c>
      <c r="D145" s="5" t="s">
        <v>434</v>
      </c>
      <c r="E145" s="15">
        <f>VLOOKUP(A145,[1]SchBlock!$A$13:$AE$541,31,0)</f>
        <v>292</v>
      </c>
      <c r="F145" s="16">
        <f>VLOOKUP(A145,[1]SchBlock!$A$13:$FE$541,161,0)</f>
        <v>1223701.216</v>
      </c>
      <c r="G145" s="23">
        <f>VLOOKUP(A145,[2]Academies!$A$3:$N$411,14,0)</f>
        <v>520038</v>
      </c>
      <c r="H145" s="27">
        <f t="shared" si="17"/>
        <v>0.42497138451809791</v>
      </c>
      <c r="I145" s="23">
        <f t="shared" si="15"/>
        <v>66212</v>
      </c>
      <c r="J145" s="27">
        <f t="shared" si="16"/>
        <v>0.14589732628804872</v>
      </c>
      <c r="K145" s="28">
        <f>VLOOKUP(A145,[2]Academies!$A$3:$M$411,13,0)</f>
        <v>453826</v>
      </c>
      <c r="L145" s="28">
        <f>VLOOKUP(A145,[2]Academies!$A$3:$L$411,12,0)</f>
        <v>478708</v>
      </c>
      <c r="M145" s="28">
        <f>VLOOKUP(A145,[2]Academies!$A$3:$K$411,11,0)</f>
        <v>476000</v>
      </c>
      <c r="N145" s="23">
        <f>VLOOKUP(A145,[2]Academies!$A$3:$J$411,10,0)</f>
        <v>344955</v>
      </c>
    </row>
    <row r="146" spans="1:14" x14ac:dyDescent="0.35">
      <c r="A146" s="4">
        <v>5233</v>
      </c>
      <c r="B146" s="5" t="s">
        <v>64</v>
      </c>
      <c r="C146" s="5" t="s">
        <v>330</v>
      </c>
      <c r="D146" s="5" t="s">
        <v>434</v>
      </c>
      <c r="E146" s="15">
        <f>VLOOKUP(A146,[1]SchBlock!$A$13:$AE$541,31,0)</f>
        <v>617</v>
      </c>
      <c r="F146" s="16">
        <f>VLOOKUP(A146,[1]SchBlock!$A$13:$FE$541,161,0)</f>
        <v>2587786.1</v>
      </c>
      <c r="G146" s="26">
        <f>VLOOKUP(A146,[2]Academies!$A$3:$N$411,14,0)</f>
        <v>0</v>
      </c>
      <c r="H146" s="27">
        <f t="shared" si="17"/>
        <v>0</v>
      </c>
      <c r="I146" s="23">
        <f t="shared" si="15"/>
        <v>0</v>
      </c>
      <c r="J146" s="27"/>
      <c r="K146" s="26">
        <f>VLOOKUP(A146,[2]Academies!$A$3:$M$411,13,0)</f>
        <v>0</v>
      </c>
      <c r="L146" s="26">
        <f>VLOOKUP(A146,[2]Academies!$A$3:$L$411,12,0)</f>
        <v>0</v>
      </c>
      <c r="M146" s="26">
        <f>VLOOKUP(A146,[2]Academies!$A$3:$K$411,11,0)</f>
        <v>0</v>
      </c>
      <c r="N146" s="26">
        <f>VLOOKUP(A146,[2]Academies!$A$3:$J$411,10,0)</f>
        <v>0</v>
      </c>
    </row>
    <row r="147" spans="1:14" x14ac:dyDescent="0.35">
      <c r="A147" s="4">
        <v>2079</v>
      </c>
      <c r="B147" s="5" t="s">
        <v>126</v>
      </c>
      <c r="C147" s="5" t="s">
        <v>368</v>
      </c>
      <c r="D147" s="5" t="s">
        <v>434</v>
      </c>
      <c r="E147" s="15">
        <f>VLOOKUP(A147,[1]SchBlock!$A$13:$AE$541,31,0)</f>
        <v>246</v>
      </c>
      <c r="F147" s="16">
        <f>VLOOKUP(A147,[1]SchBlock!$A$13:$FE$541,161,0)</f>
        <v>1115007.6672983649</v>
      </c>
      <c r="G147" s="23">
        <f>VLOOKUP(A147,[2]Academies!$A$3:$N$411,14,0)</f>
        <v>75627</v>
      </c>
      <c r="H147" s="27">
        <f t="shared" si="17"/>
        <v>6.7826439421033113E-2</v>
      </c>
      <c r="I147" s="23">
        <f t="shared" si="15"/>
        <v>-13318</v>
      </c>
      <c r="J147" s="27">
        <f t="shared" si="16"/>
        <v>-0.14973298105570859</v>
      </c>
      <c r="K147" s="28">
        <f>VLOOKUP(A147,[2]Academies!$A$3:$M$411,13,0)</f>
        <v>88945</v>
      </c>
      <c r="L147" s="28">
        <f>VLOOKUP(A147,[2]Academies!$A$3:$L$411,12,0)</f>
        <v>140676</v>
      </c>
      <c r="M147" s="28">
        <f>VLOOKUP(A147,[2]Academies!$A$3:$K$411,11,0)</f>
        <v>174521</v>
      </c>
      <c r="N147" s="23">
        <f>VLOOKUP(A147,[2]Academies!$A$3:$J$411,10,0)</f>
        <v>132542</v>
      </c>
    </row>
    <row r="148" spans="1:14" x14ac:dyDescent="0.35">
      <c r="A148" s="4">
        <v>2699</v>
      </c>
      <c r="B148" s="5" t="s">
        <v>129</v>
      </c>
      <c r="C148" s="5" t="s">
        <v>401</v>
      </c>
      <c r="D148" s="5" t="s">
        <v>434</v>
      </c>
      <c r="E148" s="15">
        <f>VLOOKUP(A148,[1]SchBlock!$A$13:$AE$541,31,0)</f>
        <v>287</v>
      </c>
      <c r="F148" s="16">
        <f>VLOOKUP(A148,[1]SchBlock!$A$13:$FE$541,161,0)</f>
        <v>1228414.2440438597</v>
      </c>
      <c r="G148" s="26">
        <f>VLOOKUP(A148,[2]Academies!$A$3:$N$411,14,0)</f>
        <v>0</v>
      </c>
      <c r="H148" s="27">
        <f t="shared" si="17"/>
        <v>0</v>
      </c>
      <c r="I148" s="23">
        <f t="shared" si="15"/>
        <v>0</v>
      </c>
      <c r="J148" s="27"/>
      <c r="K148" s="26">
        <f>VLOOKUP(A148,[2]Academies!$A$3:$M$411,13,0)</f>
        <v>0</v>
      </c>
      <c r="L148" s="26">
        <f>VLOOKUP(A148,[2]Academies!$A$3:$L$411,12,0)</f>
        <v>0</v>
      </c>
      <c r="M148" s="28">
        <f>VLOOKUP(A148,[2]Academies!$A$3:$K$411,11,0)</f>
        <v>578846</v>
      </c>
      <c r="N148" s="23">
        <f>VLOOKUP(A148,[2]Academies!$A$3:$J$411,10,0)</f>
        <v>339859</v>
      </c>
    </row>
    <row r="149" spans="1:14" x14ac:dyDescent="0.35">
      <c r="A149" s="4">
        <v>2092</v>
      </c>
      <c r="B149" s="5" t="s">
        <v>131</v>
      </c>
      <c r="C149" s="5" t="s">
        <v>368</v>
      </c>
      <c r="D149" s="5" t="s">
        <v>434</v>
      </c>
      <c r="E149" s="15">
        <f>VLOOKUP(A149,[1]SchBlock!$A$13:$AE$541,31,0)</f>
        <v>198</v>
      </c>
      <c r="F149" s="16">
        <f>VLOOKUP(A149,[1]SchBlock!$A$13:$FE$541,161,0)</f>
        <v>911503.75094499963</v>
      </c>
      <c r="G149" s="23">
        <f>VLOOKUP(A149,[2]Academies!$A$3:$N$411,14,0)</f>
        <v>45783</v>
      </c>
      <c r="H149" s="27">
        <f t="shared" si="17"/>
        <v>5.0227988587578022E-2</v>
      </c>
      <c r="I149" s="23">
        <f t="shared" si="15"/>
        <v>-24733</v>
      </c>
      <c r="J149" s="27">
        <f t="shared" si="16"/>
        <v>-0.35074309376595381</v>
      </c>
      <c r="K149" s="28">
        <f>VLOOKUP(A149,[2]Academies!$A$3:$M$411,13,0)</f>
        <v>70516</v>
      </c>
      <c r="L149" s="28">
        <f>VLOOKUP(A149,[2]Academies!$A$3:$L$411,12,0)</f>
        <v>92545</v>
      </c>
      <c r="M149" s="28">
        <f>VLOOKUP(A149,[2]Academies!$A$3:$K$411,11,0)</f>
        <v>129552</v>
      </c>
      <c r="N149" s="23">
        <f>VLOOKUP(A149,[2]Academies!$A$3:$J$411,10,0)</f>
        <v>129552</v>
      </c>
    </row>
    <row r="150" spans="1:14" x14ac:dyDescent="0.35">
      <c r="A150" s="4">
        <v>2620</v>
      </c>
      <c r="B150" s="5" t="s">
        <v>145</v>
      </c>
      <c r="C150" s="5" t="s">
        <v>405</v>
      </c>
      <c r="D150" s="5" t="s">
        <v>434</v>
      </c>
      <c r="E150" s="15">
        <f>VLOOKUP(A150,[1]SchBlock!$A$13:$AE$541,31,0)</f>
        <v>214</v>
      </c>
      <c r="F150" s="16">
        <f>VLOOKUP(A150,[1]SchBlock!$A$13:$FE$541,161,0)</f>
        <v>898809.1</v>
      </c>
      <c r="G150" s="23">
        <f>VLOOKUP(A150,[2]Academies!$A$3:$N$411,14,0)</f>
        <v>170088</v>
      </c>
      <c r="H150" s="27">
        <f t="shared" si="17"/>
        <v>0.18923706936211482</v>
      </c>
      <c r="I150" s="23">
        <f t="shared" si="15"/>
        <v>898</v>
      </c>
      <c r="J150" s="27">
        <f t="shared" si="16"/>
        <v>5.3076422956439507E-3</v>
      </c>
      <c r="K150" s="28">
        <f>VLOOKUP(A150,[2]Academies!$A$3:$M$411,13,0)</f>
        <v>169190</v>
      </c>
      <c r="L150" s="28">
        <f>VLOOKUP(A150,[2]Academies!$A$3:$L$411,12,0)</f>
        <v>201711</v>
      </c>
      <c r="M150" s="28">
        <f>VLOOKUP(A150,[2]Academies!$A$3:$K$411,11,0)</f>
        <v>220899</v>
      </c>
      <c r="N150" s="23">
        <f>VLOOKUP(A150,[2]Academies!$A$3:$J$411,10,0)</f>
        <v>265815</v>
      </c>
    </row>
    <row r="151" spans="1:14" x14ac:dyDescent="0.35">
      <c r="A151" s="4">
        <v>5263</v>
      </c>
      <c r="B151" s="5" t="s">
        <v>20</v>
      </c>
      <c r="C151" s="5" t="s">
        <v>333</v>
      </c>
      <c r="D151" s="5" t="s">
        <v>434</v>
      </c>
      <c r="E151" s="15">
        <f>VLOOKUP(A151,[1]SchBlock!$A$13:$AE$541,31,0)</f>
        <v>250</v>
      </c>
      <c r="F151" s="16">
        <f>VLOOKUP(A151,[1]SchBlock!$A$13:$FE$541,161,0)</f>
        <v>1045399.3759999999</v>
      </c>
      <c r="G151" s="23">
        <f>VLOOKUP(A151,[2]Academies!$A$3:$N$411,14,0)</f>
        <v>303441</v>
      </c>
      <c r="H151" s="27">
        <f t="shared" si="17"/>
        <v>0.29026323046131225</v>
      </c>
      <c r="I151" s="23">
        <f t="shared" si="15"/>
        <v>194915</v>
      </c>
      <c r="J151" s="27">
        <f t="shared" si="16"/>
        <v>1.7960212299356837</v>
      </c>
      <c r="K151" s="28">
        <f>VLOOKUP(A151,[2]Academies!$A$3:$M$411,13,0)</f>
        <v>108526</v>
      </c>
      <c r="L151" s="28">
        <f>VLOOKUP(A151,[2]Academies!$A$3:$L$411,12,0)</f>
        <v>95559</v>
      </c>
      <c r="M151" s="28">
        <f>VLOOKUP(A151,[2]Academies!$A$3:$K$411,11,0)</f>
        <v>129548</v>
      </c>
      <c r="N151" s="23">
        <f>VLOOKUP(A151,[2]Academies!$A$3:$J$411,10,0)</f>
        <v>157884</v>
      </c>
    </row>
    <row r="152" spans="1:14" x14ac:dyDescent="0.35">
      <c r="A152" s="4">
        <v>5264</v>
      </c>
      <c r="B152" s="5" t="s">
        <v>21</v>
      </c>
      <c r="C152" s="5" t="s">
        <v>333</v>
      </c>
      <c r="D152" s="5" t="s">
        <v>434</v>
      </c>
      <c r="E152" s="15">
        <f>VLOOKUP(A152,[1]SchBlock!$A$13:$AE$541,31,0)</f>
        <v>382.75</v>
      </c>
      <c r="F152" s="16">
        <f>VLOOKUP(A152,[1]SchBlock!$A$13:$FE$541,161,0)</f>
        <v>1608046.196</v>
      </c>
      <c r="G152" s="23">
        <f>VLOOKUP(A152,[2]Academies!$A$3:$N$411,14,0)</f>
        <v>0</v>
      </c>
      <c r="H152" s="27">
        <f t="shared" si="17"/>
        <v>0</v>
      </c>
      <c r="I152" s="23">
        <f t="shared" si="15"/>
        <v>-177070</v>
      </c>
      <c r="J152" s="27">
        <f t="shared" si="16"/>
        <v>-1</v>
      </c>
      <c r="K152" s="28">
        <f>VLOOKUP(A152,[2]Academies!$A$3:$M$411,13,0)</f>
        <v>177070</v>
      </c>
      <c r="L152" s="28">
        <f>VLOOKUP(A152,[2]Academies!$A$3:$L$411,12,0)</f>
        <v>143338</v>
      </c>
      <c r="M152" s="28">
        <f>VLOOKUP(A152,[2]Academies!$A$3:$K$411,11,0)</f>
        <v>109580</v>
      </c>
      <c r="N152" s="23">
        <f>VLOOKUP(A152,[2]Academies!$A$3:$J$411,10,0)</f>
        <v>145193</v>
      </c>
    </row>
    <row r="153" spans="1:14" x14ac:dyDescent="0.35">
      <c r="A153" s="4">
        <v>2067</v>
      </c>
      <c r="B153" s="5" t="s">
        <v>124</v>
      </c>
      <c r="C153" s="5" t="s">
        <v>392</v>
      </c>
      <c r="D153" s="5" t="s">
        <v>434</v>
      </c>
      <c r="E153" s="15">
        <f>VLOOKUP(A153,[1]SchBlock!$A$13:$AE$541,31,0)</f>
        <v>353</v>
      </c>
      <c r="F153" s="16">
        <f>VLOOKUP(A153,[1]SchBlock!$A$13:$FE$541,161,0)</f>
        <v>1744391.2958486415</v>
      </c>
      <c r="G153" s="26">
        <f>VLOOKUP(A153,[2]Academies!$A$3:$N$411,14,0)</f>
        <v>0</v>
      </c>
      <c r="H153" s="27">
        <f t="shared" si="17"/>
        <v>0</v>
      </c>
      <c r="I153" s="23">
        <f t="shared" si="15"/>
        <v>0</v>
      </c>
      <c r="J153" s="27"/>
      <c r="K153" s="26">
        <f>VLOOKUP(A153,[2]Academies!$A$3:$M$411,13,0)</f>
        <v>0</v>
      </c>
      <c r="L153" s="26">
        <f>VLOOKUP(A153,[2]Academies!$A$3:$L$411,12,0)</f>
        <v>0</v>
      </c>
      <c r="M153" s="28">
        <f>VLOOKUP(A153,[2]Academies!$A$3:$K$411,11,0)</f>
        <v>485000</v>
      </c>
      <c r="N153" s="23">
        <f>VLOOKUP(A153,[2]Academies!$A$3:$J$411,10,0)</f>
        <v>323000</v>
      </c>
    </row>
    <row r="154" spans="1:14" x14ac:dyDescent="0.35">
      <c r="A154" s="4">
        <v>2999</v>
      </c>
      <c r="B154" s="5" t="s">
        <v>121</v>
      </c>
      <c r="C154" s="5" t="s">
        <v>398</v>
      </c>
      <c r="D154" s="5" t="s">
        <v>434</v>
      </c>
      <c r="E154" s="15">
        <f>VLOOKUP(A154,[1]SchBlock!$A$13:$AE$541,31,0)</f>
        <v>423</v>
      </c>
      <c r="F154" s="16">
        <f>VLOOKUP(A154,[1]SchBlock!$A$13:$FE$541,161,0)</f>
        <v>1775732.2</v>
      </c>
      <c r="G154" s="23">
        <f>VLOOKUP(A154,[2]Academies!$A$3:$N$411,14,0)</f>
        <v>405000</v>
      </c>
      <c r="H154" s="27">
        <f t="shared" si="17"/>
        <v>0.22807493156907332</v>
      </c>
      <c r="I154" s="23">
        <f t="shared" si="15"/>
        <v>59000</v>
      </c>
      <c r="J154" s="27">
        <f t="shared" si="16"/>
        <v>0.17052023121387283</v>
      </c>
      <c r="K154" s="28">
        <f>VLOOKUP(A154,[2]Academies!$A$3:$M$411,13,0)</f>
        <v>346000</v>
      </c>
      <c r="L154" s="28">
        <f>VLOOKUP(A154,[2]Academies!$A$3:$L$411,12,0)</f>
        <v>373000</v>
      </c>
      <c r="M154" s="28">
        <f>VLOOKUP(A154,[2]Academies!$A$3:$K$411,11,0)</f>
        <v>422000</v>
      </c>
      <c r="N154" s="23">
        <f>VLOOKUP(A154,[2]Academies!$A$3:$J$411,10,0)</f>
        <v>410000</v>
      </c>
    </row>
    <row r="155" spans="1:14" x14ac:dyDescent="0.35">
      <c r="A155" s="4">
        <v>2168</v>
      </c>
      <c r="B155" s="5" t="s">
        <v>244</v>
      </c>
      <c r="C155" s="5" t="s">
        <v>388</v>
      </c>
      <c r="D155" s="5" t="s">
        <v>434</v>
      </c>
      <c r="E155" s="15">
        <f>VLOOKUP(A155,[1]SchBlock!$A$13:$AE$541,31,0)</f>
        <v>221</v>
      </c>
      <c r="F155" s="16">
        <f>VLOOKUP(A155,[1]SchBlock!$A$13:$FE$541,161,0)</f>
        <v>929843.9</v>
      </c>
      <c r="G155" s="23">
        <f>VLOOKUP(A155,[2]Academies!$A$3:$N$411,14,0)</f>
        <v>0</v>
      </c>
      <c r="H155" s="27">
        <f t="shared" si="17"/>
        <v>0</v>
      </c>
      <c r="I155" s="23">
        <f t="shared" si="15"/>
        <v>0</v>
      </c>
      <c r="J155" s="27"/>
      <c r="K155" s="28">
        <f>VLOOKUP(A155,[2]Academies!$A$3:$M$411,13,0)</f>
        <v>0</v>
      </c>
      <c r="L155" s="28">
        <f>VLOOKUP(A155,[2]Academies!$A$3:$L$411,12,0)</f>
        <v>-77000</v>
      </c>
      <c r="M155" s="28">
        <f>VLOOKUP(A155,[2]Academies!$A$3:$K$411,11,0)</f>
        <v>-15000</v>
      </c>
      <c r="N155" s="23">
        <f>VLOOKUP(A155,[2]Academies!$A$3:$J$411,10,0)</f>
        <v>58000</v>
      </c>
    </row>
    <row r="156" spans="1:14" x14ac:dyDescent="0.35">
      <c r="A156" s="4">
        <v>2083</v>
      </c>
      <c r="B156" s="5" t="s">
        <v>203</v>
      </c>
      <c r="C156" s="5" t="s">
        <v>345</v>
      </c>
      <c r="D156" s="5" t="s">
        <v>434</v>
      </c>
      <c r="E156" s="15">
        <f>VLOOKUP(A156,[1]SchBlock!$A$13:$AE$541,31,0)</f>
        <v>322</v>
      </c>
      <c r="F156" s="16">
        <f>VLOOKUP(A156,[1]SchBlock!$A$13:$FE$541,161,0)</f>
        <v>1351826.7</v>
      </c>
      <c r="G156" s="26">
        <f>VLOOKUP(A156,[2]Academies!$A$3:$N$411,14,0)</f>
        <v>0</v>
      </c>
      <c r="H156" s="27">
        <f t="shared" si="17"/>
        <v>0</v>
      </c>
      <c r="I156" s="23">
        <f t="shared" si="15"/>
        <v>0</v>
      </c>
      <c r="J156" s="27"/>
      <c r="K156" s="26">
        <f>VLOOKUP(A156,[2]Academies!$A$3:$M$411,13,0)</f>
        <v>0</v>
      </c>
      <c r="L156" s="28">
        <f>VLOOKUP(A156,[2]Academies!$A$3:$L$411,12,0)</f>
        <v>125780</v>
      </c>
      <c r="M156" s="28">
        <f>VLOOKUP(A156,[2]Academies!$A$3:$K$411,11,0)</f>
        <v>149204</v>
      </c>
      <c r="N156" s="23">
        <f>VLOOKUP(A156,[2]Academies!$A$3:$J$411,10,0)</f>
        <v>99264</v>
      </c>
    </row>
    <row r="157" spans="1:14" x14ac:dyDescent="0.35">
      <c r="A157" s="4">
        <v>2161</v>
      </c>
      <c r="B157" s="5" t="s">
        <v>227</v>
      </c>
      <c r="C157" s="5" t="s">
        <v>403</v>
      </c>
      <c r="D157" s="5" t="s">
        <v>434</v>
      </c>
      <c r="E157" s="15">
        <f>VLOOKUP(A157,[1]SchBlock!$A$13:$AE$541,31,0)</f>
        <v>62</v>
      </c>
      <c r="F157" s="16">
        <f>VLOOKUP(A157,[1]SchBlock!$A$13:$FE$541,161,0)</f>
        <v>375578.8525408805</v>
      </c>
      <c r="G157" s="23">
        <f>VLOOKUP(A157,[2]Academies!$A$3:$N$411,14,0)</f>
        <v>68763</v>
      </c>
      <c r="H157" s="27">
        <f t="shared" si="17"/>
        <v>0.18308538815431674</v>
      </c>
      <c r="I157" s="23">
        <f t="shared" si="15"/>
        <v>6617</v>
      </c>
      <c r="J157" s="27">
        <f t="shared" si="16"/>
        <v>0.10647507482380202</v>
      </c>
      <c r="K157" s="28">
        <f>VLOOKUP(A157,[2]Academies!$A$3:$M$411,13,0)</f>
        <v>62146</v>
      </c>
      <c r="L157" s="28">
        <f>VLOOKUP(A157,[2]Academies!$A$3:$L$411,12,0)</f>
        <v>20642</v>
      </c>
      <c r="M157" s="28">
        <f>VLOOKUP(A157,[2]Academies!$A$3:$K$411,11,0)</f>
        <v>75512</v>
      </c>
      <c r="N157" s="23">
        <f>VLOOKUP(A157,[2]Academies!$A$3:$J$411,10,0)</f>
        <v>109891</v>
      </c>
    </row>
    <row r="158" spans="1:14" x14ac:dyDescent="0.35">
      <c r="A158" s="4">
        <v>3205</v>
      </c>
      <c r="B158" s="5" t="s">
        <v>284</v>
      </c>
      <c r="C158" s="5" t="s">
        <v>403</v>
      </c>
      <c r="D158" s="5" t="s">
        <v>434</v>
      </c>
      <c r="E158" s="15">
        <f>VLOOKUP(A158,[1]SchBlock!$A$13:$AE$541,31,0)</f>
        <v>111</v>
      </c>
      <c r="F158" s="16">
        <f>VLOOKUP(A158,[1]SchBlock!$A$13:$FE$541,161,0)</f>
        <v>556242.5138318222</v>
      </c>
      <c r="G158" s="23">
        <f>VLOOKUP(A158,[2]Academies!$A$3:$N$411,14,0)</f>
        <v>112260</v>
      </c>
      <c r="H158" s="27">
        <f t="shared" si="17"/>
        <v>0.20181844646621416</v>
      </c>
      <c r="I158" s="23">
        <f t="shared" si="15"/>
        <v>268491</v>
      </c>
      <c r="J158" s="27">
        <f t="shared" si="16"/>
        <v>-1.718551375847303</v>
      </c>
      <c r="K158" s="28">
        <f>VLOOKUP(A158,[2]Academies!$A$3:$M$411,13,0)</f>
        <v>-156231</v>
      </c>
      <c r="L158" s="28">
        <f>VLOOKUP(A158,[2]Academies!$A$3:$L$411,12,0)</f>
        <v>104385</v>
      </c>
      <c r="M158" s="28">
        <f>VLOOKUP(A158,[2]Academies!$A$3:$K$411,11,0)</f>
        <v>123805</v>
      </c>
      <c r="N158" s="29"/>
    </row>
    <row r="159" spans="1:14" x14ac:dyDescent="0.35">
      <c r="A159" s="4">
        <v>5275</v>
      </c>
      <c r="B159" s="5" t="s">
        <v>146</v>
      </c>
      <c r="C159" s="5" t="s">
        <v>407</v>
      </c>
      <c r="D159" s="5" t="s">
        <v>434</v>
      </c>
      <c r="E159" s="15">
        <f>VLOOKUP(A159,[1]SchBlock!$A$13:$AE$541,31,0)</f>
        <v>209</v>
      </c>
      <c r="F159" s="16">
        <f>VLOOKUP(A159,[1]SchBlock!$A$13:$FE$541,161,0)</f>
        <v>904776.59095385391</v>
      </c>
      <c r="G159" s="23">
        <f>VLOOKUP(A159,[2]Academies!$A$3:$N$411,14,0)</f>
        <v>299607</v>
      </c>
      <c r="H159" s="27">
        <f t="shared" si="17"/>
        <v>0.33113920386041551</v>
      </c>
      <c r="I159" s="23">
        <f t="shared" si="15"/>
        <v>-6679</v>
      </c>
      <c r="J159" s="27">
        <f t="shared" si="16"/>
        <v>-2.1806416225357998E-2</v>
      </c>
      <c r="K159" s="28">
        <f>VLOOKUP(A159,[2]Academies!$A$3:$M$411,13,0)</f>
        <v>306286</v>
      </c>
      <c r="L159" s="28">
        <f>VLOOKUP(A159,[2]Academies!$A$3:$L$411,12,0)</f>
        <v>298108</v>
      </c>
      <c r="M159" s="28">
        <f>VLOOKUP(A159,[2]Academies!$A$3:$K$411,11,0)</f>
        <v>294079</v>
      </c>
      <c r="N159" s="23">
        <f>VLOOKUP(A159,[2]Academies!$A$3:$J$411,10,0)</f>
        <v>267483</v>
      </c>
    </row>
    <row r="160" spans="1:14" x14ac:dyDescent="0.35">
      <c r="A160" s="4">
        <v>5208</v>
      </c>
      <c r="B160" s="5" t="s">
        <v>142</v>
      </c>
      <c r="C160" s="5" t="s">
        <v>403</v>
      </c>
      <c r="D160" s="5" t="s">
        <v>434</v>
      </c>
      <c r="E160" s="15">
        <f>VLOOKUP(A160,[1]SchBlock!$A$13:$AE$541,31,0)</f>
        <v>191</v>
      </c>
      <c r="F160" s="16">
        <f>VLOOKUP(A160,[1]SchBlock!$A$13:$FE$541,161,0)</f>
        <v>828945.44282176031</v>
      </c>
      <c r="G160" s="23">
        <f>VLOOKUP(A160,[2]Academies!$A$3:$N$411,14,0)</f>
        <v>265581</v>
      </c>
      <c r="H160" s="27">
        <f t="shared" si="17"/>
        <v>0.32038417280629788</v>
      </c>
      <c r="I160" s="23">
        <f t="shared" si="15"/>
        <v>-98981</v>
      </c>
      <c r="J160" s="27">
        <f t="shared" si="16"/>
        <v>-0.27150662987365659</v>
      </c>
      <c r="K160" s="28">
        <f>VLOOKUP(A160,[2]Academies!$A$3:$M$411,13,0)</f>
        <v>364562</v>
      </c>
      <c r="L160" s="28">
        <f>VLOOKUP(A160,[2]Academies!$A$3:$L$411,12,0)</f>
        <v>433252</v>
      </c>
      <c r="M160" s="28">
        <f>VLOOKUP(A160,[2]Academies!$A$3:$K$411,11,0)</f>
        <v>454187</v>
      </c>
      <c r="N160" s="23">
        <f>VLOOKUP(A160,[2]Academies!$A$3:$J$411,10,0)</f>
        <v>369254</v>
      </c>
    </row>
    <row r="161" spans="1:14" x14ac:dyDescent="0.35">
      <c r="A161" s="4">
        <v>2124</v>
      </c>
      <c r="B161" s="5" t="s">
        <v>173</v>
      </c>
      <c r="C161" s="5" t="s">
        <v>413</v>
      </c>
      <c r="D161" s="5" t="s">
        <v>434</v>
      </c>
      <c r="E161" s="15">
        <f>VLOOKUP(A161,[1]SchBlock!$A$13:$AE$541,31,0)</f>
        <v>224</v>
      </c>
      <c r="F161" s="16">
        <f>VLOOKUP(A161,[1]SchBlock!$A$13:$FE$541,161,0)</f>
        <v>937123.46400000004</v>
      </c>
      <c r="G161" s="23">
        <f>VLOOKUP(A161,[2]Academies!$A$3:$N$411,14,0)</f>
        <v>16512</v>
      </c>
      <c r="H161" s="27">
        <f t="shared" si="17"/>
        <v>1.7619876819133833E-2</v>
      </c>
      <c r="I161" s="23">
        <f t="shared" si="15"/>
        <v>663</v>
      </c>
      <c r="J161" s="27">
        <f t="shared" si="16"/>
        <v>4.1832292258186639E-2</v>
      </c>
      <c r="K161" s="28">
        <f>VLOOKUP(A161,[2]Academies!$A$3:$M$411,13,0)</f>
        <v>15849</v>
      </c>
      <c r="L161" s="28">
        <f>VLOOKUP(A161,[2]Academies!$A$3:$L$411,12,0)</f>
        <v>8428</v>
      </c>
      <c r="M161" s="28">
        <f>VLOOKUP(A161,[2]Academies!$A$3:$K$411,11,0)</f>
        <v>417698</v>
      </c>
      <c r="N161" s="23">
        <f>VLOOKUP(A161,[2]Academies!$A$3:$J$411,10,0)</f>
        <v>325754</v>
      </c>
    </row>
    <row r="162" spans="1:14" x14ac:dyDescent="0.35">
      <c r="A162" s="4">
        <v>2182</v>
      </c>
      <c r="B162" s="5" t="s">
        <v>311</v>
      </c>
      <c r="C162" s="5" t="s">
        <v>431</v>
      </c>
      <c r="D162" s="5" t="s">
        <v>434</v>
      </c>
      <c r="E162" s="15">
        <f>VLOOKUP(A162,[1]SchBlock!$A$13:$AE$541,31,0)</f>
        <v>75</v>
      </c>
      <c r="F162" s="16">
        <f>VLOOKUP(A162,[1]SchBlock!$A$13:$FE$541,161,0)</f>
        <v>424391.88160407211</v>
      </c>
      <c r="G162" s="23">
        <f>VLOOKUP(A162,[2]Academies!$A$3:$N$411,14,0)</f>
        <v>-10000</v>
      </c>
      <c r="H162" s="27">
        <f t="shared" si="17"/>
        <v>-2.3563127461823832E-2</v>
      </c>
      <c r="I162" s="23">
        <f t="shared" si="15"/>
        <v>31000</v>
      </c>
      <c r="J162" s="27">
        <f t="shared" si="16"/>
        <v>-0.75609756097560976</v>
      </c>
      <c r="K162" s="28">
        <f>VLOOKUP(A162,[2]Academies!$A$3:$M$411,13,0)</f>
        <v>-41000</v>
      </c>
      <c r="L162" s="28">
        <f>VLOOKUP(A162,[2]Academies!$A$3:$L$411,12,0)</f>
        <v>22000</v>
      </c>
      <c r="M162" s="29"/>
      <c r="N162" s="29"/>
    </row>
    <row r="163" spans="1:14" x14ac:dyDescent="0.35">
      <c r="A163" s="4">
        <v>2035</v>
      </c>
      <c r="B163" s="5" t="s">
        <v>117</v>
      </c>
      <c r="C163" s="5" t="s">
        <v>376</v>
      </c>
      <c r="D163" s="5" t="s">
        <v>434</v>
      </c>
      <c r="E163" s="15">
        <f>VLOOKUP(A163,[1]SchBlock!$A$13:$AE$541,31,0)</f>
        <v>197</v>
      </c>
      <c r="F163" s="16">
        <f>VLOOKUP(A163,[1]SchBlock!$A$13:$FE$541,161,0)</f>
        <v>842610.23414463492</v>
      </c>
      <c r="G163" s="26">
        <f>VLOOKUP(A163,[2]Academies!$A$3:$N$411,14,0)</f>
        <v>0</v>
      </c>
      <c r="H163" s="27">
        <f t="shared" si="17"/>
        <v>0</v>
      </c>
      <c r="I163" s="23">
        <f t="shared" si="15"/>
        <v>0</v>
      </c>
      <c r="J163" s="27"/>
      <c r="K163" s="26">
        <f>VLOOKUP(A163,[2]Academies!$A$3:$M$411,13,0)</f>
        <v>0</v>
      </c>
      <c r="L163" s="26">
        <f>VLOOKUP(A163,[2]Academies!$A$3:$L$411,12,0)</f>
        <v>0</v>
      </c>
      <c r="M163" s="26">
        <f>VLOOKUP(A163,[2]Academies!$A$3:$K$411,11,0)</f>
        <v>0</v>
      </c>
      <c r="N163" s="26">
        <f>VLOOKUP(A163,[2]Academies!$A$3:$J$411,10,0)</f>
        <v>0</v>
      </c>
    </row>
    <row r="164" spans="1:14" x14ac:dyDescent="0.35">
      <c r="A164" s="4">
        <v>2901</v>
      </c>
      <c r="B164" s="5" t="s">
        <v>48</v>
      </c>
      <c r="C164" s="5" t="s">
        <v>355</v>
      </c>
      <c r="D164" s="5" t="s">
        <v>434</v>
      </c>
      <c r="E164" s="15">
        <f>VLOOKUP(A164,[1]SchBlock!$A$13:$AE$541,31,0)</f>
        <v>381.58333333333331</v>
      </c>
      <c r="F164" s="16">
        <f>VLOOKUP(A164,[1]SchBlock!$A$13:$FE$541,161,0)</f>
        <v>1598814.4333333333</v>
      </c>
      <c r="G164" s="23">
        <f>VLOOKUP(A164,[2]Academies!$A$3:$N$411,14,0)</f>
        <v>409734</v>
      </c>
      <c r="H164" s="27">
        <f t="shared" si="17"/>
        <v>0.25627364343074793</v>
      </c>
      <c r="I164" s="23">
        <f t="shared" si="15"/>
        <v>188980</v>
      </c>
      <c r="J164" s="27">
        <f t="shared" si="16"/>
        <v>0.85606602824863876</v>
      </c>
      <c r="K164" s="28">
        <f>VLOOKUP(A164,[2]Academies!$A$3:$M$411,13,0)</f>
        <v>220754</v>
      </c>
      <c r="L164" s="28">
        <f>VLOOKUP(A164,[2]Academies!$A$3:$L$411,12,0)</f>
        <v>210138</v>
      </c>
      <c r="M164" s="28">
        <f>VLOOKUP(A164,[2]Academies!$A$3:$K$411,11,0)</f>
        <v>144244</v>
      </c>
      <c r="N164" s="23">
        <f>VLOOKUP(A164,[2]Academies!$A$3:$J$411,10,0)</f>
        <v>103313</v>
      </c>
    </row>
    <row r="165" spans="1:14" x14ac:dyDescent="0.35">
      <c r="A165" s="4">
        <v>2147</v>
      </c>
      <c r="B165" s="5" t="s">
        <v>200</v>
      </c>
      <c r="C165" s="5" t="s">
        <v>359</v>
      </c>
      <c r="D165" s="5" t="s">
        <v>434</v>
      </c>
      <c r="E165" s="15">
        <f>VLOOKUP(A165,[1]SchBlock!$A$13:$AE$541,31,0)</f>
        <v>283.58333333333331</v>
      </c>
      <c r="F165" s="16">
        <f>VLOOKUP(A165,[1]SchBlock!$A$13:$FE$541,161,0)</f>
        <v>1292885.8926107029</v>
      </c>
      <c r="G165" s="23">
        <f>VLOOKUP(A165,[2]Academies!$A$3:$N$411,14,0)</f>
        <v>298000</v>
      </c>
      <c r="H165" s="27">
        <f t="shared" si="17"/>
        <v>0.23049211202873718</v>
      </c>
      <c r="I165" s="23">
        <f t="shared" si="15"/>
        <v>53000</v>
      </c>
      <c r="J165" s="27">
        <f t="shared" si="16"/>
        <v>0.21632653061224491</v>
      </c>
      <c r="K165" s="28">
        <f>VLOOKUP(A165,[2]Academies!$A$3:$M$411,13,0)</f>
        <v>245000</v>
      </c>
      <c r="L165" s="28">
        <f>VLOOKUP(A165,[2]Academies!$A$3:$L$411,12,0)</f>
        <v>137000</v>
      </c>
      <c r="M165" s="28">
        <f>VLOOKUP(A165,[2]Academies!$A$3:$K$411,11,0)</f>
        <v>-2000</v>
      </c>
      <c r="N165" s="23">
        <f>VLOOKUP(A165,[2]Academies!$A$3:$J$411,10,0)</f>
        <v>84000</v>
      </c>
    </row>
    <row r="166" spans="1:14" x14ac:dyDescent="0.35">
      <c r="A166" s="4">
        <v>2138</v>
      </c>
      <c r="B166" s="5" t="s">
        <v>193</v>
      </c>
      <c r="C166" s="5" t="s">
        <v>391</v>
      </c>
      <c r="D166" s="5" t="s">
        <v>434</v>
      </c>
      <c r="E166" s="15">
        <f>VLOOKUP(A166,[1]SchBlock!$A$13:$AE$541,31,0)</f>
        <v>62</v>
      </c>
      <c r="F166" s="16">
        <f>VLOOKUP(A166,[1]SchBlock!$A$13:$FE$541,161,0)</f>
        <v>382259.30343829491</v>
      </c>
      <c r="G166" s="26">
        <f>VLOOKUP(A166,[2]Academies!$A$3:$N$411,14,0)</f>
        <v>1000</v>
      </c>
      <c r="H166" s="27">
        <f t="shared" si="17"/>
        <v>2.6160252765736075E-3</v>
      </c>
      <c r="I166" s="23">
        <f t="shared" si="15"/>
        <v>1000</v>
      </c>
      <c r="J166" s="27"/>
      <c r="K166" s="26">
        <f>VLOOKUP(A166,[2]Academies!$A$3:$M$411,13,0)</f>
        <v>0</v>
      </c>
      <c r="L166" s="26">
        <f>VLOOKUP(A166,[2]Academies!$A$3:$L$411,12,0)</f>
        <v>0</v>
      </c>
      <c r="M166" s="28">
        <f>VLOOKUP(A166,[2]Academies!$A$3:$K$411,11,0)</f>
        <v>-39332</v>
      </c>
      <c r="N166" s="23">
        <f>VLOOKUP(A166,[2]Academies!$A$3:$J$411,10,0)</f>
        <v>-39627</v>
      </c>
    </row>
    <row r="167" spans="1:14" x14ac:dyDescent="0.35">
      <c r="A167" s="4">
        <v>3452</v>
      </c>
      <c r="B167" s="5" t="s">
        <v>125</v>
      </c>
      <c r="C167" s="5" t="s">
        <v>399</v>
      </c>
      <c r="D167" s="5" t="s">
        <v>434</v>
      </c>
      <c r="E167" s="15">
        <f>VLOOKUP(A167,[1]SchBlock!$A$13:$AE$541,31,0)</f>
        <v>422</v>
      </c>
      <c r="F167" s="16">
        <f>VLOOKUP(A167,[1]SchBlock!$A$13:$FE$541,161,0)</f>
        <v>1769777.4000000001</v>
      </c>
      <c r="G167" s="23">
        <f>VLOOKUP(A167,[2]Academies!$A$3:$N$411,14,0)</f>
        <v>541952</v>
      </c>
      <c r="H167" s="27">
        <f t="shared" si="17"/>
        <v>0.3062260824440407</v>
      </c>
      <c r="I167" s="23">
        <f t="shared" si="15"/>
        <v>27288</v>
      </c>
      <c r="J167" s="27">
        <f t="shared" si="16"/>
        <v>5.3021000108808856E-2</v>
      </c>
      <c r="K167" s="28">
        <f>VLOOKUP(A167,[2]Academies!$A$3:$M$411,13,0)</f>
        <v>514664</v>
      </c>
      <c r="L167" s="28">
        <f>VLOOKUP(A167,[2]Academies!$A$3:$L$411,12,0)</f>
        <v>491411</v>
      </c>
      <c r="M167" s="28">
        <f>VLOOKUP(A167,[2]Academies!$A$3:$K$411,11,0)</f>
        <v>450224</v>
      </c>
      <c r="N167" s="23">
        <f>VLOOKUP(A167,[2]Academies!$A$3:$J$411,10,0)</f>
        <v>429054</v>
      </c>
    </row>
    <row r="168" spans="1:14" x14ac:dyDescent="0.35">
      <c r="A168" s="4">
        <v>2164</v>
      </c>
      <c r="B168" s="5" t="s">
        <v>236</v>
      </c>
      <c r="C168" s="5" t="s">
        <v>401</v>
      </c>
      <c r="D168" s="5" t="s">
        <v>434</v>
      </c>
      <c r="E168" s="15">
        <f>VLOOKUP(A168,[1]SchBlock!$A$13:$AE$541,31,0)</f>
        <v>297.75</v>
      </c>
      <c r="F168" s="16">
        <f>VLOOKUP(A168,[1]SchBlock!$A$13:$FE$541,161,0)</f>
        <v>1251731.456</v>
      </c>
      <c r="G168" s="26">
        <f>VLOOKUP(A168,[2]Academies!$A$3:$N$411,14,0)</f>
        <v>0</v>
      </c>
      <c r="H168" s="27">
        <f t="shared" si="17"/>
        <v>0</v>
      </c>
      <c r="I168" s="23">
        <f t="shared" si="15"/>
        <v>0</v>
      </c>
      <c r="J168" s="27"/>
      <c r="K168" s="26">
        <f>VLOOKUP(A168,[2]Academies!$A$3:$M$411,13,0)</f>
        <v>0</v>
      </c>
      <c r="L168" s="26">
        <f>VLOOKUP(A168,[2]Academies!$A$3:$L$411,12,0)</f>
        <v>0</v>
      </c>
      <c r="M168" s="28">
        <f>VLOOKUP(A168,[2]Academies!$A$3:$K$411,11,0)</f>
        <v>-17577</v>
      </c>
      <c r="N168" s="23">
        <f>VLOOKUP(A168,[2]Academies!$A$3:$J$411,10,0)</f>
        <v>157359</v>
      </c>
    </row>
    <row r="169" spans="1:14" x14ac:dyDescent="0.35">
      <c r="A169" s="4">
        <v>2139</v>
      </c>
      <c r="B169" s="5" t="s">
        <v>194</v>
      </c>
      <c r="C169" s="5" t="s">
        <v>400</v>
      </c>
      <c r="D169" s="5" t="s">
        <v>434</v>
      </c>
      <c r="E169" s="15">
        <f>VLOOKUP(A169,[1]SchBlock!$A$13:$AE$541,31,0)</f>
        <v>214</v>
      </c>
      <c r="F169" s="16">
        <f>VLOOKUP(A169,[1]SchBlock!$A$13:$FE$541,161,0)</f>
        <v>1108245.7843463421</v>
      </c>
      <c r="G169" s="23">
        <f>VLOOKUP(A169,[2]Academies!$A$3:$N$411,14,0)</f>
        <v>-160000</v>
      </c>
      <c r="H169" s="27">
        <f t="shared" si="17"/>
        <v>-0.14437230645038734</v>
      </c>
      <c r="I169" s="23">
        <f t="shared" si="15"/>
        <v>-202000</v>
      </c>
      <c r="J169" s="27">
        <f t="shared" si="16"/>
        <v>-4.8095238095238093</v>
      </c>
      <c r="K169" s="28">
        <f>VLOOKUP(A169,[2]Academies!$A$3:$M$411,13,0)</f>
        <v>42000</v>
      </c>
      <c r="L169" s="28">
        <f>VLOOKUP(A169,[2]Academies!$A$3:$L$411,12,0)</f>
        <v>66000</v>
      </c>
      <c r="M169" s="28">
        <f>VLOOKUP(A169,[2]Academies!$A$3:$K$411,11,0)</f>
        <v>80000</v>
      </c>
      <c r="N169" s="23">
        <f>VLOOKUP(A169,[2]Academies!$A$3:$J$411,10,0)</f>
        <v>124000</v>
      </c>
    </row>
    <row r="170" spans="1:14" x14ac:dyDescent="0.35">
      <c r="A170" s="4">
        <v>5222</v>
      </c>
      <c r="B170" s="5" t="s">
        <v>45</v>
      </c>
      <c r="C170" s="5" t="s">
        <v>352</v>
      </c>
      <c r="D170" s="5" t="s">
        <v>434</v>
      </c>
      <c r="E170" s="15">
        <f>VLOOKUP(A170,[1]SchBlock!$A$13:$AE$541,31,0)</f>
        <v>418</v>
      </c>
      <c r="F170" s="16">
        <f>VLOOKUP(A170,[1]SchBlock!$A$13:$FE$541,161,0)</f>
        <v>1752958.8</v>
      </c>
      <c r="G170" s="23">
        <f>VLOOKUP(A170,[2]Academies!$A$3:$N$411,14,0)</f>
        <v>807188</v>
      </c>
      <c r="H170" s="27">
        <f t="shared" si="17"/>
        <v>0.46047174639814692</v>
      </c>
      <c r="I170" s="23">
        <f t="shared" si="15"/>
        <v>-6328</v>
      </c>
      <c r="J170" s="27">
        <f t="shared" si="16"/>
        <v>-7.7785808760983191E-3</v>
      </c>
      <c r="K170" s="28">
        <f>VLOOKUP(A170,[2]Academies!$A$3:$M$411,13,0)</f>
        <v>813516</v>
      </c>
      <c r="L170" s="28">
        <f>VLOOKUP(A170,[2]Academies!$A$3:$L$411,12,0)</f>
        <v>763808</v>
      </c>
      <c r="M170" s="28">
        <f>VLOOKUP(A170,[2]Academies!$A$3:$K$411,11,0)</f>
        <v>814286</v>
      </c>
      <c r="N170" s="23">
        <f>VLOOKUP(A170,[2]Academies!$A$3:$J$411,10,0)</f>
        <v>790746</v>
      </c>
    </row>
    <row r="171" spans="1:14" x14ac:dyDescent="0.35">
      <c r="A171" s="4">
        <v>2095</v>
      </c>
      <c r="B171" s="5" t="s">
        <v>134</v>
      </c>
      <c r="C171" s="5" t="s">
        <v>403</v>
      </c>
      <c r="D171" s="5" t="s">
        <v>434</v>
      </c>
      <c r="E171" s="15">
        <f>VLOOKUP(A171,[1]SchBlock!$A$13:$AE$541,31,0)</f>
        <v>196</v>
      </c>
      <c r="F171" s="16">
        <f>VLOOKUP(A171,[1]SchBlock!$A$13:$FE$541,161,0)</f>
        <v>866652.49201110308</v>
      </c>
      <c r="G171" s="23">
        <f>VLOOKUP(A171,[2]Academies!$A$3:$N$411,14,0)</f>
        <v>80800</v>
      </c>
      <c r="H171" s="27">
        <f t="shared" si="17"/>
        <v>9.3232294079603054E-2</v>
      </c>
      <c r="I171" s="23">
        <f t="shared" si="15"/>
        <v>-75105</v>
      </c>
      <c r="J171" s="27">
        <f t="shared" si="16"/>
        <v>-0.48173567236458098</v>
      </c>
      <c r="K171" s="28">
        <f>VLOOKUP(A171,[2]Academies!$A$3:$M$411,13,0)</f>
        <v>155905</v>
      </c>
      <c r="L171" s="28">
        <f>VLOOKUP(A171,[2]Academies!$A$3:$L$411,12,0)</f>
        <v>152712</v>
      </c>
      <c r="M171" s="28">
        <f>VLOOKUP(A171,[2]Academies!$A$3:$K$411,11,0)</f>
        <v>181295</v>
      </c>
      <c r="N171" s="23">
        <f>VLOOKUP(A171,[2]Academies!$A$3:$J$411,10,0)</f>
        <v>361489</v>
      </c>
    </row>
    <row r="172" spans="1:14" x14ac:dyDescent="0.35">
      <c r="A172" s="4">
        <v>5234</v>
      </c>
      <c r="B172" s="5" t="s">
        <v>49</v>
      </c>
      <c r="C172" s="5" t="s">
        <v>356</v>
      </c>
      <c r="D172" s="5" t="s">
        <v>434</v>
      </c>
      <c r="E172" s="15">
        <f>VLOOKUP(A172,[1]SchBlock!$A$13:$AE$541,31,0)</f>
        <v>207</v>
      </c>
      <c r="F172" s="16">
        <f>VLOOKUP(A172,[1]SchBlock!$A$13:$FE$541,161,0)</f>
        <v>916899.80662331486</v>
      </c>
      <c r="G172" s="23">
        <f>VLOOKUP(A172,[2]Academies!$A$3:$N$411,14,0)</f>
        <v>270649</v>
      </c>
      <c r="H172" s="27">
        <f t="shared" si="17"/>
        <v>0.29517838050018186</v>
      </c>
      <c r="I172" s="23">
        <f t="shared" si="15"/>
        <v>79527</v>
      </c>
      <c r="J172" s="27">
        <f t="shared" si="16"/>
        <v>0.41610594280093344</v>
      </c>
      <c r="K172" s="28">
        <f>VLOOKUP(A172,[2]Academies!$A$3:$M$411,13,0)</f>
        <v>191122</v>
      </c>
      <c r="L172" s="28">
        <f>VLOOKUP(A172,[2]Academies!$A$3:$L$411,12,0)</f>
        <v>250461</v>
      </c>
      <c r="M172" s="28">
        <f>VLOOKUP(A172,[2]Academies!$A$3:$K$411,11,0)</f>
        <v>300866</v>
      </c>
      <c r="N172" s="23">
        <f>VLOOKUP(A172,[2]Academies!$A$3:$J$411,10,0)</f>
        <v>148435</v>
      </c>
    </row>
    <row r="173" spans="1:14" x14ac:dyDescent="0.35">
      <c r="A173" s="4">
        <v>3010</v>
      </c>
      <c r="B173" s="5" t="s">
        <v>298</v>
      </c>
      <c r="C173" s="5" t="s">
        <v>403</v>
      </c>
      <c r="D173" s="5" t="s">
        <v>434</v>
      </c>
      <c r="E173" s="15">
        <f>VLOOKUP(A173,[1]SchBlock!$A$13:$AE$541,31,0)</f>
        <v>131</v>
      </c>
      <c r="F173" s="16">
        <f>VLOOKUP(A173,[1]SchBlock!$A$13:$FE$541,161,0)</f>
        <v>592574.62982630474</v>
      </c>
      <c r="G173" s="23">
        <f>VLOOKUP(A173,[2]Academies!$A$3:$N$411,14,0)</f>
        <v>304270</v>
      </c>
      <c r="H173" s="27">
        <f t="shared" si="17"/>
        <v>0.51347118942501391</v>
      </c>
      <c r="I173" s="23">
        <f t="shared" si="15"/>
        <v>85491</v>
      </c>
      <c r="J173" s="27">
        <f t="shared" si="16"/>
        <v>0.39076419583232397</v>
      </c>
      <c r="K173" s="28">
        <f>VLOOKUP(A173,[2]Academies!$A$3:$M$411,13,0)</f>
        <v>218779</v>
      </c>
      <c r="L173" s="28">
        <f>VLOOKUP(A173,[2]Academies!$A$3:$L$411,12,0)</f>
        <v>299197</v>
      </c>
      <c r="M173" s="28">
        <f>VLOOKUP(A173,[2]Academies!$A$3:$K$411,11,0)</f>
        <v>254051</v>
      </c>
      <c r="N173" s="23">
        <f>VLOOKUP(A173,[2]Academies!$A$3:$J$411,10,0)</f>
        <v>266534</v>
      </c>
    </row>
    <row r="174" spans="1:14" x14ac:dyDescent="0.35">
      <c r="A174" s="4">
        <v>3303</v>
      </c>
      <c r="B174" s="5" t="s">
        <v>247</v>
      </c>
      <c r="C174" s="5" t="s">
        <v>427</v>
      </c>
      <c r="D174" s="5" t="s">
        <v>434</v>
      </c>
      <c r="E174" s="15">
        <f>VLOOKUP(A174,[1]SchBlock!$A$13:$AE$541,31,0)</f>
        <v>213</v>
      </c>
      <c r="F174" s="16">
        <f>VLOOKUP(A174,[1]SchBlock!$A$13:$FE$541,161,0)</f>
        <v>894485.41399999999</v>
      </c>
      <c r="G174" s="23">
        <f>VLOOKUP(A174,[2]Academies!$A$3:$N$411,14,0)</f>
        <v>261046</v>
      </c>
      <c r="H174" s="27">
        <f t="shared" si="17"/>
        <v>0.29183930326224417</v>
      </c>
      <c r="I174" s="23">
        <f t="shared" si="15"/>
        <v>-61263</v>
      </c>
      <c r="J174" s="27">
        <f t="shared" si="16"/>
        <v>-0.19007536246272985</v>
      </c>
      <c r="K174" s="28">
        <f>VLOOKUP(A174,[2]Academies!$A$3:$M$411,13,0)</f>
        <v>322309</v>
      </c>
      <c r="L174" s="28">
        <f>VLOOKUP(A174,[2]Academies!$A$3:$L$411,12,0)</f>
        <v>284700</v>
      </c>
      <c r="M174" s="28">
        <f>VLOOKUP(A174,[2]Academies!$A$3:$K$411,11,0)</f>
        <v>231218</v>
      </c>
      <c r="N174" s="23">
        <f>VLOOKUP(A174,[2]Academies!$A$3:$J$411,10,0)</f>
        <v>284863</v>
      </c>
    </row>
    <row r="175" spans="1:14" x14ac:dyDescent="0.35">
      <c r="A175" s="4">
        <v>2106</v>
      </c>
      <c r="B175" s="5" t="s">
        <v>148</v>
      </c>
      <c r="C175" s="5" t="s">
        <v>403</v>
      </c>
      <c r="D175" s="5" t="s">
        <v>434</v>
      </c>
      <c r="E175" s="15">
        <f>VLOOKUP(A175,[1]SchBlock!$A$13:$AE$541,31,0)</f>
        <v>103</v>
      </c>
      <c r="F175" s="16">
        <f>VLOOKUP(A175,[1]SchBlock!$A$13:$FE$541,161,0)</f>
        <v>504390.89899332449</v>
      </c>
      <c r="G175" s="23">
        <f>VLOOKUP(A175,[2]Academies!$A$3:$N$411,14,0)</f>
        <v>69577</v>
      </c>
      <c r="H175" s="27">
        <f t="shared" si="17"/>
        <v>0.13794261581417003</v>
      </c>
      <c r="I175" s="23">
        <f t="shared" si="15"/>
        <v>-9253</v>
      </c>
      <c r="J175" s="27">
        <f t="shared" si="16"/>
        <v>-0.11737917036661169</v>
      </c>
      <c r="K175" s="28">
        <f>VLOOKUP(A175,[2]Academies!$A$3:$M$411,13,0)</f>
        <v>78830</v>
      </c>
      <c r="L175" s="28">
        <f>VLOOKUP(A175,[2]Academies!$A$3:$L$411,12,0)</f>
        <v>137183</v>
      </c>
      <c r="M175" s="28">
        <f>VLOOKUP(A175,[2]Academies!$A$3:$K$411,11,0)</f>
        <v>171224</v>
      </c>
      <c r="N175" s="23">
        <f>VLOOKUP(A175,[2]Academies!$A$3:$J$411,10,0)</f>
        <v>281270</v>
      </c>
    </row>
    <row r="176" spans="1:14" x14ac:dyDescent="0.35">
      <c r="A176" s="4">
        <v>2060</v>
      </c>
      <c r="B176" s="5" t="s">
        <v>123</v>
      </c>
      <c r="C176" s="5" t="s">
        <v>386</v>
      </c>
      <c r="D176" s="5" t="s">
        <v>434</v>
      </c>
      <c r="E176" s="15">
        <f>VLOOKUP(A176,[1]SchBlock!$A$13:$AE$541,31,0)</f>
        <v>303</v>
      </c>
      <c r="F176" s="16">
        <f>VLOOKUP(A176,[1]SchBlock!$A$13:$FE$541,161,0)</f>
        <v>1399054.1480508456</v>
      </c>
      <c r="G176" s="23">
        <f>VLOOKUP(A176,[2]Academies!$A$3:$N$411,14,0)</f>
        <v>95341</v>
      </c>
      <c r="H176" s="27">
        <f t="shared" si="17"/>
        <v>6.8146754814907298E-2</v>
      </c>
      <c r="I176" s="23">
        <f t="shared" si="15"/>
        <v>-106380</v>
      </c>
      <c r="J176" s="27">
        <f t="shared" si="16"/>
        <v>-0.52736204956350607</v>
      </c>
      <c r="K176" s="28">
        <f>VLOOKUP(A176,[2]Academies!$A$3:$M$411,13,0)</f>
        <v>201721</v>
      </c>
      <c r="L176" s="28">
        <f>VLOOKUP(A176,[2]Academies!$A$3:$L$411,12,0)</f>
        <v>208134</v>
      </c>
      <c r="M176" s="28">
        <f>VLOOKUP(A176,[2]Academies!$A$3:$K$411,11,0)</f>
        <v>268666</v>
      </c>
      <c r="N176" s="23">
        <f>VLOOKUP(A176,[2]Academies!$A$3:$J$411,10,0)</f>
        <v>236727</v>
      </c>
    </row>
    <row r="177" spans="1:14" x14ac:dyDescent="0.35">
      <c r="A177" s="4">
        <v>5253</v>
      </c>
      <c r="B177" s="5" t="s">
        <v>42</v>
      </c>
      <c r="C177" s="5" t="s">
        <v>350</v>
      </c>
      <c r="D177" s="5" t="s">
        <v>434</v>
      </c>
      <c r="E177" s="15">
        <f>VLOOKUP(A177,[1]SchBlock!$A$13:$AE$541,31,0)</f>
        <v>365</v>
      </c>
      <c r="F177" s="16">
        <f>VLOOKUP(A177,[1]SchBlock!$A$13:$FE$541,161,0)</f>
        <v>1533341.5</v>
      </c>
      <c r="G177" s="23">
        <f>VLOOKUP(A177,[2]Academies!$A$3:$N$411,14,0)</f>
        <v>319950</v>
      </c>
      <c r="H177" s="27">
        <f t="shared" si="17"/>
        <v>0.20866193212666584</v>
      </c>
      <c r="I177" s="23">
        <f t="shared" si="15"/>
        <v>152681</v>
      </c>
      <c r="J177" s="27">
        <f t="shared" si="16"/>
        <v>0.91278718710579965</v>
      </c>
      <c r="K177" s="28">
        <f>VLOOKUP(A177,[2]Academies!$A$3:$M$411,13,0)</f>
        <v>167269</v>
      </c>
      <c r="L177" s="28">
        <f>VLOOKUP(A177,[2]Academies!$A$3:$L$411,12,0)</f>
        <v>74424</v>
      </c>
      <c r="M177" s="28">
        <f>VLOOKUP(A177,[2]Academies!$A$3:$K$411,11,0)</f>
        <v>136531</v>
      </c>
      <c r="N177" s="23">
        <f>VLOOKUP(A177,[2]Academies!$A$3:$J$411,10,0)</f>
        <v>519585</v>
      </c>
    </row>
    <row r="178" spans="1:14" x14ac:dyDescent="0.35">
      <c r="A178" s="4">
        <v>2121</v>
      </c>
      <c r="B178" s="5" t="s">
        <v>171</v>
      </c>
      <c r="C178" s="5" t="s">
        <v>403</v>
      </c>
      <c r="D178" s="5" t="s">
        <v>434</v>
      </c>
      <c r="E178" s="15">
        <f>VLOOKUP(A178,[1]SchBlock!$A$13:$AE$541,31,0)</f>
        <v>200</v>
      </c>
      <c r="F178" s="16">
        <f>VLOOKUP(A178,[1]SchBlock!$A$13:$FE$541,161,0)</f>
        <v>934044.20950459957</v>
      </c>
      <c r="G178" s="23">
        <f>VLOOKUP(A178,[2]Academies!$A$3:$N$411,14,0)</f>
        <v>339744</v>
      </c>
      <c r="H178" s="27">
        <f t="shared" si="17"/>
        <v>0.3637343891679326</v>
      </c>
      <c r="I178" s="23">
        <f t="shared" si="15"/>
        <v>17169</v>
      </c>
      <c r="J178" s="27">
        <f t="shared" si="16"/>
        <v>5.3224831434550104E-2</v>
      </c>
      <c r="K178" s="28">
        <f>VLOOKUP(A178,[2]Academies!$A$3:$M$411,13,0)</f>
        <v>322575</v>
      </c>
      <c r="L178" s="28">
        <f>VLOOKUP(A178,[2]Academies!$A$3:$L$411,12,0)</f>
        <v>359815</v>
      </c>
      <c r="M178" s="28">
        <f>VLOOKUP(A178,[2]Academies!$A$3:$K$411,11,0)</f>
        <v>311554</v>
      </c>
      <c r="N178" s="23">
        <f>VLOOKUP(A178,[2]Academies!$A$3:$J$411,10,0)</f>
        <v>289914</v>
      </c>
    </row>
    <row r="179" spans="1:14" x14ac:dyDescent="0.35">
      <c r="A179" s="4">
        <v>2149</v>
      </c>
      <c r="B179" s="5" t="s">
        <v>208</v>
      </c>
      <c r="C179" s="5" t="s">
        <v>403</v>
      </c>
      <c r="D179" s="5" t="s">
        <v>434</v>
      </c>
      <c r="E179" s="15">
        <f>VLOOKUP(A179,[1]SchBlock!$A$13:$AE$541,31,0)</f>
        <v>411</v>
      </c>
      <c r="F179" s="16">
        <f>VLOOKUP(A179,[1]SchBlock!$A$13:$FE$541,161,0)</f>
        <v>1753034.6147105787</v>
      </c>
      <c r="G179" s="23">
        <f>VLOOKUP(A179,[2]Academies!$A$3:$N$411,14,0)</f>
        <v>311455</v>
      </c>
      <c r="H179" s="27">
        <f t="shared" si="17"/>
        <v>0.17766620087614207</v>
      </c>
      <c r="I179" s="23">
        <f t="shared" si="15"/>
        <v>-255716</v>
      </c>
      <c r="J179" s="27">
        <f t="shared" si="16"/>
        <v>-0.45086226199858598</v>
      </c>
      <c r="K179" s="28">
        <f>VLOOKUP(A179,[2]Academies!$A$3:$M$411,13,0)</f>
        <v>567171</v>
      </c>
      <c r="L179" s="28">
        <f>VLOOKUP(A179,[2]Academies!$A$3:$L$411,12,0)</f>
        <v>378164</v>
      </c>
      <c r="M179" s="28">
        <f>VLOOKUP(A179,[2]Academies!$A$3:$K$411,11,0)</f>
        <v>342423</v>
      </c>
      <c r="N179" s="23">
        <f>VLOOKUP(A179,[2]Academies!$A$3:$J$411,10,0)</f>
        <v>298886</v>
      </c>
    </row>
    <row r="180" spans="1:14" x14ac:dyDescent="0.35">
      <c r="A180" s="4">
        <v>3122</v>
      </c>
      <c r="B180" s="5" t="s">
        <v>251</v>
      </c>
      <c r="C180" s="5" t="s">
        <v>428</v>
      </c>
      <c r="D180" s="5" t="s">
        <v>434</v>
      </c>
      <c r="E180" s="15">
        <f>VLOOKUP(A180,[1]SchBlock!$A$13:$AE$541,31,0)</f>
        <v>411</v>
      </c>
      <c r="F180" s="16">
        <f>VLOOKUP(A180,[1]SchBlock!$A$13:$FE$541,161,0)</f>
        <v>1723156.5</v>
      </c>
      <c r="G180" s="23">
        <f>VLOOKUP(A180,[2]Academies!$A$3:$N$411,14,0)</f>
        <v>486068</v>
      </c>
      <c r="H180" s="27">
        <f t="shared" si="17"/>
        <v>0.28208000840318337</v>
      </c>
      <c r="I180" s="23">
        <f t="shared" si="15"/>
        <v>53269</v>
      </c>
      <c r="J180" s="27">
        <f t="shared" si="16"/>
        <v>0.12308022892844023</v>
      </c>
      <c r="K180" s="28">
        <f>VLOOKUP(A180,[2]Academies!$A$3:$M$411,13,0)</f>
        <v>432799</v>
      </c>
      <c r="L180" s="28">
        <f>VLOOKUP(A180,[2]Academies!$A$3:$L$411,12,0)</f>
        <v>366902</v>
      </c>
      <c r="M180" s="28">
        <f>VLOOKUP(A180,[2]Academies!$A$3:$K$411,11,0)</f>
        <v>273849</v>
      </c>
      <c r="N180" s="23">
        <f>VLOOKUP(A180,[2]Academies!$A$3:$J$411,10,0)</f>
        <v>153224</v>
      </c>
    </row>
    <row r="181" spans="1:14" x14ac:dyDescent="0.35">
      <c r="A181" s="4">
        <v>3411</v>
      </c>
      <c r="B181" s="5" t="s">
        <v>276</v>
      </c>
      <c r="C181" s="5" t="s">
        <v>430</v>
      </c>
      <c r="D181" s="5" t="s">
        <v>434</v>
      </c>
      <c r="E181" s="15">
        <f>VLOOKUP(A181,[1]SchBlock!$A$13:$AE$541,31,0)</f>
        <v>198</v>
      </c>
      <c r="F181" s="16">
        <f>VLOOKUP(A181,[1]SchBlock!$A$13:$FE$541,161,0)</f>
        <v>862719.06376167655</v>
      </c>
      <c r="G181" s="23">
        <f>VLOOKUP(A181,[2]Academies!$A$3:$N$411,14,0)</f>
        <v>174556</v>
      </c>
      <c r="H181" s="27">
        <f t="shared" si="17"/>
        <v>0.20233237832822545</v>
      </c>
      <c r="I181" s="23">
        <f t="shared" si="15"/>
        <v>-33560</v>
      </c>
      <c r="J181" s="27">
        <f t="shared" si="16"/>
        <v>-0.16125622249130292</v>
      </c>
      <c r="K181" s="28">
        <f>VLOOKUP(A181,[2]Academies!$A$3:$M$411,13,0)</f>
        <v>208116</v>
      </c>
      <c r="L181" s="28">
        <f>VLOOKUP(A181,[2]Academies!$A$3:$L$411,12,0)</f>
        <v>198983</v>
      </c>
      <c r="M181" s="28">
        <f>VLOOKUP(A181,[2]Academies!$A$3:$K$411,11,0)</f>
        <v>167296</v>
      </c>
      <c r="N181" s="29"/>
    </row>
    <row r="182" spans="1:14" x14ac:dyDescent="0.35">
      <c r="A182" s="4">
        <v>3302</v>
      </c>
      <c r="B182" s="5" t="s">
        <v>276</v>
      </c>
      <c r="C182" s="5" t="s">
        <v>386</v>
      </c>
      <c r="D182" s="5" t="s">
        <v>434</v>
      </c>
      <c r="E182" s="15">
        <f>VLOOKUP(A182,[1]SchBlock!$A$13:$AE$541,31,0)</f>
        <v>119</v>
      </c>
      <c r="F182" s="16">
        <f>VLOOKUP(A182,[1]SchBlock!$A$13:$FE$541,161,0)</f>
        <v>581675.22229022649</v>
      </c>
      <c r="G182" s="23">
        <f>VLOOKUP(A182,[2]Academies!$A$3:$N$411,14,0)</f>
        <v>65085</v>
      </c>
      <c r="H182" s="27">
        <f t="shared" si="17"/>
        <v>0.11189233700507512</v>
      </c>
      <c r="I182" s="23">
        <f t="shared" si="15"/>
        <v>-47349</v>
      </c>
      <c r="J182" s="27">
        <f t="shared" si="16"/>
        <v>-0.42112706120924276</v>
      </c>
      <c r="K182" s="28">
        <f>VLOOKUP(A182,[2]Academies!$A$3:$M$411,13,0)</f>
        <v>112434</v>
      </c>
      <c r="L182" s="29"/>
      <c r="M182" s="29"/>
      <c r="N182" s="29"/>
    </row>
    <row r="183" spans="1:14" x14ac:dyDescent="0.35">
      <c r="A183" s="4">
        <v>2046</v>
      </c>
      <c r="B183" s="5" t="s">
        <v>122</v>
      </c>
      <c r="C183" s="5" t="s">
        <v>356</v>
      </c>
      <c r="D183" s="5" t="s">
        <v>434</v>
      </c>
      <c r="E183" s="15">
        <f>VLOOKUP(A183,[1]SchBlock!$A$13:$AE$541,31,0)</f>
        <v>204</v>
      </c>
      <c r="F183" s="16">
        <f>VLOOKUP(A183,[1]SchBlock!$A$13:$FE$541,161,0)</f>
        <v>917005.9059820117</v>
      </c>
      <c r="G183" s="23">
        <f>VLOOKUP(A183,[2]Academies!$A$3:$N$411,14,0)</f>
        <v>-82572</v>
      </c>
      <c r="H183" s="27">
        <f t="shared" si="17"/>
        <v>-9.0045221586195281E-2</v>
      </c>
      <c r="I183" s="23">
        <f t="shared" si="15"/>
        <v>15308</v>
      </c>
      <c r="J183" s="27">
        <f t="shared" si="16"/>
        <v>-0.15639558643236617</v>
      </c>
      <c r="K183" s="28">
        <f>VLOOKUP(A183,[2]Academies!$A$3:$M$411,13,0)</f>
        <v>-97880</v>
      </c>
      <c r="L183" s="28">
        <f>VLOOKUP(A183,[2]Academies!$A$3:$L$411,12,0)</f>
        <v>-86179</v>
      </c>
      <c r="M183" s="28">
        <f>VLOOKUP(A183,[2]Academies!$A$3:$K$411,11,0)</f>
        <v>-2897</v>
      </c>
      <c r="N183" s="23">
        <f>VLOOKUP(A183,[2]Academies!$A$3:$J$411,10,0)</f>
        <v>43488</v>
      </c>
    </row>
    <row r="184" spans="1:14" x14ac:dyDescent="0.35">
      <c r="A184" s="4">
        <v>2188</v>
      </c>
      <c r="B184" s="5" t="s">
        <v>329</v>
      </c>
      <c r="C184" s="5" t="s">
        <v>405</v>
      </c>
      <c r="D184" s="5" t="s">
        <v>434</v>
      </c>
      <c r="E184" s="15"/>
      <c r="F184" s="16"/>
      <c r="G184" s="23">
        <f>VLOOKUP(A184,[2]Academies!$A$3:$N$411,14,0)</f>
        <v>193352</v>
      </c>
      <c r="H184" s="27"/>
      <c r="I184" s="23">
        <f t="shared" si="15"/>
        <v>193352</v>
      </c>
      <c r="J184" s="27"/>
      <c r="K184" s="29"/>
      <c r="L184" s="29"/>
      <c r="M184" s="29"/>
      <c r="N184" s="29"/>
    </row>
    <row r="185" spans="1:14" x14ac:dyDescent="0.35">
      <c r="A185" s="4">
        <v>3401</v>
      </c>
      <c r="B185" s="5" t="s">
        <v>207</v>
      </c>
      <c r="C185" s="5" t="s">
        <v>403</v>
      </c>
      <c r="D185" s="5" t="s">
        <v>434</v>
      </c>
      <c r="E185" s="15">
        <f>VLOOKUP(A185,[1]SchBlock!$A$13:$AE$541,31,0)</f>
        <v>210</v>
      </c>
      <c r="F185" s="16">
        <f>VLOOKUP(A185,[1]SchBlock!$A$13:$FE$541,161,0)</f>
        <v>950089.38463252515</v>
      </c>
      <c r="G185" s="23">
        <f>VLOOKUP(A185,[2]Academies!$A$3:$N$411,14,0)</f>
        <v>375085</v>
      </c>
      <c r="H185" s="27">
        <f t="shared" si="17"/>
        <v>0.39478917043692169</v>
      </c>
      <c r="I185" s="23">
        <f t="shared" si="15"/>
        <v>74346</v>
      </c>
      <c r="J185" s="27">
        <f t="shared" si="16"/>
        <v>0.2472110368126515</v>
      </c>
      <c r="K185" s="28">
        <f>VLOOKUP(A185,[2]Academies!$A$3:$M$411,13,0)</f>
        <v>300739</v>
      </c>
      <c r="L185" s="28">
        <f>VLOOKUP(A185,[2]Academies!$A$3:$L$411,12,0)</f>
        <v>206271</v>
      </c>
      <c r="M185" s="28">
        <f>VLOOKUP(A185,[2]Academies!$A$3:$K$411,11,0)</f>
        <v>268205</v>
      </c>
      <c r="N185" s="23">
        <f>VLOOKUP(A185,[2]Academies!$A$3:$J$411,10,0)</f>
        <v>332158</v>
      </c>
    </row>
    <row r="186" spans="1:14" x14ac:dyDescent="0.35">
      <c r="A186" s="4">
        <v>2186</v>
      </c>
      <c r="B186" s="5" t="s">
        <v>320</v>
      </c>
      <c r="C186" s="5" t="s">
        <v>418</v>
      </c>
      <c r="D186" s="5" t="s">
        <v>434</v>
      </c>
      <c r="E186" s="15">
        <f>VLOOKUP(A186,[1]SchBlock!$A$13:$AE$541,31,0)</f>
        <v>45</v>
      </c>
      <c r="F186" s="16">
        <f>VLOOKUP(A186,[1]SchBlock!$A$13:$FE$541,161,0)</f>
        <v>314159.47497839725</v>
      </c>
      <c r="G186" s="23">
        <f>VLOOKUP(A186,[2]Academies!$A$3:$N$411,14,0)</f>
        <v>-42292</v>
      </c>
      <c r="H186" s="27">
        <f t="shared" si="17"/>
        <v>-0.1346195272414055</v>
      </c>
      <c r="I186" s="23">
        <f t="shared" si="15"/>
        <v>11639</v>
      </c>
      <c r="J186" s="27">
        <f t="shared" si="16"/>
        <v>-0.21581279783426971</v>
      </c>
      <c r="K186" s="28">
        <f>VLOOKUP(A186,[2]Academies!$A$3:$M$411,13,0)</f>
        <v>-53931</v>
      </c>
      <c r="L186" s="28">
        <f>VLOOKUP(A186,[2]Academies!$A$3:$L$411,12,0)</f>
        <v>-18274</v>
      </c>
      <c r="M186" s="29"/>
      <c r="N186" s="29"/>
    </row>
    <row r="187" spans="1:14" x14ac:dyDescent="0.35">
      <c r="A187" s="4">
        <v>3232</v>
      </c>
      <c r="B187" s="5" t="s">
        <v>310</v>
      </c>
      <c r="C187" s="5" t="s">
        <v>403</v>
      </c>
      <c r="D187" s="5" t="s">
        <v>434</v>
      </c>
      <c r="E187" s="15">
        <f>VLOOKUP(A187,[1]SchBlock!$A$13:$AE$541,31,0)</f>
        <v>154</v>
      </c>
      <c r="F187" s="16">
        <f>VLOOKUP(A187,[1]SchBlock!$A$13:$FE$541,161,0)</f>
        <v>689614.64544710948</v>
      </c>
      <c r="G187" s="23">
        <f>VLOOKUP(A187,[2]Academies!$A$3:$N$411,14,0)</f>
        <v>76209</v>
      </c>
      <c r="H187" s="27">
        <f t="shared" si="17"/>
        <v>0.11050954399408112</v>
      </c>
      <c r="I187" s="23">
        <f t="shared" si="15"/>
        <v>92065</v>
      </c>
      <c r="J187" s="27">
        <f t="shared" si="16"/>
        <v>-5.8063193743693242</v>
      </c>
      <c r="K187" s="28">
        <f>VLOOKUP(A187,[2]Academies!$A$3:$M$411,13,0)</f>
        <v>-15856</v>
      </c>
      <c r="L187" s="28">
        <f>VLOOKUP(A187,[2]Academies!$A$3:$L$411,12,0)</f>
        <v>110173</v>
      </c>
      <c r="M187" s="29"/>
      <c r="N187" s="29"/>
    </row>
    <row r="188" spans="1:14" x14ac:dyDescent="0.35">
      <c r="A188" s="4">
        <v>2137</v>
      </c>
      <c r="B188" s="5" t="s">
        <v>191</v>
      </c>
      <c r="C188" s="5" t="s">
        <v>403</v>
      </c>
      <c r="D188" s="5" t="s">
        <v>434</v>
      </c>
      <c r="E188" s="15">
        <f>VLOOKUP(A188,[1]SchBlock!$A$13:$AE$541,31,0)</f>
        <v>277</v>
      </c>
      <c r="F188" s="16">
        <f>VLOOKUP(A188,[1]SchBlock!$A$13:$FE$541,161,0)</f>
        <v>1253749.5296588682</v>
      </c>
      <c r="G188" s="23">
        <f>VLOOKUP(A188,[2]Academies!$A$3:$N$411,14,0)</f>
        <v>456719</v>
      </c>
      <c r="H188" s="27">
        <f t="shared" si="17"/>
        <v>0.36428248960082826</v>
      </c>
      <c r="I188" s="23">
        <f t="shared" si="15"/>
        <v>-142313</v>
      </c>
      <c r="J188" s="27">
        <f t="shared" si="16"/>
        <v>-0.23757161553973744</v>
      </c>
      <c r="K188" s="28">
        <f>VLOOKUP(A188,[2]Academies!$A$3:$M$411,13,0)</f>
        <v>599032</v>
      </c>
      <c r="L188" s="28">
        <f>VLOOKUP(A188,[2]Academies!$A$3:$L$411,12,0)</f>
        <v>494901</v>
      </c>
      <c r="M188" s="28">
        <f>VLOOKUP(A188,[2]Academies!$A$3:$K$411,11,0)</f>
        <v>442111</v>
      </c>
      <c r="N188" s="23">
        <f>VLOOKUP(A188,[2]Academies!$A$3:$J$411,10,0)</f>
        <v>376604</v>
      </c>
    </row>
    <row r="189" spans="1:14" x14ac:dyDescent="0.35">
      <c r="A189" s="4">
        <v>3471</v>
      </c>
      <c r="B189" s="5" t="s">
        <v>307</v>
      </c>
      <c r="C189" s="5" t="s">
        <v>402</v>
      </c>
      <c r="D189" s="5" t="s">
        <v>434</v>
      </c>
      <c r="E189" s="15">
        <f>VLOOKUP(A189,[1]SchBlock!$A$13:$AE$541,31,0)</f>
        <v>414</v>
      </c>
      <c r="F189" s="16">
        <f>VLOOKUP(A189,[1]SchBlock!$A$13:$FE$541,161,0)</f>
        <v>1736618.4</v>
      </c>
      <c r="G189" s="23">
        <f>VLOOKUP(A189,[2]Academies!$A$3:$N$411,14,0)</f>
        <v>446005</v>
      </c>
      <c r="H189" s="27">
        <f t="shared" si="17"/>
        <v>0.25682383648589696</v>
      </c>
      <c r="I189" s="23">
        <f t="shared" si="15"/>
        <v>115627</v>
      </c>
      <c r="J189" s="27">
        <f t="shared" si="16"/>
        <v>0.34998395776958513</v>
      </c>
      <c r="K189" s="28">
        <f>VLOOKUP(A189,[2]Academies!$A$3:$M$411,13,0)</f>
        <v>330378</v>
      </c>
      <c r="L189" s="28">
        <f>VLOOKUP(A189,[2]Academies!$A$3:$L$411,12,0)</f>
        <v>233131</v>
      </c>
      <c r="M189" s="29"/>
      <c r="N189" s="29"/>
    </row>
    <row r="190" spans="1:14" x14ac:dyDescent="0.35">
      <c r="A190" s="4">
        <v>3770</v>
      </c>
      <c r="B190" s="5" t="s">
        <v>309</v>
      </c>
      <c r="C190" s="5" t="s">
        <v>386</v>
      </c>
      <c r="D190" s="5" t="s">
        <v>434</v>
      </c>
      <c r="E190" s="15">
        <f>VLOOKUP(A190,[1]SchBlock!$A$13:$AE$541,31,0)</f>
        <v>209</v>
      </c>
      <c r="F190" s="16">
        <f>VLOOKUP(A190,[1]SchBlock!$A$13:$FE$541,161,0)</f>
        <v>916368.34378605778</v>
      </c>
      <c r="G190" s="23">
        <f>VLOOKUP(A190,[2]Academies!$A$3:$N$411,14,0)</f>
        <v>167833</v>
      </c>
      <c r="H190" s="27">
        <f t="shared" si="17"/>
        <v>0.18315015041504265</v>
      </c>
      <c r="I190" s="23">
        <f t="shared" si="15"/>
        <v>46638</v>
      </c>
      <c r="J190" s="27">
        <f t="shared" si="16"/>
        <v>0.38481785552209252</v>
      </c>
      <c r="K190" s="28">
        <f>VLOOKUP(A190,[2]Academies!$A$3:$M$411,13,0)</f>
        <v>121195</v>
      </c>
      <c r="L190" s="28">
        <f>VLOOKUP(A190,[2]Academies!$A$3:$L$411,12,0)</f>
        <v>118334</v>
      </c>
      <c r="M190" s="29"/>
      <c r="N190" s="29"/>
    </row>
    <row r="191" spans="1:14" x14ac:dyDescent="0.35">
      <c r="A191" s="4">
        <v>3467</v>
      </c>
      <c r="B191" s="5" t="s">
        <v>279</v>
      </c>
      <c r="C191" s="5" t="s">
        <v>430</v>
      </c>
      <c r="D191" s="5" t="s">
        <v>434</v>
      </c>
      <c r="E191" s="15">
        <f>VLOOKUP(A191,[1]SchBlock!$A$13:$AE$541,31,0)</f>
        <v>173</v>
      </c>
      <c r="F191" s="16">
        <f>VLOOKUP(A191,[1]SchBlock!$A$13:$FE$541,161,0)</f>
        <v>767225.20427284203</v>
      </c>
      <c r="G191" s="23">
        <f>VLOOKUP(A191,[2]Academies!$A$3:$N$411,14,0)</f>
        <v>25760</v>
      </c>
      <c r="H191" s="27">
        <f t="shared" si="17"/>
        <v>3.3575539302589413E-2</v>
      </c>
      <c r="I191" s="23">
        <f t="shared" si="15"/>
        <v>13896</v>
      </c>
      <c r="J191" s="27">
        <f t="shared" si="16"/>
        <v>1.1712744436952125</v>
      </c>
      <c r="K191" s="28">
        <f>VLOOKUP(A191,[2]Academies!$A$3:$M$411,13,0)</f>
        <v>11864</v>
      </c>
      <c r="L191" s="28">
        <f>VLOOKUP(A191,[2]Academies!$A$3:$L$411,12,0)</f>
        <v>-24055</v>
      </c>
      <c r="M191" s="28">
        <f>VLOOKUP(A191,[2]Academies!$A$3:$K$411,11,0)</f>
        <v>24541</v>
      </c>
      <c r="N191" s="29"/>
    </row>
    <row r="192" spans="1:14" x14ac:dyDescent="0.35">
      <c r="A192" s="4">
        <v>2091</v>
      </c>
      <c r="B192" s="5" t="s">
        <v>130</v>
      </c>
      <c r="C192" s="5" t="s">
        <v>402</v>
      </c>
      <c r="D192" s="5" t="s">
        <v>434</v>
      </c>
      <c r="E192" s="15">
        <f>VLOOKUP(A192,[1]SchBlock!$A$13:$AE$541,31,0)</f>
        <v>211</v>
      </c>
      <c r="F192" s="16">
        <f>VLOOKUP(A192,[1]SchBlock!$A$13:$FE$541,161,0)</f>
        <v>983633.34753451403</v>
      </c>
      <c r="G192" s="23">
        <f>VLOOKUP(A192,[2]Academies!$A$3:$N$411,14,0)</f>
        <v>255492</v>
      </c>
      <c r="H192" s="27">
        <f t="shared" si="17"/>
        <v>0.25974312546478118</v>
      </c>
      <c r="I192" s="23">
        <f t="shared" si="15"/>
        <v>-53638</v>
      </c>
      <c r="J192" s="27">
        <f t="shared" si="16"/>
        <v>-0.17351276162132437</v>
      </c>
      <c r="K192" s="28">
        <f>VLOOKUP(A192,[2]Academies!$A$3:$M$411,13,0)</f>
        <v>309130</v>
      </c>
      <c r="L192" s="28">
        <f>VLOOKUP(A192,[2]Academies!$A$3:$L$411,12,0)</f>
        <v>197157</v>
      </c>
      <c r="M192" s="28">
        <f>VLOOKUP(A192,[2]Academies!$A$3:$K$411,11,0)</f>
        <v>30151</v>
      </c>
      <c r="N192" s="23">
        <f>VLOOKUP(A192,[2]Academies!$A$3:$J$411,10,0)</f>
        <v>215145</v>
      </c>
    </row>
    <row r="193" spans="1:14" x14ac:dyDescent="0.35">
      <c r="A193" s="4">
        <v>3321</v>
      </c>
      <c r="B193" s="5" t="s">
        <v>98</v>
      </c>
      <c r="C193" s="5" t="s">
        <v>386</v>
      </c>
      <c r="D193" s="5" t="s">
        <v>434</v>
      </c>
      <c r="E193" s="15">
        <f>VLOOKUP(A193,[1]SchBlock!$A$13:$AE$541,31,0)</f>
        <v>215</v>
      </c>
      <c r="F193" s="16">
        <f>VLOOKUP(A193,[1]SchBlock!$A$13:$FE$541,161,0)</f>
        <v>903016.70600000001</v>
      </c>
      <c r="G193" s="23">
        <f>VLOOKUP(A193,[2]Academies!$A$3:$N$411,14,0)</f>
        <v>112694</v>
      </c>
      <c r="H193" s="27">
        <f t="shared" si="17"/>
        <v>0.12479724821392174</v>
      </c>
      <c r="I193" s="23">
        <f t="shared" si="15"/>
        <v>-15474</v>
      </c>
      <c r="J193" s="27">
        <f t="shared" si="16"/>
        <v>-0.12073216403470445</v>
      </c>
      <c r="K193" s="28">
        <f>VLOOKUP(A193,[2]Academies!$A$3:$M$411,13,0)</f>
        <v>128168</v>
      </c>
      <c r="L193" s="28">
        <f>VLOOKUP(A193,[2]Academies!$A$3:$L$411,12,0)</f>
        <v>126061</v>
      </c>
      <c r="M193" s="28">
        <f>VLOOKUP(A193,[2]Academies!$A$3:$K$411,11,0)</f>
        <v>91857</v>
      </c>
      <c r="N193" s="23">
        <f>VLOOKUP(A193,[2]Academies!$A$3:$J$411,10,0)</f>
        <v>92154</v>
      </c>
    </row>
    <row r="194" spans="1:14" x14ac:dyDescent="0.35">
      <c r="A194" s="4">
        <v>5223</v>
      </c>
      <c r="B194" s="5" t="s">
        <v>52</v>
      </c>
      <c r="C194" s="5" t="s">
        <v>358</v>
      </c>
      <c r="D194" s="5" t="s">
        <v>434</v>
      </c>
      <c r="E194" s="15">
        <f>VLOOKUP(A194,[1]SchBlock!$A$13:$AE$541,31,0)</f>
        <v>209</v>
      </c>
      <c r="F194" s="16">
        <f>VLOOKUP(A194,[1]SchBlock!$A$13:$FE$541,161,0)</f>
        <v>878352.79999999993</v>
      </c>
      <c r="G194" s="23">
        <f>VLOOKUP(A194,[2]Academies!$A$3:$N$411,14,0)</f>
        <v>20073</v>
      </c>
      <c r="H194" s="27">
        <f t="shared" si="17"/>
        <v>2.2853003941013226E-2</v>
      </c>
      <c r="I194" s="23">
        <f t="shared" si="15"/>
        <v>16299</v>
      </c>
      <c r="J194" s="27">
        <f t="shared" si="16"/>
        <v>4.3187599364069955</v>
      </c>
      <c r="K194" s="28">
        <f>VLOOKUP(A194,[2]Academies!$A$3:$M$411,13,0)</f>
        <v>3774</v>
      </c>
      <c r="L194" s="28">
        <f>VLOOKUP(A194,[2]Academies!$A$3:$L$411,12,0)</f>
        <v>10529</v>
      </c>
      <c r="M194" s="28">
        <f>VLOOKUP(A194,[2]Academies!$A$3:$K$411,11,0)</f>
        <v>29158</v>
      </c>
      <c r="N194" s="23">
        <f>VLOOKUP(A194,[2]Academies!$A$3:$J$411,10,0)</f>
        <v>12800</v>
      </c>
    </row>
    <row r="195" spans="1:14" x14ac:dyDescent="0.35">
      <c r="A195" s="4">
        <v>3824</v>
      </c>
      <c r="B195" s="5" t="s">
        <v>95</v>
      </c>
      <c r="C195" s="5" t="s">
        <v>386</v>
      </c>
      <c r="D195" s="5" t="s">
        <v>434</v>
      </c>
      <c r="E195" s="15">
        <f>VLOOKUP(A195,[1]SchBlock!$A$13:$AE$541,31,0)</f>
        <v>205</v>
      </c>
      <c r="F195" s="16">
        <f>VLOOKUP(A195,[1]SchBlock!$A$13:$FE$541,161,0)</f>
        <v>890889.79409211827</v>
      </c>
      <c r="G195" s="23">
        <f>VLOOKUP(A195,[2]Academies!$A$3:$N$411,14,0)</f>
        <v>589200</v>
      </c>
      <c r="H195" s="27">
        <f t="shared" si="17"/>
        <v>0.66136126365712589</v>
      </c>
      <c r="I195" s="23">
        <f t="shared" si="15"/>
        <v>13867</v>
      </c>
      <c r="J195" s="27">
        <f t="shared" si="16"/>
        <v>2.4102563211218547E-2</v>
      </c>
      <c r="K195" s="28">
        <f>VLOOKUP(A195,[2]Academies!$A$3:$M$411,13,0)</f>
        <v>575333</v>
      </c>
      <c r="L195" s="28">
        <f>VLOOKUP(A195,[2]Academies!$A$3:$L$411,12,0)</f>
        <v>538596</v>
      </c>
      <c r="M195" s="28">
        <f>VLOOKUP(A195,[2]Academies!$A$3:$K$411,11,0)</f>
        <v>472040</v>
      </c>
      <c r="N195" s="23">
        <f>VLOOKUP(A195,[2]Academies!$A$3:$J$411,10,0)</f>
        <v>503827</v>
      </c>
    </row>
    <row r="196" spans="1:14" x14ac:dyDescent="0.35">
      <c r="A196" s="4">
        <v>2119</v>
      </c>
      <c r="B196" s="5" t="s">
        <v>170</v>
      </c>
      <c r="C196" s="5" t="s">
        <v>379</v>
      </c>
      <c r="D196" s="5" t="s">
        <v>434</v>
      </c>
      <c r="E196" s="15">
        <f>VLOOKUP(A196,[1]SchBlock!$A$13:$AE$541,31,0)</f>
        <v>86</v>
      </c>
      <c r="F196" s="16">
        <f>VLOOKUP(A196,[1]SchBlock!$A$13:$FE$541,161,0)</f>
        <v>467990.59963966371</v>
      </c>
      <c r="G196" s="23">
        <f>VLOOKUP(A196,[2]Academies!$A$3:$N$411,14,0)</f>
        <v>185219</v>
      </c>
      <c r="H196" s="27">
        <f t="shared" si="17"/>
        <v>0.39577504364962057</v>
      </c>
      <c r="I196" s="23">
        <f t="shared" si="15"/>
        <v>93728</v>
      </c>
      <c r="J196" s="27">
        <f t="shared" si="16"/>
        <v>1.0244504923981594</v>
      </c>
      <c r="K196" s="28">
        <f>VLOOKUP(A196,[2]Academies!$A$3:$M$411,13,0)</f>
        <v>91491</v>
      </c>
      <c r="L196" s="28">
        <f>VLOOKUP(A196,[2]Academies!$A$3:$L$411,12,0)</f>
        <v>18904</v>
      </c>
      <c r="M196" s="28">
        <f>VLOOKUP(A196,[2]Academies!$A$3:$K$411,11,0)</f>
        <v>-25959</v>
      </c>
      <c r="N196" s="23">
        <f>VLOOKUP(A196,[2]Academies!$A$3:$J$411,10,0)</f>
        <v>-69751</v>
      </c>
    </row>
    <row r="197" spans="1:14" x14ac:dyDescent="0.35">
      <c r="A197" s="4">
        <v>2163</v>
      </c>
      <c r="B197" s="5" t="s">
        <v>234</v>
      </c>
      <c r="C197" s="5" t="s">
        <v>334</v>
      </c>
      <c r="D197" s="5" t="s">
        <v>434</v>
      </c>
      <c r="E197" s="15">
        <f>VLOOKUP(A197,[1]SchBlock!$A$13:$AE$541,31,0)</f>
        <v>118</v>
      </c>
      <c r="F197" s="16">
        <f>VLOOKUP(A197,[1]SchBlock!$A$13:$FE$541,161,0)</f>
        <v>618375.48747118236</v>
      </c>
      <c r="G197" s="23">
        <f>VLOOKUP(A197,[2]Academies!$A$3:$N$411,14,0)</f>
        <v>11000</v>
      </c>
      <c r="H197" s="27">
        <f t="shared" si="17"/>
        <v>1.7788544699570783E-2</v>
      </c>
      <c r="I197" s="23">
        <f t="shared" si="15"/>
        <v>4000</v>
      </c>
      <c r="J197" s="27">
        <f t="shared" si="16"/>
        <v>0.5714285714285714</v>
      </c>
      <c r="K197" s="28">
        <f>VLOOKUP(A197,[2]Academies!$A$3:$M$411,13,0)</f>
        <v>7000</v>
      </c>
      <c r="L197" s="28">
        <f>VLOOKUP(A197,[2]Academies!$A$3:$L$411,12,0)</f>
        <v>-276000</v>
      </c>
      <c r="M197" s="28">
        <f>VLOOKUP(A197,[2]Academies!$A$3:$K$411,11,0)</f>
        <v>-134000</v>
      </c>
      <c r="N197" s="23">
        <f>VLOOKUP(A197,[2]Academies!$A$3:$J$411,10,0)</f>
        <v>-81000</v>
      </c>
    </row>
    <row r="198" spans="1:14" x14ac:dyDescent="0.35">
      <c r="A198" s="4">
        <v>3841</v>
      </c>
      <c r="B198" s="5" t="s">
        <v>283</v>
      </c>
      <c r="C198" s="5" t="s">
        <v>428</v>
      </c>
      <c r="D198" s="5" t="s">
        <v>434</v>
      </c>
      <c r="E198" s="15">
        <f>VLOOKUP(A198,[1]SchBlock!$A$13:$AE$541,31,0)</f>
        <v>621</v>
      </c>
      <c r="F198" s="16">
        <f>VLOOKUP(A198,[1]SchBlock!$A$13:$FE$541,161,0)</f>
        <v>2603421.5</v>
      </c>
      <c r="G198" s="23">
        <f>VLOOKUP(A198,[2]Academies!$A$3:$N$411,14,0)</f>
        <v>496021</v>
      </c>
      <c r="H198" s="27">
        <f t="shared" si="17"/>
        <v>0.19052658203829076</v>
      </c>
      <c r="I198" s="23">
        <f t="shared" si="15"/>
        <v>64054</v>
      </c>
      <c r="J198" s="27">
        <f t="shared" si="16"/>
        <v>0.14828447543446605</v>
      </c>
      <c r="K198" s="28">
        <f>VLOOKUP(A198,[2]Academies!$A$3:$M$411,13,0)</f>
        <v>431967</v>
      </c>
      <c r="L198" s="28">
        <f>VLOOKUP(A198,[2]Academies!$A$3:$L$411,12,0)</f>
        <v>305528</v>
      </c>
      <c r="M198" s="28">
        <f>VLOOKUP(A198,[2]Academies!$A$3:$K$411,11,0)</f>
        <v>227957</v>
      </c>
      <c r="N198" s="23">
        <f>VLOOKUP(A198,[2]Academies!$A$3:$J$411,10,0)</f>
        <v>417782</v>
      </c>
    </row>
    <row r="199" spans="1:14" x14ac:dyDescent="0.35">
      <c r="A199" s="4">
        <v>2172</v>
      </c>
      <c r="B199" s="5" t="s">
        <v>258</v>
      </c>
      <c r="C199" s="5" t="s">
        <v>429</v>
      </c>
      <c r="D199" s="5" t="s">
        <v>434</v>
      </c>
      <c r="E199" s="15">
        <f>VLOOKUP(A199,[1]SchBlock!$A$13:$AE$541,31,0)</f>
        <v>173</v>
      </c>
      <c r="F199" s="16">
        <f>VLOOKUP(A199,[1]SchBlock!$A$13:$FE$541,161,0)</f>
        <v>735065.50114151742</v>
      </c>
      <c r="G199" s="26">
        <f>VLOOKUP(A199,[2]Academies!$A$3:$N$411,14,0)</f>
        <v>0</v>
      </c>
      <c r="H199" s="27">
        <f t="shared" si="17"/>
        <v>0</v>
      </c>
      <c r="I199" s="23">
        <f t="shared" si="15"/>
        <v>0</v>
      </c>
      <c r="J199" s="27"/>
      <c r="K199" s="26">
        <f>VLOOKUP(A199,[2]Academies!$A$3:$M$411,13,0)</f>
        <v>0</v>
      </c>
      <c r="L199" s="26">
        <f>VLOOKUP(A199,[2]Academies!$A$3:$L$411,12,0)</f>
        <v>0</v>
      </c>
      <c r="M199" s="28">
        <f>VLOOKUP(A199,[2]Academies!$A$3:$K$411,11,0)</f>
        <v>56000</v>
      </c>
      <c r="N199" s="23">
        <f>VLOOKUP(A199,[2]Academies!$A$3:$J$411,10,0)</f>
        <v>14000</v>
      </c>
    </row>
    <row r="200" spans="1:14" x14ac:dyDescent="0.35">
      <c r="A200" s="4">
        <v>3460</v>
      </c>
      <c r="B200" s="5" t="s">
        <v>70</v>
      </c>
      <c r="C200" s="5" t="s">
        <v>371</v>
      </c>
      <c r="D200" s="5" t="s">
        <v>434</v>
      </c>
      <c r="E200" s="15">
        <f>VLOOKUP(A200,[1]SchBlock!$A$13:$AE$541,31,0)</f>
        <v>106</v>
      </c>
      <c r="F200" s="16">
        <f>VLOOKUP(A200,[1]SchBlock!$A$13:$FE$541,161,0)</f>
        <v>514922.81477657077</v>
      </c>
      <c r="G200" s="23">
        <f>VLOOKUP(A200,[2]Academies!$A$3:$N$411,14,0)</f>
        <v>167233</v>
      </c>
      <c r="H200" s="27">
        <f t="shared" si="17"/>
        <v>0.32477294693684094</v>
      </c>
      <c r="I200" s="23">
        <f t="shared" si="15"/>
        <v>-38975</v>
      </c>
      <c r="J200" s="27">
        <f t="shared" si="16"/>
        <v>-0.18900818590937307</v>
      </c>
      <c r="K200" s="28">
        <f>VLOOKUP(A200,[2]Academies!$A$3:$M$411,13,0)</f>
        <v>206208</v>
      </c>
      <c r="L200" s="28">
        <f>VLOOKUP(A200,[2]Academies!$A$3:$L$411,12,0)</f>
        <v>182136</v>
      </c>
      <c r="M200" s="28">
        <f>VLOOKUP(A200,[2]Academies!$A$3:$K$411,11,0)</f>
        <v>158517</v>
      </c>
      <c r="N200" s="23">
        <f>VLOOKUP(A200,[2]Academies!$A$3:$J$411,10,0)</f>
        <v>114338</v>
      </c>
    </row>
    <row r="201" spans="1:14" x14ac:dyDescent="0.35">
      <c r="A201" s="4">
        <v>2133</v>
      </c>
      <c r="B201" s="5" t="s">
        <v>185</v>
      </c>
      <c r="C201" s="5" t="s">
        <v>413</v>
      </c>
      <c r="D201" s="5" t="s">
        <v>434</v>
      </c>
      <c r="E201" s="15">
        <f>VLOOKUP(A201,[1]SchBlock!$A$13:$AE$541,31,0)</f>
        <v>367</v>
      </c>
      <c r="F201" s="16">
        <f>VLOOKUP(A201,[1]SchBlock!$A$13:$FE$541,161,0)</f>
        <v>1543377.7</v>
      </c>
      <c r="G201" s="23">
        <f>VLOOKUP(A201,[2]Academies!$A$3:$N$411,14,0)</f>
        <v>3855</v>
      </c>
      <c r="H201" s="27">
        <f t="shared" si="17"/>
        <v>2.4977683686890125E-3</v>
      </c>
      <c r="I201" s="23">
        <f t="shared" si="15"/>
        <v>-13671</v>
      </c>
      <c r="J201" s="27">
        <f t="shared" si="16"/>
        <v>-0.78004108182129406</v>
      </c>
      <c r="K201" s="28">
        <f>VLOOKUP(A201,[2]Academies!$A$3:$M$411,13,0)</f>
        <v>17526</v>
      </c>
      <c r="L201" s="28">
        <f>VLOOKUP(A201,[2]Academies!$A$3:$L$411,12,0)</f>
        <v>13270</v>
      </c>
      <c r="M201" s="28">
        <f>VLOOKUP(A201,[2]Academies!$A$3:$K$411,11,0)</f>
        <v>208312</v>
      </c>
      <c r="N201" s="23">
        <f>VLOOKUP(A201,[2]Academies!$A$3:$J$411,10,0)</f>
        <v>279220</v>
      </c>
    </row>
    <row r="202" spans="1:14" x14ac:dyDescent="0.35">
      <c r="A202" s="4">
        <v>2665</v>
      </c>
      <c r="B202" s="5" t="s">
        <v>230</v>
      </c>
      <c r="C202" s="5" t="s">
        <v>425</v>
      </c>
      <c r="D202" s="5" t="s">
        <v>434</v>
      </c>
      <c r="E202" s="15">
        <f>VLOOKUP(A202,[1]SchBlock!$A$13:$AE$541,31,0)</f>
        <v>408</v>
      </c>
      <c r="F202" s="16">
        <f>VLOOKUP(A202,[1]SchBlock!$A$13:$FE$541,161,0)</f>
        <v>1736218.5797382561</v>
      </c>
      <c r="G202" s="23">
        <f>VLOOKUP(A202,[2]Academies!$A$3:$N$411,14,0)</f>
        <v>170310</v>
      </c>
      <c r="H202" s="27">
        <f t="shared" si="17"/>
        <v>9.8092487885756363E-2</v>
      </c>
      <c r="I202" s="23">
        <f t="shared" ref="I202:I234" si="18">G202-K202</f>
        <v>58551</v>
      </c>
      <c r="J202" s="27">
        <f t="shared" ref="J202:J265" si="19">(I202/K202)</f>
        <v>0.52390411510482382</v>
      </c>
      <c r="K202" s="28">
        <f>VLOOKUP(A202,[2]Academies!$A$3:$M$411,13,0)</f>
        <v>111759</v>
      </c>
      <c r="L202" s="28">
        <f>VLOOKUP(A202,[2]Academies!$A$3:$L$411,12,0)</f>
        <v>156074</v>
      </c>
      <c r="M202" s="28">
        <f>VLOOKUP(A202,[2]Academies!$A$3:$K$411,11,0)</f>
        <v>330894</v>
      </c>
      <c r="N202" s="23">
        <f>VLOOKUP(A202,[2]Academies!$A$3:$J$411,10,0)</f>
        <v>271859</v>
      </c>
    </row>
    <row r="203" spans="1:14" x14ac:dyDescent="0.35">
      <c r="A203" s="4">
        <v>2126</v>
      </c>
      <c r="B203" s="5" t="s">
        <v>192</v>
      </c>
      <c r="C203" s="5" t="s">
        <v>401</v>
      </c>
      <c r="D203" s="5" t="s">
        <v>434</v>
      </c>
      <c r="E203" s="15">
        <f>VLOOKUP(A203,[1]SchBlock!$A$13:$AE$541,31,0)</f>
        <v>268</v>
      </c>
      <c r="F203" s="16">
        <f>VLOOKUP(A203,[1]SchBlock!$A$13:$FE$541,161,0)</f>
        <v>1180515.4313418055</v>
      </c>
      <c r="G203" s="26">
        <f>VLOOKUP(A203,[2]Academies!$A$3:$N$411,14,0)</f>
        <v>0</v>
      </c>
      <c r="H203" s="27">
        <f t="shared" si="17"/>
        <v>0</v>
      </c>
      <c r="I203" s="23">
        <f t="shared" si="18"/>
        <v>0</v>
      </c>
      <c r="J203" s="27"/>
      <c r="K203" s="26">
        <f>VLOOKUP(A203,[2]Academies!$A$3:$M$411,13,0)</f>
        <v>0</v>
      </c>
      <c r="L203" s="26">
        <f>VLOOKUP(A203,[2]Academies!$A$3:$L$411,12,0)</f>
        <v>0</v>
      </c>
      <c r="M203" s="28">
        <f>VLOOKUP(A203,[2]Academies!$A$3:$K$411,11,0)</f>
        <v>131248</v>
      </c>
      <c r="N203" s="23">
        <f>VLOOKUP(A203,[2]Academies!$A$3:$J$411,10,0)</f>
        <v>126470</v>
      </c>
    </row>
    <row r="204" spans="1:14" x14ac:dyDescent="0.35">
      <c r="A204" s="4">
        <v>2483</v>
      </c>
      <c r="B204" s="5" t="s">
        <v>271</v>
      </c>
      <c r="C204" s="5" t="s">
        <v>428</v>
      </c>
      <c r="D204" s="5" t="s">
        <v>434</v>
      </c>
      <c r="E204" s="15">
        <f>VLOOKUP(A204,[1]SchBlock!$A$13:$AE$541,31,0)</f>
        <v>168</v>
      </c>
      <c r="F204" s="16">
        <f>VLOOKUP(A204,[1]SchBlock!$A$13:$FE$541,161,0)</f>
        <v>786858.9122420185</v>
      </c>
      <c r="G204" s="23">
        <f>VLOOKUP(A204,[2]Academies!$A$3:$N$411,14,0)</f>
        <v>187095</v>
      </c>
      <c r="H204" s="27">
        <f t="shared" si="17"/>
        <v>0.23777451978894809</v>
      </c>
      <c r="I204" s="23">
        <f t="shared" si="18"/>
        <v>-116588</v>
      </c>
      <c r="J204" s="27">
        <f t="shared" si="19"/>
        <v>-0.38391348873661024</v>
      </c>
      <c r="K204" s="28">
        <f>VLOOKUP(A204,[2]Academies!$A$3:$M$411,13,0)</f>
        <v>303683</v>
      </c>
      <c r="L204" s="28">
        <f>VLOOKUP(A204,[2]Academies!$A$3:$L$411,12,0)</f>
        <v>328388</v>
      </c>
      <c r="M204" s="28">
        <f>VLOOKUP(A204,[2]Academies!$A$3:$K$411,11,0)</f>
        <v>273182</v>
      </c>
      <c r="N204" s="29"/>
    </row>
    <row r="205" spans="1:14" x14ac:dyDescent="0.35">
      <c r="A205" s="4">
        <v>2175</v>
      </c>
      <c r="B205" s="5" t="s">
        <v>261</v>
      </c>
      <c r="C205" s="5" t="s">
        <v>428</v>
      </c>
      <c r="D205" s="5" t="s">
        <v>434</v>
      </c>
      <c r="E205" s="15">
        <f>VLOOKUP(A205,[1]SchBlock!$A$13:$AE$541,31,0)</f>
        <v>292.58333333333331</v>
      </c>
      <c r="F205" s="16">
        <f>VLOOKUP(A205,[1]SchBlock!$A$13:$FE$541,161,0)</f>
        <v>1258211.5162984242</v>
      </c>
      <c r="G205" s="23">
        <f>VLOOKUP(A205,[2]Academies!$A$3:$N$411,14,0)</f>
        <v>77361</v>
      </c>
      <c r="H205" s="27">
        <f t="shared" ref="H205:H268" si="20">(G205/F205)</f>
        <v>6.1484892641573488E-2</v>
      </c>
      <c r="I205" s="23">
        <f t="shared" si="18"/>
        <v>-44093</v>
      </c>
      <c r="J205" s="27">
        <f t="shared" si="19"/>
        <v>-0.36304279809639861</v>
      </c>
      <c r="K205" s="28">
        <f>VLOOKUP(A205,[2]Academies!$A$3:$M$411,13,0)</f>
        <v>121454</v>
      </c>
      <c r="L205" s="28">
        <f>VLOOKUP(A205,[2]Academies!$A$3:$L$411,12,0)</f>
        <v>36963</v>
      </c>
      <c r="M205" s="28">
        <f>VLOOKUP(A205,[2]Academies!$A$3:$K$411,11,0)</f>
        <v>91497</v>
      </c>
      <c r="N205" s="29"/>
    </row>
    <row r="206" spans="1:14" x14ac:dyDescent="0.35">
      <c r="A206" s="4">
        <v>2833</v>
      </c>
      <c r="B206" s="5" t="s">
        <v>287</v>
      </c>
      <c r="C206" s="5" t="s">
        <v>368</v>
      </c>
      <c r="D206" s="5" t="s">
        <v>434</v>
      </c>
      <c r="E206" s="15">
        <f>VLOOKUP(A206,[1]SchBlock!$A$13:$AE$541,31,0)</f>
        <v>371</v>
      </c>
      <c r="F206" s="16">
        <f>VLOOKUP(A206,[1]SchBlock!$A$13:$FE$541,161,0)</f>
        <v>1617119.0098140505</v>
      </c>
      <c r="G206" s="23">
        <f>VLOOKUP(A206,[2]Academies!$A$3:$N$411,14,0)</f>
        <v>97055</v>
      </c>
      <c r="H206" s="27">
        <f t="shared" si="20"/>
        <v>6.0017227805120026E-2</v>
      </c>
      <c r="I206" s="23">
        <f t="shared" si="18"/>
        <v>49367</v>
      </c>
      <c r="J206" s="27">
        <f t="shared" si="19"/>
        <v>1.0352080187887938</v>
      </c>
      <c r="K206" s="28">
        <f>VLOOKUP(A206,[2]Academies!$A$3:$M$411,13,0)</f>
        <v>47688</v>
      </c>
      <c r="L206" s="28">
        <f>VLOOKUP(A206,[2]Academies!$A$3:$L$411,12,0)</f>
        <v>8410</v>
      </c>
      <c r="M206" s="28">
        <f>VLOOKUP(A206,[2]Academies!$A$3:$K$411,11,0)</f>
        <v>125369</v>
      </c>
      <c r="N206" s="29"/>
    </row>
    <row r="207" spans="1:14" x14ac:dyDescent="0.35">
      <c r="A207" s="4">
        <v>3832</v>
      </c>
      <c r="B207" s="5" t="s">
        <v>24</v>
      </c>
      <c r="C207" s="5" t="s">
        <v>336</v>
      </c>
      <c r="D207" s="5" t="s">
        <v>434</v>
      </c>
      <c r="E207" s="15">
        <f>VLOOKUP(A207,[1]SchBlock!$A$13:$AE$541,31,0)</f>
        <v>265.08333333333331</v>
      </c>
      <c r="F207" s="16">
        <f>VLOOKUP(A207,[1]SchBlock!$A$13:$FE$541,161,0)</f>
        <v>1116182.8333333333</v>
      </c>
      <c r="G207" s="23">
        <f>VLOOKUP(A207,[2]Academies!$A$3:$N$411,14,0)</f>
        <v>413425</v>
      </c>
      <c r="H207" s="27">
        <f t="shared" si="20"/>
        <v>0.37039182798158665</v>
      </c>
      <c r="I207" s="23">
        <f t="shared" si="18"/>
        <v>-38835</v>
      </c>
      <c r="J207" s="27">
        <f t="shared" si="19"/>
        <v>-8.5868748065272185E-2</v>
      </c>
      <c r="K207" s="28">
        <f>VLOOKUP(A207,[2]Academies!$A$3:$M$411,13,0)</f>
        <v>452260</v>
      </c>
      <c r="L207" s="28">
        <f>VLOOKUP(A207,[2]Academies!$A$3:$L$411,12,0)</f>
        <v>426658</v>
      </c>
      <c r="M207" s="28">
        <f>VLOOKUP(A207,[2]Academies!$A$3:$K$411,11,0)</f>
        <v>400028</v>
      </c>
      <c r="N207" s="23">
        <f>VLOOKUP(A207,[2]Academies!$A$3:$J$411,10,0)</f>
        <v>353555</v>
      </c>
    </row>
    <row r="208" spans="1:14" x14ac:dyDescent="0.35">
      <c r="A208" s="4">
        <v>2148</v>
      </c>
      <c r="B208" s="5" t="s">
        <v>201</v>
      </c>
      <c r="C208" s="5" t="s">
        <v>359</v>
      </c>
      <c r="D208" s="5" t="s">
        <v>434</v>
      </c>
      <c r="E208" s="15">
        <f>VLOOKUP(A208,[1]SchBlock!$A$13:$AE$541,31,0)</f>
        <v>589.58333333333337</v>
      </c>
      <c r="F208" s="16">
        <f>VLOOKUP(A208,[1]SchBlock!$A$13:$FE$541,161,0)</f>
        <v>2606530.9624105385</v>
      </c>
      <c r="G208" s="23">
        <f>VLOOKUP(A208,[2]Academies!$A$3:$N$411,14,0)</f>
        <v>449000</v>
      </c>
      <c r="H208" s="27">
        <f t="shared" si="20"/>
        <v>0.17225960729994996</v>
      </c>
      <c r="I208" s="23">
        <f t="shared" si="18"/>
        <v>103000</v>
      </c>
      <c r="J208" s="27">
        <f t="shared" si="19"/>
        <v>0.29768786127167629</v>
      </c>
      <c r="K208" s="28">
        <f>VLOOKUP(A208,[2]Academies!$A$3:$M$411,13,0)</f>
        <v>346000</v>
      </c>
      <c r="L208" s="28">
        <f>VLOOKUP(A208,[2]Academies!$A$3:$L$411,12,0)</f>
        <v>300000</v>
      </c>
      <c r="M208" s="28">
        <f>VLOOKUP(A208,[2]Academies!$A$3:$K$411,11,0)</f>
        <v>336000</v>
      </c>
      <c r="N208" s="23">
        <f>VLOOKUP(A208,[2]Academies!$A$3:$J$411,10,0)</f>
        <v>349000</v>
      </c>
    </row>
    <row r="209" spans="1:14" x14ac:dyDescent="0.35">
      <c r="A209" s="4">
        <v>5243</v>
      </c>
      <c r="B209" s="5" t="s">
        <v>60</v>
      </c>
      <c r="C209" s="5" t="s">
        <v>365</v>
      </c>
      <c r="D209" s="5" t="s">
        <v>434</v>
      </c>
      <c r="E209" s="15">
        <f>VLOOKUP(A209,[1]SchBlock!$A$13:$AE$541,31,0)</f>
        <v>315</v>
      </c>
      <c r="F209" s="16">
        <f>VLOOKUP(A209,[1]SchBlock!$A$13:$FE$541,161,0)</f>
        <v>1323010.3999999999</v>
      </c>
      <c r="G209" s="23">
        <f>VLOOKUP(A209,[2]Academies!$A$3:$N$411,14,0)</f>
        <v>300039</v>
      </c>
      <c r="H209" s="27">
        <f t="shared" si="20"/>
        <v>0.22678506533281978</v>
      </c>
      <c r="I209" s="23">
        <f t="shared" si="18"/>
        <v>44751</v>
      </c>
      <c r="J209" s="27">
        <f t="shared" si="19"/>
        <v>0.1752961361286077</v>
      </c>
      <c r="K209" s="28">
        <f>VLOOKUP(A209,[2]Academies!$A$3:$M$411,13,0)</f>
        <v>255288</v>
      </c>
      <c r="L209" s="28">
        <f>VLOOKUP(A209,[2]Academies!$A$3:$L$411,12,0)</f>
        <v>184760</v>
      </c>
      <c r="M209" s="28">
        <f>VLOOKUP(A209,[2]Academies!$A$3:$K$411,11,0)</f>
        <v>150551</v>
      </c>
      <c r="N209" s="23">
        <f>VLOOKUP(A209,[2]Academies!$A$3:$J$411,10,0)</f>
        <v>164944</v>
      </c>
    </row>
    <row r="210" spans="1:14" x14ac:dyDescent="0.35">
      <c r="A210" s="4">
        <v>2850</v>
      </c>
      <c r="B210" s="5" t="s">
        <v>73</v>
      </c>
      <c r="C210" s="5" t="s">
        <v>374</v>
      </c>
      <c r="D210" s="5" t="s">
        <v>434</v>
      </c>
      <c r="E210" s="15">
        <f>VLOOKUP(A210,[1]SchBlock!$A$13:$AE$541,31,0)</f>
        <v>444</v>
      </c>
      <c r="F210" s="16">
        <f>VLOOKUP(A210,[1]SchBlock!$A$13:$FE$541,161,0)</f>
        <v>1863610.8</v>
      </c>
      <c r="G210" s="23">
        <f>VLOOKUP(A210,[2]Academies!$A$3:$N$411,14,0)</f>
        <v>377000</v>
      </c>
      <c r="H210" s="27">
        <f t="shared" si="20"/>
        <v>0.20229545782842639</v>
      </c>
      <c r="I210" s="23">
        <f t="shared" si="18"/>
        <v>55000</v>
      </c>
      <c r="J210" s="27">
        <f t="shared" si="19"/>
        <v>0.17080745341614906</v>
      </c>
      <c r="K210" s="28">
        <f>VLOOKUP(A210,[2]Academies!$A$3:$M$411,13,0)</f>
        <v>322000</v>
      </c>
      <c r="L210" s="28">
        <f>VLOOKUP(A210,[2]Academies!$A$3:$L$411,12,0)</f>
        <v>233000</v>
      </c>
      <c r="M210" s="28">
        <f>VLOOKUP(A210,[2]Academies!$A$3:$K$411,11,0)</f>
        <v>281000</v>
      </c>
      <c r="N210" s="23">
        <f>VLOOKUP(A210,[2]Academies!$A$3:$J$411,10,0)</f>
        <v>406000</v>
      </c>
    </row>
    <row r="211" spans="1:14" x14ac:dyDescent="0.35">
      <c r="A211" s="4">
        <v>3101</v>
      </c>
      <c r="B211" s="5" t="s">
        <v>78</v>
      </c>
      <c r="C211" s="5" t="s">
        <v>379</v>
      </c>
      <c r="D211" s="5" t="s">
        <v>434</v>
      </c>
      <c r="E211" s="15">
        <f>VLOOKUP(A211,[1]SchBlock!$A$13:$AE$541,31,0)</f>
        <v>123</v>
      </c>
      <c r="F211" s="16">
        <f>VLOOKUP(A211,[1]SchBlock!$A$13:$FE$541,161,0)</f>
        <v>618530.42245350382</v>
      </c>
      <c r="G211" s="23">
        <f>VLOOKUP(A211,[2]Academies!$A$3:$N$411,14,0)</f>
        <v>294540</v>
      </c>
      <c r="H211" s="27">
        <f t="shared" si="20"/>
        <v>0.47619323045042489</v>
      </c>
      <c r="I211" s="23">
        <f t="shared" si="18"/>
        <v>43315</v>
      </c>
      <c r="J211" s="27">
        <f t="shared" si="19"/>
        <v>0.17241516568812817</v>
      </c>
      <c r="K211" s="28">
        <f>VLOOKUP(A211,[2]Academies!$A$3:$M$411,13,0)</f>
        <v>251225</v>
      </c>
      <c r="L211" s="28">
        <f>VLOOKUP(A211,[2]Academies!$A$3:$L$411,12,0)</f>
        <v>223181</v>
      </c>
      <c r="M211" s="28">
        <f>VLOOKUP(A211,[2]Academies!$A$3:$K$411,11,0)</f>
        <v>244768</v>
      </c>
      <c r="N211" s="23">
        <f>VLOOKUP(A211,[2]Academies!$A$3:$J$411,10,0)</f>
        <v>353886</v>
      </c>
    </row>
    <row r="212" spans="1:14" x14ac:dyDescent="0.35">
      <c r="A212" s="4">
        <v>2014</v>
      </c>
      <c r="B212" s="5" t="s">
        <v>205</v>
      </c>
      <c r="C212" s="5" t="s">
        <v>418</v>
      </c>
      <c r="D212" s="5" t="s">
        <v>434</v>
      </c>
      <c r="E212" s="15">
        <f>VLOOKUP(A212,[1]SchBlock!$A$13:$AE$541,31,0)</f>
        <v>586</v>
      </c>
      <c r="F212" s="16">
        <f>VLOOKUP(A212,[1]SchBlock!$A$13:$FE$541,161,0)</f>
        <v>2458670.64</v>
      </c>
      <c r="G212" s="23">
        <f>VLOOKUP(A212,[2]Academies!$A$3:$N$411,14,0)</f>
        <v>24861</v>
      </c>
      <c r="H212" s="27">
        <f t="shared" si="20"/>
        <v>1.0111561750296085E-2</v>
      </c>
      <c r="I212" s="23">
        <f t="shared" si="18"/>
        <v>18084</v>
      </c>
      <c r="J212" s="27">
        <f t="shared" si="19"/>
        <v>2.6684373616644534</v>
      </c>
      <c r="K212" s="28">
        <f>VLOOKUP(A212,[2]Academies!$A$3:$M$411,13,0)</f>
        <v>6777</v>
      </c>
      <c r="L212" s="28">
        <f>VLOOKUP(A212,[2]Academies!$A$3:$L$411,12,0)</f>
        <v>37397</v>
      </c>
      <c r="M212" s="28">
        <f>VLOOKUP(A212,[2]Academies!$A$3:$K$411,11,0)</f>
        <v>1749</v>
      </c>
      <c r="N212" s="23">
        <f>VLOOKUP(A212,[2]Academies!$A$3:$J$411,10,0)</f>
        <v>229473</v>
      </c>
    </row>
    <row r="213" spans="1:14" x14ac:dyDescent="0.35">
      <c r="A213" s="4">
        <v>2873</v>
      </c>
      <c r="B213" s="5" t="s">
        <v>281</v>
      </c>
      <c r="C213" s="5" t="s">
        <v>428</v>
      </c>
      <c r="D213" s="5" t="s">
        <v>434</v>
      </c>
      <c r="E213" s="15">
        <f>VLOOKUP(A213,[1]SchBlock!$A$13:$AE$541,31,0)</f>
        <v>312</v>
      </c>
      <c r="F213" s="16">
        <f>VLOOKUP(A213,[1]SchBlock!$A$13:$FE$541,161,0)</f>
        <v>1308696</v>
      </c>
      <c r="G213" s="23">
        <f>VLOOKUP(A213,[2]Academies!$A$3:$N$411,14,0)</f>
        <v>-60306</v>
      </c>
      <c r="H213" s="27">
        <f t="shared" si="20"/>
        <v>-4.6080984430303139E-2</v>
      </c>
      <c r="I213" s="23">
        <f t="shared" si="18"/>
        <v>-25451</v>
      </c>
      <c r="J213" s="27">
        <f t="shared" si="19"/>
        <v>0.73019652847511118</v>
      </c>
      <c r="K213" s="28">
        <f>VLOOKUP(A213,[2]Academies!$A$3:$M$411,13,0)</f>
        <v>-34855</v>
      </c>
      <c r="L213" s="28">
        <f>VLOOKUP(A213,[2]Academies!$A$3:$L$411,12,0)</f>
        <v>-17629</v>
      </c>
      <c r="M213" s="28">
        <f>VLOOKUP(A213,[2]Academies!$A$3:$K$411,11,0)</f>
        <v>-12239</v>
      </c>
      <c r="N213" s="23">
        <f>VLOOKUP(A213,[2]Academies!$A$3:$J$411,10,0)</f>
        <v>66213</v>
      </c>
    </row>
    <row r="214" spans="1:14" x14ac:dyDescent="0.35">
      <c r="A214" s="4">
        <v>3835</v>
      </c>
      <c r="B214" s="5" t="s">
        <v>169</v>
      </c>
      <c r="C214" s="5" t="s">
        <v>361</v>
      </c>
      <c r="D214" s="5" t="s">
        <v>434</v>
      </c>
      <c r="E214" s="15">
        <f>VLOOKUP(A214,[1]SchBlock!$A$13:$AE$541,31,0)</f>
        <v>476</v>
      </c>
      <c r="F214" s="16">
        <f>VLOOKUP(A214,[1]SchBlock!$A$13:$FE$541,161,0)</f>
        <v>1996927.1</v>
      </c>
      <c r="G214" s="23">
        <f>VLOOKUP(A214,[2]Academies!$A$3:$N$411,14,0)</f>
        <v>499929</v>
      </c>
      <c r="H214" s="27">
        <f t="shared" si="20"/>
        <v>0.25034914894990407</v>
      </c>
      <c r="I214" s="23">
        <f t="shared" si="18"/>
        <v>63763</v>
      </c>
      <c r="J214" s="27">
        <f t="shared" si="19"/>
        <v>0.14618975344249666</v>
      </c>
      <c r="K214" s="28">
        <f>VLOOKUP(A214,[2]Academies!$A$3:$M$411,13,0)</f>
        <v>436166</v>
      </c>
      <c r="L214" s="28">
        <f>VLOOKUP(A214,[2]Academies!$A$3:$L$411,12,0)</f>
        <v>310115</v>
      </c>
      <c r="M214" s="28">
        <f>VLOOKUP(A214,[2]Academies!$A$3:$K$411,11,0)</f>
        <v>262668</v>
      </c>
      <c r="N214" s="23">
        <f>VLOOKUP(A214,[2]Academies!$A$3:$J$411,10,0)</f>
        <v>182012</v>
      </c>
    </row>
    <row r="215" spans="1:14" x14ac:dyDescent="0.35">
      <c r="A215" s="4">
        <v>2042</v>
      </c>
      <c r="B215" s="5" t="s">
        <v>312</v>
      </c>
      <c r="C215" s="5" t="s">
        <v>405</v>
      </c>
      <c r="D215" s="5" t="s">
        <v>434</v>
      </c>
      <c r="E215" s="15">
        <f>VLOOKUP(A215,[1]SchBlock!$A$13:$AE$541,31,0)</f>
        <v>185</v>
      </c>
      <c r="F215" s="16">
        <f>VLOOKUP(A215,[1]SchBlock!$A$13:$FE$541,161,0)</f>
        <v>786520.34342107957</v>
      </c>
      <c r="G215" s="23">
        <f>VLOOKUP(A215,[2]Academies!$A$3:$N$411,14,0)</f>
        <v>30466</v>
      </c>
      <c r="H215" s="27">
        <f t="shared" si="20"/>
        <v>3.8735171003313022E-2</v>
      </c>
      <c r="I215" s="23">
        <f t="shared" si="18"/>
        <v>-26577</v>
      </c>
      <c r="J215" s="27">
        <f t="shared" si="19"/>
        <v>-0.46591168066195676</v>
      </c>
      <c r="K215" s="28">
        <f>VLOOKUP(A215,[2]Academies!$A$3:$M$411,13,0)</f>
        <v>57043</v>
      </c>
      <c r="L215" s="28">
        <f>VLOOKUP(A215,[2]Academies!$A$3:$L$411,12,0)</f>
        <v>113717</v>
      </c>
      <c r="M215" s="29"/>
      <c r="N215" s="29"/>
    </row>
    <row r="216" spans="1:14" x14ac:dyDescent="0.35">
      <c r="A216" s="4">
        <v>3660</v>
      </c>
      <c r="B216" s="5" t="s">
        <v>308</v>
      </c>
      <c r="C216" s="5" t="s">
        <v>371</v>
      </c>
      <c r="D216" s="5" t="s">
        <v>434</v>
      </c>
      <c r="E216" s="15">
        <f>VLOOKUP(A216,[1]SchBlock!$A$13:$AE$541,31,0)</f>
        <v>110</v>
      </c>
      <c r="F216" s="16">
        <f>VLOOKUP(A216,[1]SchBlock!$A$13:$FE$541,161,0)</f>
        <v>528827.65019745193</v>
      </c>
      <c r="G216" s="23">
        <f>VLOOKUP(A216,[2]Academies!$A$3:$N$411,14,0)</f>
        <v>315573</v>
      </c>
      <c r="H216" s="27">
        <f t="shared" si="20"/>
        <v>0.59674073373843517</v>
      </c>
      <c r="I216" s="23">
        <f t="shared" si="18"/>
        <v>26026</v>
      </c>
      <c r="J216" s="27">
        <f t="shared" si="19"/>
        <v>8.988523452151119E-2</v>
      </c>
      <c r="K216" s="28">
        <f>VLOOKUP(A216,[2]Academies!$A$3:$M$411,13,0)</f>
        <v>289547</v>
      </c>
      <c r="L216" s="28">
        <f>VLOOKUP(A216,[2]Academies!$A$3:$L$411,12,0)</f>
        <v>201484</v>
      </c>
      <c r="M216" s="29"/>
      <c r="N216" s="29"/>
    </row>
    <row r="217" spans="1:14" x14ac:dyDescent="0.35">
      <c r="A217" s="4">
        <v>2176</v>
      </c>
      <c r="B217" s="5" t="s">
        <v>265</v>
      </c>
      <c r="C217" s="5" t="s">
        <v>403</v>
      </c>
      <c r="D217" s="5" t="s">
        <v>434</v>
      </c>
      <c r="E217" s="15">
        <f>VLOOKUP(A217,[1]SchBlock!$A$13:$AE$541,31,0)</f>
        <v>162</v>
      </c>
      <c r="F217" s="16">
        <f>VLOOKUP(A217,[1]SchBlock!$A$13:$FE$541,161,0)</f>
        <v>1010538.4512499999</v>
      </c>
      <c r="G217" s="23">
        <f>VLOOKUP(A217,[2]Academies!$A$3:$N$411,14,0)</f>
        <v>191173</v>
      </c>
      <c r="H217" s="27">
        <f t="shared" si="20"/>
        <v>0.18917934271924619</v>
      </c>
      <c r="I217" s="23">
        <f t="shared" si="18"/>
        <v>-24888</v>
      </c>
      <c r="J217" s="27">
        <f t="shared" si="19"/>
        <v>-0.11518969180000092</v>
      </c>
      <c r="K217" s="28">
        <f>VLOOKUP(A217,[2]Academies!$A$3:$M$411,13,0)</f>
        <v>216061</v>
      </c>
      <c r="L217" s="29"/>
      <c r="M217" s="29"/>
      <c r="N217" s="29"/>
    </row>
    <row r="218" spans="1:14" x14ac:dyDescent="0.35">
      <c r="A218" s="4">
        <v>2107</v>
      </c>
      <c r="B218" s="5" t="s">
        <v>150</v>
      </c>
      <c r="C218" s="5" t="s">
        <v>400</v>
      </c>
      <c r="D218" s="5" t="s">
        <v>434</v>
      </c>
      <c r="E218" s="15">
        <f>VLOOKUP(A218,[1]SchBlock!$A$13:$AE$541,31,0)</f>
        <v>328</v>
      </c>
      <c r="F218" s="16">
        <f>VLOOKUP(A218,[1]SchBlock!$A$13:$FE$541,161,0)</f>
        <v>1536455.1813605586</v>
      </c>
      <c r="G218" s="23">
        <f>VLOOKUP(A218,[2]Academies!$A$3:$N$411,14,0)</f>
        <v>381000</v>
      </c>
      <c r="H218" s="27">
        <f t="shared" si="20"/>
        <v>0.24797339006180297</v>
      </c>
      <c r="I218" s="23">
        <f t="shared" si="18"/>
        <v>85000</v>
      </c>
      <c r="J218" s="27">
        <f t="shared" si="19"/>
        <v>0.28716216216216217</v>
      </c>
      <c r="K218" s="28">
        <f>VLOOKUP(A218,[2]Academies!$A$3:$M$411,13,0)</f>
        <v>296000</v>
      </c>
      <c r="L218" s="28">
        <f>VLOOKUP(A218,[2]Academies!$A$3:$L$411,12,0)</f>
        <v>175000</v>
      </c>
      <c r="M218" s="28">
        <f>VLOOKUP(A218,[2]Academies!$A$3:$K$411,11,0)</f>
        <v>118000</v>
      </c>
      <c r="N218" s="23">
        <f>VLOOKUP(A218,[2]Academies!$A$3:$J$411,10,0)</f>
        <v>186000</v>
      </c>
    </row>
    <row r="219" spans="1:14" x14ac:dyDescent="0.35">
      <c r="A219" s="4">
        <v>2179</v>
      </c>
      <c r="B219" s="5" t="s">
        <v>306</v>
      </c>
      <c r="C219" s="5" t="s">
        <v>412</v>
      </c>
      <c r="D219" s="5" t="s">
        <v>434</v>
      </c>
      <c r="E219" s="15">
        <f>VLOOKUP(A219,[1]SchBlock!$A$13:$AE$541,31,0)</f>
        <v>546</v>
      </c>
      <c r="F219" s="16">
        <f>VLOOKUP(A219,[1]SchBlock!$A$13:$FE$541,161,0)</f>
        <v>2288684.872</v>
      </c>
      <c r="G219" s="26">
        <f>VLOOKUP(A219,[2]Academies!$A$3:$N$411,14,0)</f>
        <v>0</v>
      </c>
      <c r="H219" s="27">
        <f t="shared" si="20"/>
        <v>0</v>
      </c>
      <c r="I219" s="23">
        <f t="shared" si="18"/>
        <v>0</v>
      </c>
      <c r="J219" s="27"/>
      <c r="K219" s="26">
        <f>VLOOKUP(A219,[2]Academies!$A$3:$M$411,13,0)</f>
        <v>0</v>
      </c>
      <c r="L219" s="26">
        <f>VLOOKUP(A219,[2]Academies!$A$3:$L$411,12,0)</f>
        <v>0</v>
      </c>
      <c r="M219" s="26">
        <f>VLOOKUP(A219,[2]Academies!$A$3:$K$411,11,0)</f>
        <v>0</v>
      </c>
      <c r="N219" s="29"/>
    </row>
    <row r="220" spans="1:14" x14ac:dyDescent="0.35">
      <c r="A220" s="4">
        <v>2110</v>
      </c>
      <c r="B220" s="5" t="s">
        <v>153</v>
      </c>
      <c r="C220" s="5" t="s">
        <v>400</v>
      </c>
      <c r="D220" s="5" t="s">
        <v>434</v>
      </c>
      <c r="E220" s="15">
        <f>VLOOKUP(A220,[1]SchBlock!$A$13:$AE$541,31,0)</f>
        <v>192</v>
      </c>
      <c r="F220" s="16">
        <f>VLOOKUP(A220,[1]SchBlock!$A$13:$FE$541,161,0)</f>
        <v>875315.51657232747</v>
      </c>
      <c r="G220" s="23">
        <f>VLOOKUP(A220,[2]Academies!$A$3:$N$411,14,0)</f>
        <v>256000</v>
      </c>
      <c r="H220" s="27">
        <f t="shared" si="20"/>
        <v>0.29246596816023274</v>
      </c>
      <c r="I220" s="23">
        <f t="shared" si="18"/>
        <v>-30000</v>
      </c>
      <c r="J220" s="27">
        <f t="shared" si="19"/>
        <v>-0.1048951048951049</v>
      </c>
      <c r="K220" s="28">
        <f>VLOOKUP(A220,[2]Academies!$A$3:$M$411,13,0)</f>
        <v>286000</v>
      </c>
      <c r="L220" s="28">
        <f>VLOOKUP(A220,[2]Academies!$A$3:$L$411,12,0)</f>
        <v>272000</v>
      </c>
      <c r="M220" s="28">
        <f>VLOOKUP(A220,[2]Academies!$A$3:$K$411,11,0)</f>
        <v>198000</v>
      </c>
      <c r="N220" s="23">
        <f>VLOOKUP(A220,[2]Academies!$A$3:$J$411,10,0)</f>
        <v>169000</v>
      </c>
    </row>
    <row r="221" spans="1:14" x14ac:dyDescent="0.35">
      <c r="A221" s="4">
        <v>2666</v>
      </c>
      <c r="B221" s="5" t="s">
        <v>175</v>
      </c>
      <c r="C221" s="5" t="s">
        <v>379</v>
      </c>
      <c r="D221" s="5" t="s">
        <v>434</v>
      </c>
      <c r="E221" s="15">
        <f>VLOOKUP(A221,[1]SchBlock!$A$13:$AE$541,31,0)</f>
        <v>83</v>
      </c>
      <c r="F221" s="16">
        <f>VLOOKUP(A221,[1]SchBlock!$A$13:$FE$541,161,0)</f>
        <v>505742.80583125784</v>
      </c>
      <c r="G221" s="23">
        <f>VLOOKUP(A221,[2]Academies!$A$3:$N$411,14,0)</f>
        <v>181590</v>
      </c>
      <c r="H221" s="27">
        <f t="shared" si="20"/>
        <v>0.35905602196660391</v>
      </c>
      <c r="I221" s="23">
        <f t="shared" si="18"/>
        <v>25002</v>
      </c>
      <c r="J221" s="27">
        <f t="shared" si="19"/>
        <v>0.15966740746417349</v>
      </c>
      <c r="K221" s="28">
        <f>VLOOKUP(A221,[2]Academies!$A$3:$M$411,13,0)</f>
        <v>156588</v>
      </c>
      <c r="L221" s="28">
        <f>VLOOKUP(A221,[2]Academies!$A$3:$L$411,12,0)</f>
        <v>142158</v>
      </c>
      <c r="M221" s="28">
        <f>VLOOKUP(A221,[2]Academies!$A$3:$K$411,11,0)</f>
        <v>99238</v>
      </c>
      <c r="N221" s="23">
        <f>VLOOKUP(A221,[2]Academies!$A$3:$J$411,10,0)</f>
        <v>28218</v>
      </c>
    </row>
    <row r="222" spans="1:14" x14ac:dyDescent="0.35">
      <c r="A222" s="4">
        <v>2096</v>
      </c>
      <c r="B222" s="5" t="s">
        <v>135</v>
      </c>
      <c r="C222" s="5" t="s">
        <v>403</v>
      </c>
      <c r="D222" s="5" t="s">
        <v>434</v>
      </c>
      <c r="E222" s="15">
        <f>VLOOKUP(A222,[1]SchBlock!$A$13:$AE$541,31,0)</f>
        <v>191</v>
      </c>
      <c r="F222" s="16">
        <f>VLOOKUP(A222,[1]SchBlock!$A$13:$FE$541,161,0)</f>
        <v>845315.28309741616</v>
      </c>
      <c r="G222" s="23">
        <f>VLOOKUP(A222,[2]Academies!$A$3:$N$411,14,0)</f>
        <v>234066</v>
      </c>
      <c r="H222" s="27">
        <f t="shared" si="20"/>
        <v>0.27689786838152514</v>
      </c>
      <c r="I222" s="23">
        <f t="shared" si="18"/>
        <v>-72563</v>
      </c>
      <c r="J222" s="27">
        <f t="shared" si="19"/>
        <v>-0.23664754475277941</v>
      </c>
      <c r="K222" s="28">
        <f>VLOOKUP(A222,[2]Academies!$A$3:$M$411,13,0)</f>
        <v>306629</v>
      </c>
      <c r="L222" s="28">
        <f>VLOOKUP(A222,[2]Academies!$A$3:$L$411,12,0)</f>
        <v>264874</v>
      </c>
      <c r="M222" s="28">
        <f>VLOOKUP(A222,[2]Academies!$A$3:$K$411,11,0)</f>
        <v>294264</v>
      </c>
      <c r="N222" s="29"/>
    </row>
    <row r="223" spans="1:14" x14ac:dyDescent="0.35">
      <c r="A223" s="4">
        <v>5232</v>
      </c>
      <c r="B223" s="5" t="s">
        <v>66</v>
      </c>
      <c r="C223" s="5" t="s">
        <v>330</v>
      </c>
      <c r="D223" s="5" t="s">
        <v>434</v>
      </c>
      <c r="E223" s="15">
        <f>VLOOKUP(A223,[1]SchBlock!$A$13:$AE$541,31,0)</f>
        <v>417.58333333333331</v>
      </c>
      <c r="F223" s="16">
        <f>VLOOKUP(A223,[1]SchBlock!$A$13:$FE$541,161,0)</f>
        <v>1750033.9333333333</v>
      </c>
      <c r="G223" s="26">
        <f>VLOOKUP(A223,[2]Academies!$A$3:$N$411,14,0)</f>
        <v>0</v>
      </c>
      <c r="H223" s="27">
        <f t="shared" si="20"/>
        <v>0</v>
      </c>
      <c r="I223" s="23">
        <f t="shared" si="18"/>
        <v>0</v>
      </c>
      <c r="J223" s="27"/>
      <c r="K223" s="26">
        <f>VLOOKUP(A223,[2]Academies!$A$3:$M$411,13,0)</f>
        <v>0</v>
      </c>
      <c r="L223" s="26">
        <f>VLOOKUP(A223,[2]Academies!$A$3:$L$411,12,0)</f>
        <v>0</v>
      </c>
      <c r="M223" s="26">
        <f>VLOOKUP(A223,[2]Academies!$A$3:$K$411,11,0)</f>
        <v>0</v>
      </c>
      <c r="N223" s="26">
        <f>VLOOKUP(A223,[2]Academies!$A$3:$J$411,10,0)</f>
        <v>0</v>
      </c>
    </row>
    <row r="224" spans="1:14" x14ac:dyDescent="0.35">
      <c r="A224" s="4">
        <v>2915</v>
      </c>
      <c r="B224" s="5" t="s">
        <v>46</v>
      </c>
      <c r="C224" s="5" t="s">
        <v>353</v>
      </c>
      <c r="D224" s="5" t="s">
        <v>434</v>
      </c>
      <c r="E224" s="15">
        <f>VLOOKUP(A224,[1]SchBlock!$A$13:$AE$541,31,0)</f>
        <v>209</v>
      </c>
      <c r="F224" s="16">
        <f>VLOOKUP(A224,[1]SchBlock!$A$13:$FE$541,161,0)</f>
        <v>885637.39485958242</v>
      </c>
      <c r="G224" s="23">
        <f>VLOOKUP(A224,[2]Academies!$A$3:$N$411,14,0)</f>
        <v>207676</v>
      </c>
      <c r="H224" s="27">
        <f t="shared" si="20"/>
        <v>0.23449326011457203</v>
      </c>
      <c r="I224" s="23">
        <f t="shared" si="18"/>
        <v>41675</v>
      </c>
      <c r="J224" s="27">
        <f t="shared" si="19"/>
        <v>0.25105270450178013</v>
      </c>
      <c r="K224" s="28">
        <f>VLOOKUP(A224,[2]Academies!$A$3:$M$411,13,0)</f>
        <v>166001</v>
      </c>
      <c r="L224" s="28">
        <f>VLOOKUP(A224,[2]Academies!$A$3:$L$411,12,0)</f>
        <v>125135</v>
      </c>
      <c r="M224" s="28">
        <f>VLOOKUP(A224,[2]Academies!$A$3:$K$411,11,0)</f>
        <v>79128</v>
      </c>
      <c r="N224" s="23">
        <f>VLOOKUP(A224,[2]Academies!$A$3:$J$411,10,0)</f>
        <v>82536</v>
      </c>
    </row>
    <row r="225" spans="1:14" x14ac:dyDescent="0.35">
      <c r="A225" s="4">
        <v>2503</v>
      </c>
      <c r="B225" s="5" t="s">
        <v>255</v>
      </c>
      <c r="C225" s="5" t="s">
        <v>428</v>
      </c>
      <c r="D225" s="5" t="s">
        <v>434</v>
      </c>
      <c r="E225" s="15">
        <f>VLOOKUP(A225,[1]SchBlock!$A$13:$AE$541,31,0)</f>
        <v>423.58333333333331</v>
      </c>
      <c r="F225" s="16">
        <f>VLOOKUP(A225,[1]SchBlock!$A$13:$FE$541,161,0)</f>
        <v>1779846.7333333332</v>
      </c>
      <c r="G225" s="23">
        <f>VLOOKUP(A225,[2]Academies!$A$3:$N$411,14,0)</f>
        <v>134304</v>
      </c>
      <c r="H225" s="27">
        <f t="shared" si="20"/>
        <v>7.545818271018917E-2</v>
      </c>
      <c r="I225" s="23">
        <f t="shared" si="18"/>
        <v>40579</v>
      </c>
      <c r="J225" s="27">
        <f t="shared" si="19"/>
        <v>0.4329581221659109</v>
      </c>
      <c r="K225" s="28">
        <f>VLOOKUP(A225,[2]Academies!$A$3:$M$411,13,0)</f>
        <v>93725</v>
      </c>
      <c r="L225" s="28">
        <f>VLOOKUP(A225,[2]Academies!$A$3:$L$411,12,0)</f>
        <v>61128</v>
      </c>
      <c r="M225" s="28">
        <f>VLOOKUP(A225,[2]Academies!$A$3:$K$411,11,0)</f>
        <v>140428</v>
      </c>
      <c r="N225" s="23">
        <f>VLOOKUP(A225,[2]Academies!$A$3:$J$411,10,0)</f>
        <v>106315</v>
      </c>
    </row>
    <row r="226" spans="1:14" x14ac:dyDescent="0.35">
      <c r="A226" s="4">
        <v>2022</v>
      </c>
      <c r="B226" s="5" t="s">
        <v>101</v>
      </c>
      <c r="C226" s="5" t="s">
        <v>385</v>
      </c>
      <c r="D226" s="5" t="s">
        <v>434</v>
      </c>
      <c r="E226" s="15">
        <f>VLOOKUP(A226,[1]SchBlock!$A$13:$AE$541,31,0)</f>
        <v>647</v>
      </c>
      <c r="F226" s="16">
        <f>VLOOKUP(A226,[1]SchBlock!$A$13:$FE$541,161,0)</f>
        <v>2882924.2598682889</v>
      </c>
      <c r="G226" s="23">
        <f>VLOOKUP(A226,[2]Academies!$A$3:$N$411,14,0)</f>
        <v>854387</v>
      </c>
      <c r="H226" s="27">
        <f t="shared" si="20"/>
        <v>0.29636123705831735</v>
      </c>
      <c r="I226" s="23">
        <f t="shared" si="18"/>
        <v>206403</v>
      </c>
      <c r="J226" s="27">
        <f t="shared" si="19"/>
        <v>0.31853101311143484</v>
      </c>
      <c r="K226" s="28">
        <f>VLOOKUP(A226,[2]Academies!$A$3:$M$411,13,0)</f>
        <v>647984</v>
      </c>
      <c r="L226" s="28">
        <f>VLOOKUP(A226,[2]Academies!$A$3:$L$411,12,0)</f>
        <v>517446</v>
      </c>
      <c r="M226" s="28">
        <f>VLOOKUP(A226,[2]Academies!$A$3:$K$411,11,0)</f>
        <v>463062</v>
      </c>
      <c r="N226" s="23">
        <f>VLOOKUP(A226,[2]Academies!$A$3:$J$411,10,0)</f>
        <v>526311</v>
      </c>
    </row>
    <row r="227" spans="1:14" x14ac:dyDescent="0.35">
      <c r="A227" s="4">
        <v>2146</v>
      </c>
      <c r="B227" s="5" t="s">
        <v>199</v>
      </c>
      <c r="C227" s="5" t="s">
        <v>418</v>
      </c>
      <c r="D227" s="5" t="s">
        <v>434</v>
      </c>
      <c r="E227" s="15">
        <f>VLOOKUP(A227,[1]SchBlock!$A$13:$AE$541,31,0)</f>
        <v>610.75</v>
      </c>
      <c r="F227" s="16">
        <f>VLOOKUP(A227,[1]SchBlock!$A$13:$FE$541,161,0)</f>
        <v>2688111.285181921</v>
      </c>
      <c r="G227" s="23">
        <f>VLOOKUP(A227,[2]Academies!$A$3:$N$411,14,0)</f>
        <v>266051</v>
      </c>
      <c r="H227" s="27">
        <f t="shared" si="20"/>
        <v>9.8973208983792013E-2</v>
      </c>
      <c r="I227" s="23">
        <f t="shared" si="18"/>
        <v>185631</v>
      </c>
      <c r="J227" s="27">
        <f t="shared" si="19"/>
        <v>2.3082690872917184</v>
      </c>
      <c r="K227" s="28">
        <f>VLOOKUP(A227,[2]Academies!$A$3:$M$411,13,0)</f>
        <v>80420</v>
      </c>
      <c r="L227" s="28">
        <f>VLOOKUP(A227,[2]Academies!$A$3:$L$411,12,0)</f>
        <v>68842</v>
      </c>
      <c r="M227" s="28">
        <f>VLOOKUP(A227,[2]Academies!$A$3:$K$411,11,0)</f>
        <v>-73936</v>
      </c>
      <c r="N227" s="23">
        <f>VLOOKUP(A227,[2]Academies!$A$3:$J$411,10,0)</f>
        <v>142661</v>
      </c>
    </row>
    <row r="228" spans="1:14" x14ac:dyDescent="0.35">
      <c r="A228" s="4">
        <v>3133</v>
      </c>
      <c r="B228" s="5" t="s">
        <v>254</v>
      </c>
      <c r="C228" s="5" t="s">
        <v>403</v>
      </c>
      <c r="D228" s="5" t="s">
        <v>434</v>
      </c>
      <c r="E228" s="15">
        <f>VLOOKUP(A228,[1]SchBlock!$A$13:$AE$541,31,0)</f>
        <v>157</v>
      </c>
      <c r="F228" s="16">
        <f>VLOOKUP(A228,[1]SchBlock!$A$13:$FE$541,161,0)</f>
        <v>758095.02221284527</v>
      </c>
      <c r="G228" s="23">
        <f>VLOOKUP(A228,[2]Academies!$A$3:$N$411,14,0)</f>
        <v>140267</v>
      </c>
      <c r="H228" s="27">
        <f t="shared" si="20"/>
        <v>0.18502561801628367</v>
      </c>
      <c r="I228" s="23">
        <f t="shared" si="18"/>
        <v>56733</v>
      </c>
      <c r="J228" s="27">
        <f t="shared" si="19"/>
        <v>0.67916058132018098</v>
      </c>
      <c r="K228" s="28">
        <f>VLOOKUP(A228,[2]Academies!$A$3:$M$411,13,0)</f>
        <v>83534</v>
      </c>
      <c r="L228" s="28">
        <f>VLOOKUP(A228,[2]Academies!$A$3:$L$411,12,0)</f>
        <v>205775</v>
      </c>
      <c r="M228" s="28">
        <f>VLOOKUP(A228,[2]Academies!$A$3:$K$411,11,0)</f>
        <v>195776</v>
      </c>
      <c r="N228" s="23">
        <f>VLOOKUP(A228,[2]Academies!$A$3:$J$411,10,0)</f>
        <v>196100</v>
      </c>
    </row>
    <row r="229" spans="1:14" x14ac:dyDescent="0.35">
      <c r="A229" s="4">
        <v>2173</v>
      </c>
      <c r="B229" s="5" t="s">
        <v>259</v>
      </c>
      <c r="C229" s="5" t="s">
        <v>403</v>
      </c>
      <c r="D229" s="5" t="s">
        <v>434</v>
      </c>
      <c r="E229" s="15">
        <f>VLOOKUP(A229,[1]SchBlock!$A$13:$AE$541,31,0)</f>
        <v>234</v>
      </c>
      <c r="F229" s="16">
        <f>VLOOKUP(A229,[1]SchBlock!$A$13:$FE$541,161,0)</f>
        <v>1072347.5798987604</v>
      </c>
      <c r="G229" s="23">
        <f>VLOOKUP(A229,[2]Academies!$A$3:$N$411,14,0)</f>
        <v>372588</v>
      </c>
      <c r="H229" s="27">
        <f t="shared" si="20"/>
        <v>0.34745077713997896</v>
      </c>
      <c r="I229" s="23">
        <f t="shared" si="18"/>
        <v>2622</v>
      </c>
      <c r="J229" s="27">
        <f t="shared" si="19"/>
        <v>7.0871377369812359E-3</v>
      </c>
      <c r="K229" s="28">
        <f>VLOOKUP(A229,[2]Academies!$A$3:$M$411,13,0)</f>
        <v>369966</v>
      </c>
      <c r="L229" s="28">
        <f>VLOOKUP(A229,[2]Academies!$A$3:$L$411,12,0)</f>
        <v>277851</v>
      </c>
      <c r="M229" s="28">
        <f>VLOOKUP(A229,[2]Academies!$A$3:$K$411,11,0)</f>
        <v>165006</v>
      </c>
      <c r="N229" s="23">
        <f>VLOOKUP(A229,[2]Academies!$A$3:$J$411,10,0)</f>
        <v>195190</v>
      </c>
    </row>
    <row r="230" spans="1:14" x14ac:dyDescent="0.35">
      <c r="A230" s="4">
        <v>2111</v>
      </c>
      <c r="B230" s="5" t="s">
        <v>154</v>
      </c>
      <c r="C230" s="5" t="s">
        <v>334</v>
      </c>
      <c r="D230" s="5" t="s">
        <v>434</v>
      </c>
      <c r="E230" s="15">
        <f>VLOOKUP(A230,[1]SchBlock!$A$13:$AE$541,31,0)</f>
        <v>175</v>
      </c>
      <c r="F230" s="16">
        <f>VLOOKUP(A230,[1]SchBlock!$A$13:$FE$541,161,0)</f>
        <v>838703.59317263006</v>
      </c>
      <c r="G230" s="23">
        <f>VLOOKUP(A230,[2]Academies!$A$3:$N$411,14,0)</f>
        <v>-61000</v>
      </c>
      <c r="H230" s="27">
        <f t="shared" si="20"/>
        <v>-7.2731296844992049E-2</v>
      </c>
      <c r="I230" s="23">
        <f t="shared" si="18"/>
        <v>-66000</v>
      </c>
      <c r="J230" s="27">
        <f t="shared" si="19"/>
        <v>-13.2</v>
      </c>
      <c r="K230" s="28">
        <f>VLOOKUP(A230,[2]Academies!$A$3:$M$411,13,0)</f>
        <v>5000</v>
      </c>
      <c r="L230" s="28">
        <f>VLOOKUP(A230,[2]Academies!$A$3:$L$411,12,0)</f>
        <v>24000</v>
      </c>
      <c r="M230" s="28">
        <f>VLOOKUP(A230,[2]Academies!$A$3:$K$411,11,0)</f>
        <v>23000</v>
      </c>
      <c r="N230" s="29"/>
    </row>
    <row r="231" spans="1:14" x14ac:dyDescent="0.35">
      <c r="A231" s="4">
        <v>2129</v>
      </c>
      <c r="B231" s="5" t="s">
        <v>182</v>
      </c>
      <c r="C231" s="5" t="s">
        <v>353</v>
      </c>
      <c r="D231" s="5" t="s">
        <v>434</v>
      </c>
      <c r="E231" s="15">
        <f>VLOOKUP(A231,[1]SchBlock!$A$13:$AE$541,31,0)</f>
        <v>377</v>
      </c>
      <c r="F231" s="16">
        <f>VLOOKUP(A231,[1]SchBlock!$A$13:$FE$541,161,0)</f>
        <v>1585325.6</v>
      </c>
      <c r="G231" s="23">
        <f>VLOOKUP(A231,[2]Academies!$A$3:$N$411,14,0)</f>
        <v>160134</v>
      </c>
      <c r="H231" s="27">
        <f t="shared" si="20"/>
        <v>0.1010101647257825</v>
      </c>
      <c r="I231" s="23">
        <f t="shared" si="18"/>
        <v>26734</v>
      </c>
      <c r="J231" s="27">
        <f t="shared" si="19"/>
        <v>0.20040479760119939</v>
      </c>
      <c r="K231" s="28">
        <f>VLOOKUP(A231,[2]Academies!$A$3:$M$411,13,0)</f>
        <v>133400</v>
      </c>
      <c r="L231" s="28">
        <f>VLOOKUP(A231,[2]Academies!$A$3:$L$411,12,0)</f>
        <v>107622</v>
      </c>
      <c r="M231" s="28">
        <f>VLOOKUP(A231,[2]Academies!$A$3:$K$411,11,0)</f>
        <v>107414</v>
      </c>
      <c r="N231" s="23">
        <f>VLOOKUP(A231,[2]Academies!$A$3:$J$411,10,0)</f>
        <v>61530</v>
      </c>
    </row>
    <row r="232" spans="1:14" x14ac:dyDescent="0.35">
      <c r="A232" s="4">
        <v>2136</v>
      </c>
      <c r="B232" s="5" t="s">
        <v>168</v>
      </c>
      <c r="C232" s="5" t="s">
        <v>361</v>
      </c>
      <c r="D232" s="5" t="s">
        <v>434</v>
      </c>
      <c r="E232" s="15">
        <f>VLOOKUP(A232,[1]SchBlock!$A$13:$AE$541,31,0)</f>
        <v>211</v>
      </c>
      <c r="F232" s="16">
        <f>VLOOKUP(A232,[1]SchBlock!$A$13:$FE$541,161,0)</f>
        <v>886762.1</v>
      </c>
      <c r="G232" s="23">
        <f>VLOOKUP(A232,[2]Academies!$A$3:$N$411,14,0)</f>
        <v>109128</v>
      </c>
      <c r="H232" s="27">
        <f t="shared" si="20"/>
        <v>0.12306344621629635</v>
      </c>
      <c r="I232" s="23">
        <f t="shared" si="18"/>
        <v>-31054</v>
      </c>
      <c r="J232" s="27">
        <f t="shared" si="19"/>
        <v>-0.22152630152230671</v>
      </c>
      <c r="K232" s="28">
        <f>VLOOKUP(A232,[2]Academies!$A$3:$M$411,13,0)</f>
        <v>140182</v>
      </c>
      <c r="L232" s="28">
        <f>VLOOKUP(A232,[2]Academies!$A$3:$L$411,12,0)</f>
        <v>142376</v>
      </c>
      <c r="M232" s="28">
        <f>VLOOKUP(A232,[2]Academies!$A$3:$K$411,11,0)</f>
        <v>179812</v>
      </c>
      <c r="N232" s="23">
        <f>VLOOKUP(A232,[2]Academies!$A$3:$J$411,10,0)</f>
        <v>177165</v>
      </c>
    </row>
    <row r="233" spans="1:14" x14ac:dyDescent="0.35">
      <c r="A233" s="4">
        <v>5213</v>
      </c>
      <c r="B233" s="5" t="s">
        <v>141</v>
      </c>
      <c r="C233" s="5" t="s">
        <v>406</v>
      </c>
      <c r="D233" s="5" t="s">
        <v>434</v>
      </c>
      <c r="E233" s="15">
        <f>VLOOKUP(A233,[1]SchBlock!$A$13:$AE$541,31,0)</f>
        <v>415</v>
      </c>
      <c r="F233" s="16">
        <f>VLOOKUP(A233,[1]SchBlock!$A$13:$FE$541,161,0)</f>
        <v>1741207.6</v>
      </c>
      <c r="G233" s="23">
        <f>VLOOKUP(A233,[2]Academies!$A$3:$N$411,14,0)</f>
        <v>42784</v>
      </c>
      <c r="H233" s="27">
        <f t="shared" si="20"/>
        <v>2.4571452594165107E-2</v>
      </c>
      <c r="I233" s="23">
        <f t="shared" si="18"/>
        <v>-41587</v>
      </c>
      <c r="J233" s="27">
        <f t="shared" si="19"/>
        <v>-0.49290633037418069</v>
      </c>
      <c r="K233" s="28">
        <f>VLOOKUP(A233,[2]Academies!$A$3:$M$411,13,0)</f>
        <v>84371</v>
      </c>
      <c r="L233" s="28">
        <f>VLOOKUP(A233,[2]Academies!$A$3:$L$411,12,0)</f>
        <v>30690</v>
      </c>
      <c r="M233" s="28">
        <f>VLOOKUP(A233,[2]Academies!$A$3:$K$411,11,0)</f>
        <v>151510</v>
      </c>
      <c r="N233" s="23">
        <f>VLOOKUP(A233,[2]Academies!$A$3:$J$411,10,0)</f>
        <v>138265</v>
      </c>
    </row>
    <row r="234" spans="1:14" x14ac:dyDescent="0.35">
      <c r="A234" s="4">
        <v>5262</v>
      </c>
      <c r="B234" s="5" t="s">
        <v>243</v>
      </c>
      <c r="C234" s="5" t="s">
        <v>398</v>
      </c>
      <c r="D234" s="5" t="s">
        <v>434</v>
      </c>
      <c r="E234" s="15">
        <f>VLOOKUP(A234,[1]SchBlock!$A$13:$AE$541,31,0)</f>
        <v>210</v>
      </c>
      <c r="F234" s="16">
        <f>VLOOKUP(A234,[1]SchBlock!$A$13:$FE$541,161,0)</f>
        <v>887035.85966348334</v>
      </c>
      <c r="G234" s="23">
        <f>VLOOKUP(A234,[2]Academies!$A$3:$N$411,14,0)</f>
        <v>70000</v>
      </c>
      <c r="H234" s="27">
        <f t="shared" si="20"/>
        <v>7.8914509754494086E-2</v>
      </c>
      <c r="I234" s="23">
        <f t="shared" si="18"/>
        <v>-113000</v>
      </c>
      <c r="J234" s="27">
        <f t="shared" si="19"/>
        <v>-0.61748633879781423</v>
      </c>
      <c r="K234" s="28">
        <f>VLOOKUP(A234,[2]Academies!$A$3:$M$411,13,0)</f>
        <v>183000</v>
      </c>
      <c r="L234" s="28">
        <f>VLOOKUP(A234,[2]Academies!$A$3:$L$411,12,0)</f>
        <v>194000</v>
      </c>
      <c r="M234" s="28">
        <f>VLOOKUP(A234,[2]Academies!$A$3:$K$411,11,0)</f>
        <v>151000</v>
      </c>
      <c r="N234" s="23">
        <f>VLOOKUP(A234,[2]Academies!$A$3:$J$411,10,0)</f>
        <v>144000</v>
      </c>
    </row>
    <row r="235" spans="1:14" x14ac:dyDescent="0.35">
      <c r="A235" s="4"/>
      <c r="B235" s="5"/>
      <c r="C235" s="5" t="s">
        <v>442</v>
      </c>
      <c r="D235" s="5" t="s">
        <v>434</v>
      </c>
      <c r="E235" s="17"/>
      <c r="F235" s="17"/>
      <c r="G235" s="23">
        <f>[2]Academies!$N$418</f>
        <v>9883834.2832935359</v>
      </c>
      <c r="H235" s="27"/>
      <c r="I235" s="23">
        <f t="shared" ref="I235" si="21">G235-K235</f>
        <v>2372539.0540743908</v>
      </c>
      <c r="J235" s="27">
        <f t="shared" si="19"/>
        <v>0.31586284145045301</v>
      </c>
      <c r="K235" s="28">
        <f>[2]Academies!$M$418</f>
        <v>7511295.2292191451</v>
      </c>
      <c r="L235" s="28">
        <f>[2]Academies!$L$418</f>
        <v>6213792.1118727354</v>
      </c>
      <c r="M235" s="28">
        <f>[2]Academies!$K$418</f>
        <v>3342674.8630312257</v>
      </c>
      <c r="N235" s="23">
        <f>[2]Academies!$J$418</f>
        <v>3951115.4788408619</v>
      </c>
    </row>
    <row r="236" spans="1:14" x14ac:dyDescent="0.35">
      <c r="A236" s="4"/>
      <c r="B236" s="5"/>
      <c r="C236" s="6" t="s">
        <v>443</v>
      </c>
      <c r="D236" s="5"/>
      <c r="E236" s="19">
        <f>SUM(E10:E235)</f>
        <v>63116.333333333343</v>
      </c>
      <c r="F236" s="19">
        <f>SUM(F10:F235)</f>
        <v>275873606.63229197</v>
      </c>
      <c r="G236" s="24">
        <f>SUM(G10:G235)</f>
        <v>50917902.283293538</v>
      </c>
      <c r="H236" s="30">
        <f t="shared" si="20"/>
        <v>0.18456967632703367</v>
      </c>
      <c r="I236" s="24">
        <f t="shared" ref="I236" si="22">G236-K236</f>
        <v>3380461.0540743917</v>
      </c>
      <c r="J236" s="30">
        <f t="shared" si="19"/>
        <v>7.1111548427149521E-2</v>
      </c>
      <c r="K236" s="24">
        <f>SUM(K10:K235)</f>
        <v>47537441.229219146</v>
      </c>
      <c r="L236" s="24">
        <f>SUM(L10:L235)</f>
        <v>40933326.111872733</v>
      </c>
      <c r="M236" s="24">
        <f>SUM(M10:M235)</f>
        <v>39500890.863031223</v>
      </c>
      <c r="N236" s="24">
        <f>SUM(N10:N235)</f>
        <v>37901681.478840865</v>
      </c>
    </row>
    <row r="237" spans="1:14" x14ac:dyDescent="0.35">
      <c r="A237" s="11"/>
      <c r="B237" s="12"/>
      <c r="C237" s="12"/>
      <c r="D237" s="12"/>
      <c r="G237" s="25"/>
      <c r="H237" s="27"/>
      <c r="I237" s="25"/>
      <c r="J237" s="25"/>
      <c r="K237" s="25"/>
      <c r="L237" s="25"/>
      <c r="M237" s="25"/>
      <c r="N237" s="25"/>
    </row>
    <row r="238" spans="1:14" x14ac:dyDescent="0.35">
      <c r="A238" s="4">
        <v>1112</v>
      </c>
      <c r="B238" s="5" t="s">
        <v>211</v>
      </c>
      <c r="C238" s="5" t="s">
        <v>420</v>
      </c>
      <c r="D238" s="5" t="s">
        <v>437</v>
      </c>
      <c r="E238" s="16">
        <f>[1]CSS!$E$5</f>
        <v>152</v>
      </c>
      <c r="F238" s="16">
        <f>[1]CSS!$Q$5</f>
        <v>2518089</v>
      </c>
      <c r="G238" s="23">
        <f>VLOOKUP(A238,[2]Academies!$A$3:$N$411,14,0)</f>
        <v>1667810</v>
      </c>
      <c r="H238" s="27">
        <f t="shared" si="20"/>
        <v>0.66233163323456801</v>
      </c>
      <c r="I238" s="23">
        <f t="shared" ref="I238:I240" si="23">G238-K238</f>
        <v>132613</v>
      </c>
      <c r="J238" s="27">
        <f t="shared" si="19"/>
        <v>8.6381747749637347E-2</v>
      </c>
      <c r="K238" s="28">
        <f>VLOOKUP(A238,[2]Academies!$A$3:$M$411,13,0)</f>
        <v>1535197</v>
      </c>
      <c r="L238" s="28">
        <f>VLOOKUP(A238,[2]Academies!$A$3:$L$411,12,0)</f>
        <v>1147679</v>
      </c>
      <c r="M238" s="28">
        <f>VLOOKUP(A238,[2]Academies!$A$3:$K$411,11,0)</f>
        <v>811926</v>
      </c>
      <c r="N238" s="23">
        <f>VLOOKUP(A238,[2]Academies!$A$3:$J$411,10,0)</f>
        <v>860155</v>
      </c>
    </row>
    <row r="239" spans="1:14" x14ac:dyDescent="0.35">
      <c r="A239" s="4">
        <v>1106</v>
      </c>
      <c r="B239" s="5" t="s">
        <v>212</v>
      </c>
      <c r="C239" s="5" t="s">
        <v>420</v>
      </c>
      <c r="D239" s="5" t="s">
        <v>437</v>
      </c>
      <c r="E239" s="16">
        <f>[1]CSS!$E$8</f>
        <v>135</v>
      </c>
      <c r="F239" s="16">
        <f>[1]CSS!$Q$8</f>
        <v>2520618</v>
      </c>
      <c r="G239" s="23">
        <f>VLOOKUP(A239,[2]Academies!$A$3:$N$411,14,0)</f>
        <v>2705125</v>
      </c>
      <c r="H239" s="27">
        <f t="shared" si="20"/>
        <v>1.0731991122811946</v>
      </c>
      <c r="I239" s="23">
        <f t="shared" si="23"/>
        <v>302717</v>
      </c>
      <c r="J239" s="27">
        <f t="shared" si="19"/>
        <v>0.12600565765681765</v>
      </c>
      <c r="K239" s="28">
        <f>VLOOKUP(A239,[2]Academies!$A$3:$M$411,13,0)</f>
        <v>2402408</v>
      </c>
      <c r="L239" s="28">
        <f>VLOOKUP(A239,[2]Academies!$A$3:$L$411,12,0)</f>
        <v>2419153</v>
      </c>
      <c r="M239" s="28">
        <f>VLOOKUP(A239,[2]Academies!$A$3:$K$411,11,0)</f>
        <v>2374877</v>
      </c>
      <c r="N239" s="23">
        <f>VLOOKUP(A239,[2]Academies!$A$3:$J$411,10,0)</f>
        <v>2549559</v>
      </c>
    </row>
    <row r="240" spans="1:14" x14ac:dyDescent="0.35">
      <c r="A240" s="4">
        <v>1121</v>
      </c>
      <c r="B240" s="5" t="s">
        <v>321</v>
      </c>
      <c r="C240" s="5" t="s">
        <v>432</v>
      </c>
      <c r="D240" s="5" t="s">
        <v>437</v>
      </c>
      <c r="E240" s="20">
        <v>50</v>
      </c>
      <c r="F240" s="16">
        <v>444000</v>
      </c>
      <c r="G240" s="23">
        <f>VLOOKUP(A240,[2]Academies!$A$3:$N$411,14,0)</f>
        <v>91753</v>
      </c>
      <c r="H240" s="27">
        <f t="shared" si="20"/>
        <v>0.20665090090090091</v>
      </c>
      <c r="I240" s="23">
        <f t="shared" si="23"/>
        <v>261954</v>
      </c>
      <c r="J240" s="27">
        <f t="shared" si="19"/>
        <v>-1.5390861393293811</v>
      </c>
      <c r="K240" s="28">
        <f>VLOOKUP(A240,[2]Academies!$A$3:$M$411,13,0)</f>
        <v>-170201</v>
      </c>
      <c r="L240" s="28">
        <f>VLOOKUP(A240,[2]Academies!$A$3:$L$411,12,0)</f>
        <v>53375</v>
      </c>
      <c r="M240" s="28">
        <f>VLOOKUP(A240,[2]Academies!$A$3:$K$411,11,0)</f>
        <v>48000</v>
      </c>
      <c r="N240" s="23">
        <f>VLOOKUP(A240,[2]Academies!$A$3:$J$411,10,0)</f>
        <v>230000</v>
      </c>
    </row>
    <row r="241" spans="1:14" x14ac:dyDescent="0.35">
      <c r="A241" s="17"/>
      <c r="B241" s="17"/>
      <c r="C241" s="21" t="s">
        <v>444</v>
      </c>
      <c r="D241" s="20" t="s">
        <v>437</v>
      </c>
      <c r="E241" s="20"/>
      <c r="F241" s="20"/>
      <c r="G241" s="23">
        <f>[2]Academies!$N$419</f>
        <v>-1232.0537897310496</v>
      </c>
      <c r="H241" s="27"/>
      <c r="I241" s="23">
        <f t="shared" ref="I241" si="24">G241-K241</f>
        <v>67201.70171149142</v>
      </c>
      <c r="J241" s="27">
        <f t="shared" si="19"/>
        <v>-0.9819964024960014</v>
      </c>
      <c r="K241" s="23">
        <f>[2]Academies!$M$419</f>
        <v>-68433.755501222477</v>
      </c>
      <c r="L241" s="23">
        <f>[2]Academies!$L$419</f>
        <v>54323.449877750609</v>
      </c>
      <c r="M241" s="23">
        <f>[2]Academies!$K$419</f>
        <v>5230.5574572127134</v>
      </c>
      <c r="N241" s="23">
        <f>[2]Academies!$J$419</f>
        <v>86842</v>
      </c>
    </row>
    <row r="242" spans="1:14" x14ac:dyDescent="0.35">
      <c r="A242" s="17"/>
      <c r="B242" s="17"/>
      <c r="C242" s="14" t="s">
        <v>445</v>
      </c>
      <c r="D242" s="20"/>
      <c r="E242" s="19">
        <f t="shared" ref="E242:F242" si="25">SUM(E238:E241)</f>
        <v>337</v>
      </c>
      <c r="F242" s="19">
        <f t="shared" si="25"/>
        <v>5482707</v>
      </c>
      <c r="G242" s="24">
        <f>SUM(G238:G241)</f>
        <v>4463455.9462102689</v>
      </c>
      <c r="H242" s="30">
        <f t="shared" si="20"/>
        <v>0.81409711410992214</v>
      </c>
      <c r="I242" s="24">
        <f>SUM(I238:I241)</f>
        <v>764485.70171149145</v>
      </c>
      <c r="J242" s="30">
        <f t="shared" si="19"/>
        <v>0.20667527749066328</v>
      </c>
      <c r="K242" s="24">
        <f t="shared" ref="K242:N242" si="26">SUM(K238:K241)</f>
        <v>3698970.2444987777</v>
      </c>
      <c r="L242" s="24">
        <f t="shared" si="26"/>
        <v>3674530.4498777506</v>
      </c>
      <c r="M242" s="24">
        <f t="shared" si="26"/>
        <v>3240033.5574572128</v>
      </c>
      <c r="N242" s="24">
        <f t="shared" si="26"/>
        <v>3726556</v>
      </c>
    </row>
    <row r="243" spans="1:14" x14ac:dyDescent="0.35">
      <c r="A243" s="11"/>
      <c r="B243" s="12"/>
      <c r="C243" s="12"/>
      <c r="D243" s="12"/>
      <c r="G243" s="25"/>
      <c r="H243" s="27"/>
      <c r="I243" s="25"/>
      <c r="J243" s="25"/>
      <c r="K243" s="25"/>
      <c r="L243" s="25"/>
      <c r="M243" s="25"/>
      <c r="N243" s="25"/>
    </row>
    <row r="244" spans="1:14" x14ac:dyDescent="0.35">
      <c r="A244" s="4">
        <v>6905</v>
      </c>
      <c r="B244" s="5" t="s">
        <v>13</v>
      </c>
      <c r="C244" s="5" t="s">
        <v>330</v>
      </c>
      <c r="D244" s="5" t="s">
        <v>433</v>
      </c>
      <c r="E244" s="15">
        <f>VLOOKUP(A244,[1]SchBlock!$A$13:$AE$541,31,0)</f>
        <v>802</v>
      </c>
      <c r="F244" s="16">
        <f>VLOOKUP(A244,[1]SchBlock!$A$13:$FE$541,161,0)</f>
        <v>4596942.3810281614</v>
      </c>
      <c r="G244" s="26">
        <f>VLOOKUP(A244,[2]Academies!$A$3:$N$411,14,0)</f>
        <v>0</v>
      </c>
      <c r="H244" s="27">
        <f t="shared" si="20"/>
        <v>0</v>
      </c>
      <c r="I244" s="23">
        <f t="shared" ref="I244:I275" si="27">G244-K244</f>
        <v>0</v>
      </c>
      <c r="J244" s="27"/>
      <c r="K244" s="26">
        <f>VLOOKUP(A244,[2]Academies!$A$3:$M$411,13,0)</f>
        <v>0</v>
      </c>
      <c r="L244" s="26">
        <f>VLOOKUP(A244,[2]Academies!$A$3:$L$411,12,0)</f>
        <v>0</v>
      </c>
      <c r="M244" s="26">
        <f>VLOOKUP(A244,[2]Academies!$A$3:$K$411,11,0)</f>
        <v>0</v>
      </c>
      <c r="N244" s="26">
        <f>VLOOKUP(A244,[2]Academies!$A$3:$J$411,10,0)</f>
        <v>0</v>
      </c>
    </row>
    <row r="245" spans="1:14" x14ac:dyDescent="0.35">
      <c r="A245" s="4">
        <v>6906</v>
      </c>
      <c r="B245" s="5" t="s">
        <v>14</v>
      </c>
      <c r="C245" s="5" t="s">
        <v>330</v>
      </c>
      <c r="D245" s="5" t="s">
        <v>433</v>
      </c>
      <c r="E245" s="15">
        <f>VLOOKUP(A245,[1]SchBlock!$A$13:$AE$541,31,0)</f>
        <v>1264</v>
      </c>
      <c r="F245" s="16">
        <f>VLOOKUP(A245,[1]SchBlock!$A$13:$FE$541,161,0)</f>
        <v>6876851.5</v>
      </c>
      <c r="G245" s="26">
        <f>VLOOKUP(A245,[2]Academies!$A$3:$N$411,14,0)</f>
        <v>0</v>
      </c>
      <c r="H245" s="27">
        <f t="shared" si="20"/>
        <v>0</v>
      </c>
      <c r="I245" s="23">
        <f t="shared" si="27"/>
        <v>0</v>
      </c>
      <c r="J245" s="27"/>
      <c r="K245" s="26">
        <f>VLOOKUP(A245,[2]Academies!$A$3:$M$411,13,0)</f>
        <v>0</v>
      </c>
      <c r="L245" s="26">
        <f>VLOOKUP(A245,[2]Academies!$A$3:$L$411,12,0)</f>
        <v>0</v>
      </c>
      <c r="M245" s="26">
        <f>VLOOKUP(A245,[2]Academies!$A$3:$K$411,11,0)</f>
        <v>0</v>
      </c>
      <c r="N245" s="26">
        <f>VLOOKUP(A245,[2]Academies!$A$3:$J$411,10,0)</f>
        <v>0</v>
      </c>
    </row>
    <row r="246" spans="1:14" x14ac:dyDescent="0.35">
      <c r="A246" s="4">
        <v>6907</v>
      </c>
      <c r="B246" s="5" t="s">
        <v>15</v>
      </c>
      <c r="C246" s="5" t="s">
        <v>330</v>
      </c>
      <c r="D246" s="5" t="s">
        <v>433</v>
      </c>
      <c r="E246" s="15">
        <f>VLOOKUP(A246,[1]SchBlock!$A$13:$AE$541,31,0)</f>
        <v>899</v>
      </c>
      <c r="F246" s="16">
        <f>VLOOKUP(A246,[1]SchBlock!$A$13:$FE$541,161,0)</f>
        <v>5094908.3469369803</v>
      </c>
      <c r="G246" s="26">
        <f>VLOOKUP(A246,[2]Academies!$A$3:$N$411,14,0)</f>
        <v>0</v>
      </c>
      <c r="H246" s="27">
        <f t="shared" si="20"/>
        <v>0</v>
      </c>
      <c r="I246" s="23">
        <f t="shared" si="27"/>
        <v>0</v>
      </c>
      <c r="J246" s="27"/>
      <c r="K246" s="26">
        <f>VLOOKUP(A246,[2]Academies!$A$3:$M$411,13,0)</f>
        <v>0</v>
      </c>
      <c r="L246" s="26">
        <f>VLOOKUP(A246,[2]Academies!$A$3:$L$411,12,0)</f>
        <v>0</v>
      </c>
      <c r="M246" s="26">
        <f>VLOOKUP(A246,[2]Academies!$A$3:$K$411,11,0)</f>
        <v>0</v>
      </c>
      <c r="N246" s="26">
        <f>VLOOKUP(A246,[2]Academies!$A$3:$J$411,10,0)</f>
        <v>0</v>
      </c>
    </row>
    <row r="247" spans="1:14" x14ac:dyDescent="0.35">
      <c r="A247" s="4">
        <v>6908</v>
      </c>
      <c r="B247" s="5" t="s">
        <v>16</v>
      </c>
      <c r="C247" s="5" t="s">
        <v>331</v>
      </c>
      <c r="D247" s="5" t="s">
        <v>433</v>
      </c>
      <c r="E247" s="15">
        <f>VLOOKUP(A247,[1]SchBlock!$A$13:$AE$541,31,0)</f>
        <v>828</v>
      </c>
      <c r="F247" s="16">
        <f>VLOOKUP(A247,[1]SchBlock!$A$13:$FE$541,161,0)</f>
        <v>5081841.8981295452</v>
      </c>
      <c r="G247" s="23">
        <f>VLOOKUP(A247,[2]Academies!$A$3:$N$411,14,0)</f>
        <v>1290794</v>
      </c>
      <c r="H247" s="27">
        <f t="shared" si="20"/>
        <v>0.25400121174078594</v>
      </c>
      <c r="I247" s="23">
        <f t="shared" si="27"/>
        <v>335601</v>
      </c>
      <c r="J247" s="27">
        <f t="shared" si="19"/>
        <v>0.35134365515660188</v>
      </c>
      <c r="K247" s="28">
        <f>VLOOKUP(A247,[2]Academies!$A$3:$M$411,13,0)</f>
        <v>955193</v>
      </c>
      <c r="L247" s="28">
        <f>VLOOKUP(A247,[2]Academies!$A$3:$L$411,12,0)</f>
        <v>458519</v>
      </c>
      <c r="M247" s="28">
        <f>VLOOKUP(A247,[2]Academies!$A$3:$K$411,11,0)</f>
        <v>145202</v>
      </c>
      <c r="N247" s="23">
        <f>VLOOKUP(A247,[2]Academies!$A$3:$J$411,10,0)</f>
        <v>-222397</v>
      </c>
    </row>
    <row r="248" spans="1:14" x14ac:dyDescent="0.35">
      <c r="A248" s="4">
        <v>6909</v>
      </c>
      <c r="B248" s="5" t="s">
        <v>17</v>
      </c>
      <c r="C248" s="5" t="s">
        <v>331</v>
      </c>
      <c r="D248" s="5" t="s">
        <v>433</v>
      </c>
      <c r="E248" s="15">
        <f>VLOOKUP(A248,[1]SchBlock!$A$13:$AE$541,31,0)</f>
        <v>423</v>
      </c>
      <c r="F248" s="16">
        <f>VLOOKUP(A248,[1]SchBlock!$A$13:$FE$541,161,0)</f>
        <v>3095889.5291908504</v>
      </c>
      <c r="G248" s="23">
        <f>VLOOKUP(A248,[2]Academies!$A$3:$N$411,14,0)</f>
        <v>1290784</v>
      </c>
      <c r="H248" s="27">
        <f t="shared" si="20"/>
        <v>0.41693477361815379</v>
      </c>
      <c r="I248" s="23">
        <f t="shared" si="27"/>
        <v>335590</v>
      </c>
      <c r="J248" s="27">
        <f t="shared" si="19"/>
        <v>0.35133177134697247</v>
      </c>
      <c r="K248" s="28">
        <f>VLOOKUP(A248,[2]Academies!$A$3:$M$411,13,0)</f>
        <v>955194</v>
      </c>
      <c r="L248" s="28">
        <f>VLOOKUP(A248,[2]Academies!$A$3:$L$411,12,0)</f>
        <v>458519</v>
      </c>
      <c r="M248" s="28">
        <f>VLOOKUP(A248,[2]Academies!$A$3:$K$411,11,0)</f>
        <v>145202</v>
      </c>
      <c r="N248" s="23">
        <f>VLOOKUP(A248,[2]Academies!$A$3:$J$411,10,0)</f>
        <v>-222396</v>
      </c>
    </row>
    <row r="249" spans="1:14" x14ac:dyDescent="0.35">
      <c r="A249" s="4">
        <v>6910</v>
      </c>
      <c r="B249" s="5" t="s">
        <v>18</v>
      </c>
      <c r="C249" s="5" t="s">
        <v>330</v>
      </c>
      <c r="D249" s="5" t="s">
        <v>433</v>
      </c>
      <c r="E249" s="15">
        <f>VLOOKUP(A249,[1]SchBlock!$A$13:$AE$541,31,0)</f>
        <v>1148</v>
      </c>
      <c r="F249" s="16">
        <f>VLOOKUP(A249,[1]SchBlock!$A$13:$FE$541,161,0)</f>
        <v>8262745.5485669486</v>
      </c>
      <c r="G249" s="26">
        <f>VLOOKUP(A249,[2]Academies!$A$3:$N$411,14,0)</f>
        <v>0</v>
      </c>
      <c r="H249" s="27">
        <f t="shared" si="20"/>
        <v>0</v>
      </c>
      <c r="I249" s="23">
        <f t="shared" si="27"/>
        <v>0</v>
      </c>
      <c r="J249" s="27"/>
      <c r="K249" s="26">
        <f>VLOOKUP(A249,[2]Academies!$A$3:$M$411,13,0)</f>
        <v>0</v>
      </c>
      <c r="L249" s="26">
        <f>VLOOKUP(A249,[2]Academies!$A$3:$L$411,12,0)</f>
        <v>0</v>
      </c>
      <c r="M249" s="26">
        <f>VLOOKUP(A249,[2]Academies!$A$3:$K$411,11,0)</f>
        <v>0</v>
      </c>
      <c r="N249" s="26">
        <f>VLOOKUP(A249,[2]Academies!$A$3:$J$411,10,0)</f>
        <v>0</v>
      </c>
    </row>
    <row r="250" spans="1:14" x14ac:dyDescent="0.35">
      <c r="A250" s="4">
        <v>6911</v>
      </c>
      <c r="B250" s="5" t="s">
        <v>19</v>
      </c>
      <c r="C250" s="5" t="s">
        <v>332</v>
      </c>
      <c r="D250" s="5" t="s">
        <v>433</v>
      </c>
      <c r="E250" s="15">
        <f>VLOOKUP(A250,[1]SchBlock!$A$13:$AE$541,31,0)</f>
        <v>825</v>
      </c>
      <c r="F250" s="16">
        <f>VLOOKUP(A250,[1]SchBlock!$A$13:$FE$541,161,0)</f>
        <v>5142637.5808613589</v>
      </c>
      <c r="G250" s="23">
        <f>VLOOKUP(A250,[2]Academies!$A$3:$N$411,14,0)</f>
        <v>938000</v>
      </c>
      <c r="H250" s="27">
        <f t="shared" si="20"/>
        <v>0.18239667587909064</v>
      </c>
      <c r="I250" s="23">
        <f t="shared" si="27"/>
        <v>149000</v>
      </c>
      <c r="J250" s="27">
        <f t="shared" si="19"/>
        <v>0.1888466413181242</v>
      </c>
      <c r="K250" s="28">
        <f>VLOOKUP(A250,[2]Academies!$A$3:$M$411,13,0)</f>
        <v>789000</v>
      </c>
      <c r="L250" s="28">
        <f>VLOOKUP(A250,[2]Academies!$A$3:$L$411,12,0)</f>
        <v>537000</v>
      </c>
      <c r="M250" s="28">
        <f>VLOOKUP(A250,[2]Academies!$A$3:$K$411,11,0)</f>
        <v>242000</v>
      </c>
      <c r="N250" s="23">
        <f>VLOOKUP(A250,[2]Academies!$A$3:$J$411,10,0)</f>
        <v>430000</v>
      </c>
    </row>
    <row r="251" spans="1:14" x14ac:dyDescent="0.35">
      <c r="A251" s="4">
        <v>5415</v>
      </c>
      <c r="B251" s="5" t="s">
        <v>22</v>
      </c>
      <c r="C251" s="5" t="s">
        <v>334</v>
      </c>
      <c r="D251" s="5" t="s">
        <v>433</v>
      </c>
      <c r="E251" s="15">
        <f>VLOOKUP(A251,[1]SchBlock!$A$13:$AE$541,31,0)</f>
        <v>669</v>
      </c>
      <c r="F251" s="16">
        <f>VLOOKUP(A251,[1]SchBlock!$A$13:$FE$541,161,0)</f>
        <v>3977934.6957003111</v>
      </c>
      <c r="G251" s="23">
        <f>VLOOKUP(A251,[2]Academies!$A$3:$N$411,14,0)</f>
        <v>245000</v>
      </c>
      <c r="H251" s="27">
        <f t="shared" si="20"/>
        <v>6.1589749139124066E-2</v>
      </c>
      <c r="I251" s="23">
        <f t="shared" si="27"/>
        <v>-362000</v>
      </c>
      <c r="J251" s="27">
        <f t="shared" si="19"/>
        <v>-0.59637561779242176</v>
      </c>
      <c r="K251" s="28">
        <f>VLOOKUP(A251,[2]Academies!$A$3:$M$411,13,0)</f>
        <v>607000</v>
      </c>
      <c r="L251" s="28">
        <f>VLOOKUP(A251,[2]Academies!$A$3:$L$411,12,0)</f>
        <v>761000</v>
      </c>
      <c r="M251" s="28">
        <f>VLOOKUP(A251,[2]Academies!$A$3:$K$411,11,0)</f>
        <v>1020000</v>
      </c>
      <c r="N251" s="23">
        <f>VLOOKUP(A251,[2]Academies!$A$3:$J$411,10,0)</f>
        <v>1139000</v>
      </c>
    </row>
    <row r="252" spans="1:14" x14ac:dyDescent="0.35">
      <c r="A252" s="4">
        <v>5410</v>
      </c>
      <c r="B252" s="5" t="s">
        <v>23</v>
      </c>
      <c r="C252" s="5" t="s">
        <v>335</v>
      </c>
      <c r="D252" s="5" t="s">
        <v>433</v>
      </c>
      <c r="E252" s="15">
        <f>VLOOKUP(A252,[1]SchBlock!$A$13:$AE$541,31,0)</f>
        <v>789</v>
      </c>
      <c r="F252" s="16">
        <f>VLOOKUP(A252,[1]SchBlock!$A$13:$FE$541,161,0)</f>
        <v>4304958.21</v>
      </c>
      <c r="G252" s="23">
        <f>VLOOKUP(A252,[2]Academies!$A$3:$N$411,14,0)</f>
        <v>935228</v>
      </c>
      <c r="H252" s="27">
        <f t="shared" si="20"/>
        <v>0.21724438528289453</v>
      </c>
      <c r="I252" s="23">
        <f t="shared" si="27"/>
        <v>-263370</v>
      </c>
      <c r="J252" s="27">
        <f t="shared" si="19"/>
        <v>-0.21973171989274135</v>
      </c>
      <c r="K252" s="28">
        <f>VLOOKUP(A252,[2]Academies!$A$3:$M$411,13,0)</f>
        <v>1198598</v>
      </c>
      <c r="L252" s="28">
        <f>VLOOKUP(A252,[2]Academies!$A$3:$L$411,12,0)</f>
        <v>1163578</v>
      </c>
      <c r="M252" s="28">
        <f>VLOOKUP(A252,[2]Academies!$A$3:$K$411,11,0)</f>
        <v>1151729</v>
      </c>
      <c r="N252" s="23">
        <f>VLOOKUP(A252,[2]Academies!$A$3:$J$411,10,0)</f>
        <v>1187851</v>
      </c>
    </row>
    <row r="253" spans="1:14" x14ac:dyDescent="0.35">
      <c r="A253" s="4">
        <v>4001</v>
      </c>
      <c r="B253" s="5" t="s">
        <v>25</v>
      </c>
      <c r="C253" s="5" t="s">
        <v>334</v>
      </c>
      <c r="D253" s="5" t="s">
        <v>433</v>
      </c>
      <c r="E253" s="15">
        <f>VLOOKUP(A253,[1]SchBlock!$A$13:$AE$541,31,0)</f>
        <v>891</v>
      </c>
      <c r="F253" s="16">
        <f>VLOOKUP(A253,[1]SchBlock!$A$13:$FE$541,161,0)</f>
        <v>6127729.563314368</v>
      </c>
      <c r="G253" s="23">
        <f>VLOOKUP(A253,[2]Academies!$A$3:$N$411,14,0)</f>
        <v>186000</v>
      </c>
      <c r="H253" s="27">
        <f t="shared" si="20"/>
        <v>3.0353819971682346E-2</v>
      </c>
      <c r="I253" s="23">
        <f t="shared" si="27"/>
        <v>-489000</v>
      </c>
      <c r="J253" s="27">
        <f t="shared" si="19"/>
        <v>-0.72444444444444445</v>
      </c>
      <c r="K253" s="28">
        <f>VLOOKUP(A253,[2]Academies!$A$3:$M$411,13,0)</f>
        <v>675000</v>
      </c>
      <c r="L253" s="28">
        <f>VLOOKUP(A253,[2]Academies!$A$3:$L$411,12,0)</f>
        <v>893000</v>
      </c>
      <c r="M253" s="28">
        <f>VLOOKUP(A253,[2]Academies!$A$3:$K$411,11,0)</f>
        <v>853000</v>
      </c>
      <c r="N253" s="23">
        <f>VLOOKUP(A253,[2]Academies!$A$3:$J$411,10,0)</f>
        <v>858000</v>
      </c>
    </row>
    <row r="254" spans="1:14" x14ac:dyDescent="0.35">
      <c r="A254" s="4">
        <v>5403</v>
      </c>
      <c r="B254" s="5" t="s">
        <v>26</v>
      </c>
      <c r="C254" s="5" t="s">
        <v>337</v>
      </c>
      <c r="D254" s="5" t="s">
        <v>433</v>
      </c>
      <c r="E254" s="15">
        <f>VLOOKUP(A254,[1]SchBlock!$A$13:$AE$541,31,0)</f>
        <v>1681</v>
      </c>
      <c r="F254" s="16">
        <f>VLOOKUP(A254,[1]SchBlock!$A$13:$FE$541,161,0)</f>
        <v>9143041</v>
      </c>
      <c r="G254" s="23">
        <f>VLOOKUP(A254,[2]Academies!$A$3:$N$411,14,0)</f>
        <v>2067872</v>
      </c>
      <c r="H254" s="27">
        <f t="shared" si="20"/>
        <v>0.2261689518837332</v>
      </c>
      <c r="I254" s="23">
        <f t="shared" si="27"/>
        <v>-5544996</v>
      </c>
      <c r="J254" s="27">
        <f t="shared" si="19"/>
        <v>-0.72837148890536396</v>
      </c>
      <c r="K254" s="28">
        <f>VLOOKUP(A254,[2]Academies!$A$3:$M$411,13,0)</f>
        <v>7612868</v>
      </c>
      <c r="L254" s="28">
        <f>VLOOKUP(A254,[2]Academies!$A$3:$L$411,12,0)</f>
        <v>6784184</v>
      </c>
      <c r="M254" s="28">
        <f>VLOOKUP(A254,[2]Academies!$A$3:$K$411,11,0)</f>
        <v>6511095</v>
      </c>
      <c r="N254" s="23">
        <f>VLOOKUP(A254,[2]Academies!$A$3:$J$411,10,0)</f>
        <v>4459734</v>
      </c>
    </row>
    <row r="255" spans="1:14" x14ac:dyDescent="0.35">
      <c r="A255" s="4">
        <v>5418</v>
      </c>
      <c r="B255" s="5" t="s">
        <v>27</v>
      </c>
      <c r="C255" s="5" t="s">
        <v>338</v>
      </c>
      <c r="D255" s="5" t="s">
        <v>433</v>
      </c>
      <c r="E255" s="15">
        <f>VLOOKUP(A255,[1]SchBlock!$A$13:$AE$541,31,0)</f>
        <v>1397</v>
      </c>
      <c r="F255" s="16">
        <f>VLOOKUP(A255,[1]SchBlock!$A$13:$FE$541,161,0)</f>
        <v>7652215.705632396</v>
      </c>
      <c r="G255" s="23">
        <f>VLOOKUP(A255,[2]Academies!$A$3:$N$411,14,0)</f>
        <v>728000</v>
      </c>
      <c r="H255" s="27">
        <f t="shared" si="20"/>
        <v>9.5135844048953991E-2</v>
      </c>
      <c r="I255" s="23">
        <f t="shared" si="27"/>
        <v>82000</v>
      </c>
      <c r="J255" s="27">
        <f t="shared" si="19"/>
        <v>0.12693498452012383</v>
      </c>
      <c r="K255" s="28">
        <f>VLOOKUP(A255,[2]Academies!$A$3:$M$411,13,0)</f>
        <v>646000</v>
      </c>
      <c r="L255" s="28">
        <f>VLOOKUP(A255,[2]Academies!$A$3:$L$411,12,0)</f>
        <v>196000</v>
      </c>
      <c r="M255" s="28">
        <f>VLOOKUP(A255,[2]Academies!$A$3:$K$411,11,0)</f>
        <v>590000</v>
      </c>
      <c r="N255" s="23">
        <f>VLOOKUP(A255,[2]Academies!$A$3:$J$411,10,0)</f>
        <v>534000</v>
      </c>
    </row>
    <row r="256" spans="1:14" x14ac:dyDescent="0.35">
      <c r="A256" s="4">
        <v>5427</v>
      </c>
      <c r="B256" s="5" t="s">
        <v>28</v>
      </c>
      <c r="C256" s="5" t="s">
        <v>339</v>
      </c>
      <c r="D256" s="5" t="s">
        <v>433</v>
      </c>
      <c r="E256" s="15">
        <f>VLOOKUP(A256,[1]SchBlock!$A$13:$AE$541,31,0)</f>
        <v>1036</v>
      </c>
      <c r="F256" s="16">
        <f>VLOOKUP(A256,[1]SchBlock!$A$13:$FE$541,161,0)</f>
        <v>5727732.1121447533</v>
      </c>
      <c r="G256" s="23">
        <f>VLOOKUP(A256,[2]Academies!$A$3:$N$411,14,0)</f>
        <v>1402232</v>
      </c>
      <c r="H256" s="27">
        <f t="shared" si="20"/>
        <v>0.24481452214337818</v>
      </c>
      <c r="I256" s="23">
        <f t="shared" si="27"/>
        <v>533238</v>
      </c>
      <c r="J256" s="27">
        <f t="shared" si="19"/>
        <v>0.61362679143929644</v>
      </c>
      <c r="K256" s="28">
        <f>VLOOKUP(A256,[2]Academies!$A$3:$M$411,13,0)</f>
        <v>868994</v>
      </c>
      <c r="L256" s="28">
        <f>VLOOKUP(A256,[2]Academies!$A$3:$L$411,12,0)</f>
        <v>540550</v>
      </c>
      <c r="M256" s="28">
        <f>VLOOKUP(A256,[2]Academies!$A$3:$K$411,11,0)</f>
        <v>858110</v>
      </c>
      <c r="N256" s="23">
        <f>VLOOKUP(A256,[2]Academies!$A$3:$J$411,10,0)</f>
        <v>648263</v>
      </c>
    </row>
    <row r="257" spans="1:14" x14ac:dyDescent="0.35">
      <c r="A257" s="4">
        <v>5426</v>
      </c>
      <c r="B257" s="5" t="s">
        <v>29</v>
      </c>
      <c r="C257" s="5" t="s">
        <v>340</v>
      </c>
      <c r="D257" s="5" t="s">
        <v>433</v>
      </c>
      <c r="E257" s="15">
        <f>VLOOKUP(A257,[1]SchBlock!$A$13:$AE$541,31,0)</f>
        <v>897</v>
      </c>
      <c r="F257" s="16">
        <f>VLOOKUP(A257,[1]SchBlock!$A$13:$FE$541,161,0)</f>
        <v>4928029.1540328767</v>
      </c>
      <c r="G257" s="23">
        <f>VLOOKUP(A257,[2]Academies!$A$3:$N$411,14,0)</f>
        <v>291000</v>
      </c>
      <c r="H257" s="27">
        <f t="shared" si="20"/>
        <v>5.9049975335851802E-2</v>
      </c>
      <c r="I257" s="23">
        <f t="shared" si="27"/>
        <v>-98000</v>
      </c>
      <c r="J257" s="27">
        <f t="shared" si="19"/>
        <v>-0.25192802056555269</v>
      </c>
      <c r="K257" s="28">
        <f>VLOOKUP(A257,[2]Academies!$A$3:$M$411,13,0)</f>
        <v>389000</v>
      </c>
      <c r="L257" s="28">
        <f>VLOOKUP(A257,[2]Academies!$A$3:$L$411,12,0)</f>
        <v>323000</v>
      </c>
      <c r="M257" s="28">
        <f>VLOOKUP(A257,[2]Academies!$A$3:$K$411,11,0)</f>
        <v>237000</v>
      </c>
      <c r="N257" s="23">
        <f>VLOOKUP(A257,[2]Academies!$A$3:$J$411,10,0)</f>
        <v>158000</v>
      </c>
    </row>
    <row r="258" spans="1:14" x14ac:dyDescent="0.35">
      <c r="A258" s="4">
        <v>5411</v>
      </c>
      <c r="B258" s="5" t="s">
        <v>30</v>
      </c>
      <c r="C258" s="5" t="s">
        <v>341</v>
      </c>
      <c r="D258" s="5" t="s">
        <v>433</v>
      </c>
      <c r="E258" s="15">
        <f>VLOOKUP(A258,[1]SchBlock!$A$13:$AE$541,31,0)</f>
        <v>751</v>
      </c>
      <c r="F258" s="16">
        <f>VLOOKUP(A258,[1]SchBlock!$A$13:$FE$541,161,0)</f>
        <v>4098192.35</v>
      </c>
      <c r="G258" s="23">
        <f>VLOOKUP(A258,[2]Academies!$A$3:$N$411,14,0)</f>
        <v>515000</v>
      </c>
      <c r="H258" s="27">
        <f t="shared" si="20"/>
        <v>0.12566516064088598</v>
      </c>
      <c r="I258" s="23">
        <f t="shared" si="27"/>
        <v>47000</v>
      </c>
      <c r="J258" s="27">
        <f t="shared" si="19"/>
        <v>0.10042735042735043</v>
      </c>
      <c r="K258" s="28">
        <f>VLOOKUP(A258,[2]Academies!$A$3:$M$411,13,0)</f>
        <v>468000</v>
      </c>
      <c r="L258" s="28">
        <f>VLOOKUP(A258,[2]Academies!$A$3:$L$411,12,0)</f>
        <v>209000</v>
      </c>
      <c r="M258" s="28">
        <f>VLOOKUP(A258,[2]Academies!$A$3:$K$411,11,0)</f>
        <v>86000</v>
      </c>
      <c r="N258" s="23">
        <f>VLOOKUP(A258,[2]Academies!$A$3:$J$411,10,0)</f>
        <v>254000</v>
      </c>
    </row>
    <row r="259" spans="1:14" x14ac:dyDescent="0.35">
      <c r="A259" s="4">
        <v>4400</v>
      </c>
      <c r="B259" s="5" t="s">
        <v>31</v>
      </c>
      <c r="C259" s="5" t="s">
        <v>333</v>
      </c>
      <c r="D259" s="5" t="s">
        <v>433</v>
      </c>
      <c r="E259" s="15">
        <f>VLOOKUP(A259,[1]SchBlock!$A$13:$AE$541,31,0)</f>
        <v>813</v>
      </c>
      <c r="F259" s="16">
        <f>VLOOKUP(A259,[1]SchBlock!$A$13:$FE$541,161,0)</f>
        <v>4517463.5548867797</v>
      </c>
      <c r="G259" s="23">
        <f>VLOOKUP(A259,[2]Academies!$A$3:$N$411,14,0)</f>
        <v>54575</v>
      </c>
      <c r="H259" s="27">
        <f t="shared" si="20"/>
        <v>1.2080894364042701E-2</v>
      </c>
      <c r="I259" s="23">
        <f t="shared" si="27"/>
        <v>-31872</v>
      </c>
      <c r="J259" s="27">
        <f t="shared" si="19"/>
        <v>-0.36868832926533018</v>
      </c>
      <c r="K259" s="28">
        <f>VLOOKUP(A259,[2]Academies!$A$3:$M$411,13,0)</f>
        <v>86447</v>
      </c>
      <c r="L259" s="28">
        <f>VLOOKUP(A259,[2]Academies!$A$3:$L$411,12,0)</f>
        <v>127881</v>
      </c>
      <c r="M259" s="28">
        <f>VLOOKUP(A259,[2]Academies!$A$3:$K$411,11,0)</f>
        <v>159739</v>
      </c>
      <c r="N259" s="23">
        <f>VLOOKUP(A259,[2]Academies!$A$3:$J$411,10,0)</f>
        <v>264984</v>
      </c>
    </row>
    <row r="260" spans="1:14" x14ac:dyDescent="0.35">
      <c r="A260" s="4">
        <v>5405</v>
      </c>
      <c r="B260" s="5" t="s">
        <v>33</v>
      </c>
      <c r="C260" s="5" t="s">
        <v>343</v>
      </c>
      <c r="D260" s="5" t="s">
        <v>433</v>
      </c>
      <c r="E260" s="15">
        <f>VLOOKUP(A260,[1]SchBlock!$A$13:$AE$541,31,0)</f>
        <v>1138.1666666666665</v>
      </c>
      <c r="F260" s="16">
        <f>VLOOKUP(A260,[1]SchBlock!$A$13:$FE$541,161,0)</f>
        <v>6300493.6577778729</v>
      </c>
      <c r="G260" s="23">
        <f>VLOOKUP(A260,[2]Academies!$A$3:$N$411,14,0)</f>
        <v>969000</v>
      </c>
      <c r="H260" s="27">
        <f t="shared" si="20"/>
        <v>0.15379747248912518</v>
      </c>
      <c r="I260" s="23">
        <f t="shared" si="27"/>
        <v>241000</v>
      </c>
      <c r="J260" s="27">
        <f t="shared" si="19"/>
        <v>0.33104395604395603</v>
      </c>
      <c r="K260" s="28">
        <f>VLOOKUP(A260,[2]Academies!$A$3:$M$411,13,0)</f>
        <v>728000</v>
      </c>
      <c r="L260" s="28">
        <f>VLOOKUP(A260,[2]Academies!$A$3:$L$411,12,0)</f>
        <v>740000</v>
      </c>
      <c r="M260" s="28">
        <f>VLOOKUP(A260,[2]Academies!$A$3:$K$411,11,0)</f>
        <v>743000</v>
      </c>
      <c r="N260" s="23">
        <f>VLOOKUP(A260,[2]Academies!$A$3:$J$411,10,0)</f>
        <v>588000</v>
      </c>
    </row>
    <row r="261" spans="1:14" x14ac:dyDescent="0.35">
      <c r="A261" s="4">
        <v>5408</v>
      </c>
      <c r="B261" s="5" t="s">
        <v>34</v>
      </c>
      <c r="C261" s="5" t="s">
        <v>333</v>
      </c>
      <c r="D261" s="5" t="s">
        <v>433</v>
      </c>
      <c r="E261" s="15">
        <f>VLOOKUP(A261,[1]SchBlock!$A$13:$AE$541,31,0)</f>
        <v>1477</v>
      </c>
      <c r="F261" s="16">
        <f>VLOOKUP(A261,[1]SchBlock!$A$13:$FE$541,161,0)</f>
        <v>8046022.5</v>
      </c>
      <c r="G261" s="23">
        <f>VLOOKUP(A261,[2]Academies!$A$3:$N$411,14,0)</f>
        <v>1109503</v>
      </c>
      <c r="H261" s="27">
        <f t="shared" si="20"/>
        <v>0.13789459326021025</v>
      </c>
      <c r="I261" s="23">
        <f t="shared" si="27"/>
        <v>131164</v>
      </c>
      <c r="J261" s="27">
        <f t="shared" si="19"/>
        <v>0.13406804798745628</v>
      </c>
      <c r="K261" s="28">
        <f>VLOOKUP(A261,[2]Academies!$A$3:$M$411,13,0)</f>
        <v>978339</v>
      </c>
      <c r="L261" s="28">
        <f>VLOOKUP(A261,[2]Academies!$A$3:$L$411,12,0)</f>
        <v>872039</v>
      </c>
      <c r="M261" s="28">
        <f>VLOOKUP(A261,[2]Academies!$A$3:$K$411,11,0)</f>
        <v>842036</v>
      </c>
      <c r="N261" s="23">
        <f>VLOOKUP(A261,[2]Academies!$A$3:$J$411,10,0)</f>
        <v>974838</v>
      </c>
    </row>
    <row r="262" spans="1:14" x14ac:dyDescent="0.35">
      <c r="A262" s="4">
        <v>5468</v>
      </c>
      <c r="B262" s="5" t="s">
        <v>36</v>
      </c>
      <c r="C262" s="5" t="s">
        <v>338</v>
      </c>
      <c r="D262" s="5" t="s">
        <v>433</v>
      </c>
      <c r="E262" s="15">
        <f>VLOOKUP(A262,[1]SchBlock!$A$13:$AE$541,31,0)</f>
        <v>1396</v>
      </c>
      <c r="F262" s="16">
        <f>VLOOKUP(A262,[1]SchBlock!$A$13:$FE$541,161,0)</f>
        <v>7699182.9820627281</v>
      </c>
      <c r="G262" s="23">
        <f>VLOOKUP(A262,[2]Academies!$A$3:$N$411,14,0)</f>
        <v>888000</v>
      </c>
      <c r="H262" s="27">
        <f t="shared" si="20"/>
        <v>0.11533691328921908</v>
      </c>
      <c r="I262" s="23">
        <f t="shared" si="27"/>
        <v>128000</v>
      </c>
      <c r="J262" s="27">
        <f t="shared" si="19"/>
        <v>0.16842105263157894</v>
      </c>
      <c r="K262" s="28">
        <f>VLOOKUP(A262,[2]Academies!$A$3:$M$411,13,0)</f>
        <v>760000</v>
      </c>
      <c r="L262" s="28">
        <f>VLOOKUP(A262,[2]Academies!$A$3:$L$411,12,0)</f>
        <v>504000</v>
      </c>
      <c r="M262" s="28">
        <f>VLOOKUP(A262,[2]Academies!$A$3:$K$411,11,0)</f>
        <v>793000</v>
      </c>
      <c r="N262" s="23">
        <f>VLOOKUP(A262,[2]Academies!$A$3:$J$411,10,0)</f>
        <v>793000</v>
      </c>
    </row>
    <row r="263" spans="1:14" x14ac:dyDescent="0.35">
      <c r="A263" s="4">
        <v>4480</v>
      </c>
      <c r="B263" s="5" t="s">
        <v>37</v>
      </c>
      <c r="C263" s="5" t="s">
        <v>345</v>
      </c>
      <c r="D263" s="5" t="s">
        <v>433</v>
      </c>
      <c r="E263" s="15">
        <f>VLOOKUP(A263,[1]SchBlock!$A$13:$AE$541,31,0)</f>
        <v>1315.5</v>
      </c>
      <c r="F263" s="16">
        <f>VLOOKUP(A263,[1]SchBlock!$A$13:$FE$541,161,0)</f>
        <v>7165584</v>
      </c>
      <c r="G263" s="26">
        <f>VLOOKUP(A263,[2]Academies!$A$3:$N$411,14,0)</f>
        <v>0</v>
      </c>
      <c r="H263" s="27">
        <f t="shared" si="20"/>
        <v>0</v>
      </c>
      <c r="I263" s="23">
        <f t="shared" si="27"/>
        <v>0</v>
      </c>
      <c r="J263" s="27"/>
      <c r="K263" s="26">
        <f>VLOOKUP(A263,[2]Academies!$A$3:$M$411,13,0)</f>
        <v>0</v>
      </c>
      <c r="L263" s="28">
        <f>VLOOKUP(A263,[2]Academies!$A$3:$L$411,12,0)</f>
        <v>175000</v>
      </c>
      <c r="M263" s="28">
        <f>VLOOKUP(A263,[2]Academies!$A$3:$K$411,11,0)</f>
        <v>150000</v>
      </c>
      <c r="N263" s="23">
        <f>VLOOKUP(A263,[2]Academies!$A$3:$J$411,10,0)</f>
        <v>376338</v>
      </c>
    </row>
    <row r="264" spans="1:14" x14ac:dyDescent="0.35">
      <c r="A264" s="4">
        <v>5421</v>
      </c>
      <c r="B264" s="5" t="s">
        <v>38</v>
      </c>
      <c r="C264" s="5" t="s">
        <v>346</v>
      </c>
      <c r="D264" s="5" t="s">
        <v>433</v>
      </c>
      <c r="E264" s="15">
        <f>VLOOKUP(A264,[1]SchBlock!$A$13:$AE$541,31,0)</f>
        <v>1329</v>
      </c>
      <c r="F264" s="16">
        <f>VLOOKUP(A264,[1]SchBlock!$A$13:$FE$541,161,0)</f>
        <v>7526701.5725322906</v>
      </c>
      <c r="G264" s="23">
        <f>VLOOKUP(A264,[2]Academies!$A$3:$N$411,14,0)</f>
        <v>1335000</v>
      </c>
      <c r="H264" s="27">
        <f t="shared" si="20"/>
        <v>0.17736853084117316</v>
      </c>
      <c r="I264" s="23">
        <f t="shared" si="27"/>
        <v>240000</v>
      </c>
      <c r="J264" s="27">
        <f t="shared" si="19"/>
        <v>0.21917808219178081</v>
      </c>
      <c r="K264" s="28">
        <f>VLOOKUP(A264,[2]Academies!$A$3:$M$411,13,0)</f>
        <v>1095000</v>
      </c>
      <c r="L264" s="28">
        <f>VLOOKUP(A264,[2]Academies!$A$3:$L$411,12,0)</f>
        <v>789000</v>
      </c>
      <c r="M264" s="28">
        <f>VLOOKUP(A264,[2]Academies!$A$3:$K$411,11,0)</f>
        <v>770459</v>
      </c>
      <c r="N264" s="23">
        <f>VLOOKUP(A264,[2]Academies!$A$3:$J$411,10,0)</f>
        <v>825112</v>
      </c>
    </row>
    <row r="265" spans="1:14" x14ac:dyDescent="0.35">
      <c r="A265" s="4">
        <v>5433</v>
      </c>
      <c r="B265" s="5" t="s">
        <v>39</v>
      </c>
      <c r="C265" s="5" t="s">
        <v>347</v>
      </c>
      <c r="D265" s="5" t="s">
        <v>433</v>
      </c>
      <c r="E265" s="15">
        <f>VLOOKUP(A265,[1]SchBlock!$A$13:$AE$541,31,0)</f>
        <v>1408</v>
      </c>
      <c r="F265" s="16">
        <f>VLOOKUP(A265,[1]SchBlock!$A$13:$FE$541,161,0)</f>
        <v>7721157.346199506</v>
      </c>
      <c r="G265" s="23">
        <f>VLOOKUP(A265,[2]Academies!$A$3:$N$411,14,0)</f>
        <v>1020715</v>
      </c>
      <c r="H265" s="27">
        <f t="shared" si="20"/>
        <v>0.13219715053500555</v>
      </c>
      <c r="I265" s="23">
        <f t="shared" si="27"/>
        <v>64798</v>
      </c>
      <c r="J265" s="27">
        <f t="shared" si="19"/>
        <v>6.7786219933320568E-2</v>
      </c>
      <c r="K265" s="28">
        <f>VLOOKUP(A265,[2]Academies!$A$3:$M$411,13,0)</f>
        <v>955917</v>
      </c>
      <c r="L265" s="28">
        <f>VLOOKUP(A265,[2]Academies!$A$3:$L$411,12,0)</f>
        <v>640555</v>
      </c>
      <c r="M265" s="28">
        <f>VLOOKUP(A265,[2]Academies!$A$3:$K$411,11,0)</f>
        <v>939600</v>
      </c>
      <c r="N265" s="23">
        <f>VLOOKUP(A265,[2]Academies!$A$3:$J$411,10,0)</f>
        <v>1279973</v>
      </c>
    </row>
    <row r="266" spans="1:14" x14ac:dyDescent="0.35">
      <c r="A266" s="4">
        <v>4390</v>
      </c>
      <c r="B266" s="5" t="s">
        <v>40</v>
      </c>
      <c r="C266" s="5" t="s">
        <v>348</v>
      </c>
      <c r="D266" s="5" t="s">
        <v>433</v>
      </c>
      <c r="E266" s="15">
        <f>VLOOKUP(A266,[1]SchBlock!$A$13:$AE$541,31,0)</f>
        <v>1255</v>
      </c>
      <c r="F266" s="16">
        <f>VLOOKUP(A266,[1]SchBlock!$A$13:$FE$541,161,0)</f>
        <v>6918799.1995537588</v>
      </c>
      <c r="G266" s="23">
        <f>VLOOKUP(A266,[2]Academies!$A$3:$N$411,14,0)</f>
        <v>1571600</v>
      </c>
      <c r="H266" s="27">
        <f t="shared" si="20"/>
        <v>0.22714924290639382</v>
      </c>
      <c r="I266" s="23">
        <f t="shared" si="27"/>
        <v>405142</v>
      </c>
      <c r="J266" s="27">
        <f t="shared" ref="J266:J320" si="28">(I266/K266)</f>
        <v>0.34732669328857102</v>
      </c>
      <c r="K266" s="28">
        <f>VLOOKUP(A266,[2]Academies!$A$3:$M$411,13,0)</f>
        <v>1166458</v>
      </c>
      <c r="L266" s="28">
        <f>VLOOKUP(A266,[2]Academies!$A$3:$L$411,12,0)</f>
        <v>859725</v>
      </c>
      <c r="M266" s="28">
        <f>VLOOKUP(A266,[2]Academies!$A$3:$K$411,11,0)</f>
        <v>679474</v>
      </c>
      <c r="N266" s="23">
        <f>VLOOKUP(A266,[2]Academies!$A$3:$J$411,10,0)</f>
        <v>695216</v>
      </c>
    </row>
    <row r="267" spans="1:14" x14ac:dyDescent="0.35">
      <c r="A267" s="4">
        <v>4420</v>
      </c>
      <c r="B267" s="5" t="s">
        <v>43</v>
      </c>
      <c r="C267" s="5" t="s">
        <v>345</v>
      </c>
      <c r="D267" s="5" t="s">
        <v>433</v>
      </c>
      <c r="E267" s="15">
        <f>VLOOKUP(A267,[1]SchBlock!$A$13:$AE$541,31,0)</f>
        <v>1235</v>
      </c>
      <c r="F267" s="16">
        <f>VLOOKUP(A267,[1]SchBlock!$A$13:$FE$541,161,0)</f>
        <v>6779585.1871012766</v>
      </c>
      <c r="G267" s="26">
        <f>VLOOKUP(A267,[2]Academies!$A$3:$N$411,14,0)</f>
        <v>0</v>
      </c>
      <c r="H267" s="27">
        <f t="shared" si="20"/>
        <v>0</v>
      </c>
      <c r="I267" s="23">
        <f t="shared" si="27"/>
        <v>0</v>
      </c>
      <c r="J267" s="27"/>
      <c r="K267" s="26">
        <f>VLOOKUP(A267,[2]Academies!$A$3:$M$411,13,0)</f>
        <v>0</v>
      </c>
      <c r="L267" s="28">
        <f>VLOOKUP(A267,[2]Academies!$A$3:$L$411,12,0)</f>
        <v>49038</v>
      </c>
      <c r="M267" s="28">
        <f>VLOOKUP(A267,[2]Academies!$A$3:$K$411,11,0)</f>
        <v>76679</v>
      </c>
      <c r="N267" s="23">
        <f>VLOOKUP(A267,[2]Academies!$A$3:$J$411,10,0)</f>
        <v>123018</v>
      </c>
    </row>
    <row r="268" spans="1:14" x14ac:dyDescent="0.35">
      <c r="A268" s="4">
        <v>4471</v>
      </c>
      <c r="B268" s="5" t="s">
        <v>47</v>
      </c>
      <c r="C268" s="5" t="s">
        <v>354</v>
      </c>
      <c r="D268" s="5" t="s">
        <v>433</v>
      </c>
      <c r="E268" s="15">
        <f>VLOOKUP(A268,[1]SchBlock!$A$13:$AE$541,31,0)</f>
        <v>1312</v>
      </c>
      <c r="F268" s="16">
        <f>VLOOKUP(A268,[1]SchBlock!$A$13:$FE$541,161,0)</f>
        <v>7136032</v>
      </c>
      <c r="G268" s="23">
        <f>VLOOKUP(A268,[2]Academies!$A$3:$N$411,14,0)</f>
        <v>427249</v>
      </c>
      <c r="H268" s="27">
        <f t="shared" si="20"/>
        <v>5.9872068959332024E-2</v>
      </c>
      <c r="I268" s="23">
        <f t="shared" si="27"/>
        <v>297788</v>
      </c>
      <c r="J268" s="27">
        <f t="shared" si="28"/>
        <v>2.3002139640509496</v>
      </c>
      <c r="K268" s="28">
        <f>VLOOKUP(A268,[2]Academies!$A$3:$M$411,13,0)</f>
        <v>129461</v>
      </c>
      <c r="L268" s="28">
        <f>VLOOKUP(A268,[2]Academies!$A$3:$L$411,12,0)</f>
        <v>129461</v>
      </c>
      <c r="M268" s="28">
        <f>VLOOKUP(A268,[2]Academies!$A$3:$K$411,11,0)</f>
        <v>496746</v>
      </c>
      <c r="N268" s="23">
        <f>VLOOKUP(A268,[2]Academies!$A$3:$J$411,10,0)</f>
        <v>809054</v>
      </c>
    </row>
    <row r="269" spans="1:14" x14ac:dyDescent="0.35">
      <c r="A269" s="4">
        <v>5458</v>
      </c>
      <c r="B269" s="5" t="s">
        <v>50</v>
      </c>
      <c r="C269" s="5" t="s">
        <v>357</v>
      </c>
      <c r="D269" s="5" t="s">
        <v>433</v>
      </c>
      <c r="E269" s="15">
        <f>VLOOKUP(A269,[1]SchBlock!$A$13:$AE$541,31,0)</f>
        <v>864</v>
      </c>
      <c r="F269" s="16">
        <f>VLOOKUP(A269,[1]SchBlock!$A$13:$FE$541,161,0)</f>
        <v>5045606.7180155981</v>
      </c>
      <c r="G269" s="23">
        <f>VLOOKUP(A269,[2]Academies!$A$3:$N$411,14,0)</f>
        <v>876564</v>
      </c>
      <c r="H269" s="27">
        <f t="shared" ref="H269:H332" si="29">(G269/F269)</f>
        <v>0.17372816570704633</v>
      </c>
      <c r="I269" s="23">
        <f t="shared" si="27"/>
        <v>52175</v>
      </c>
      <c r="J269" s="27">
        <f t="shared" si="28"/>
        <v>6.3289296679116286E-2</v>
      </c>
      <c r="K269" s="28">
        <f>VLOOKUP(A269,[2]Academies!$A$3:$M$411,13,0)</f>
        <v>824389</v>
      </c>
      <c r="L269" s="28">
        <f>VLOOKUP(A269,[2]Academies!$A$3:$L$411,12,0)</f>
        <v>438439</v>
      </c>
      <c r="M269" s="28">
        <f>VLOOKUP(A269,[2]Academies!$A$3:$K$411,11,0)</f>
        <v>272850</v>
      </c>
      <c r="N269" s="23">
        <f>VLOOKUP(A269,[2]Academies!$A$3:$J$411,10,0)</f>
        <v>724379</v>
      </c>
    </row>
    <row r="270" spans="1:14" x14ac:dyDescent="0.35">
      <c r="A270" s="4">
        <v>5455</v>
      </c>
      <c r="B270" s="5" t="s">
        <v>51</v>
      </c>
      <c r="C270" s="5" t="s">
        <v>334</v>
      </c>
      <c r="D270" s="5" t="s">
        <v>433</v>
      </c>
      <c r="E270" s="15">
        <f>VLOOKUP(A270,[1]SchBlock!$A$13:$AE$541,31,0)</f>
        <v>611</v>
      </c>
      <c r="F270" s="16">
        <f>VLOOKUP(A270,[1]SchBlock!$A$13:$FE$541,161,0)</f>
        <v>3720687.2937569958</v>
      </c>
      <c r="G270" s="23">
        <f>VLOOKUP(A270,[2]Academies!$A$3:$N$411,14,0)</f>
        <v>221000</v>
      </c>
      <c r="H270" s="27">
        <f t="shared" si="29"/>
        <v>5.9397628059423224E-2</v>
      </c>
      <c r="I270" s="23">
        <f t="shared" si="27"/>
        <v>-57000</v>
      </c>
      <c r="J270" s="27">
        <f t="shared" si="28"/>
        <v>-0.20503597122302158</v>
      </c>
      <c r="K270" s="28">
        <f>VLOOKUP(A270,[2]Academies!$A$3:$M$411,13,0)</f>
        <v>278000</v>
      </c>
      <c r="L270" s="28">
        <f>VLOOKUP(A270,[2]Academies!$A$3:$L$411,12,0)</f>
        <v>233000</v>
      </c>
      <c r="M270" s="28">
        <f>VLOOKUP(A270,[2]Academies!$A$3:$K$411,11,0)</f>
        <v>319000</v>
      </c>
      <c r="N270" s="23">
        <f>VLOOKUP(A270,[2]Academies!$A$3:$J$411,10,0)</f>
        <v>257000</v>
      </c>
    </row>
    <row r="271" spans="1:14" x14ac:dyDescent="0.35">
      <c r="A271" s="4">
        <v>4004</v>
      </c>
      <c r="B271" s="5" t="s">
        <v>54</v>
      </c>
      <c r="C271" s="5" t="s">
        <v>360</v>
      </c>
      <c r="D271" s="5" t="s">
        <v>433</v>
      </c>
      <c r="E271" s="15">
        <f>VLOOKUP(A271,[1]SchBlock!$A$13:$AE$541,31,0)</f>
        <v>1015</v>
      </c>
      <c r="F271" s="16">
        <f>VLOOKUP(A271,[1]SchBlock!$A$13:$FE$541,161,0)</f>
        <v>5578118.7324856827</v>
      </c>
      <c r="G271" s="26">
        <f>VLOOKUP(A271,[2]Academies!$A$3:$N$411,14,0)</f>
        <v>0</v>
      </c>
      <c r="H271" s="27">
        <f t="shared" si="29"/>
        <v>0</v>
      </c>
      <c r="I271" s="23">
        <f t="shared" si="27"/>
        <v>0</v>
      </c>
      <c r="J271" s="27"/>
      <c r="K271" s="26">
        <f>VLOOKUP(A271,[2]Academies!$A$3:$M$411,13,0)</f>
        <v>0</v>
      </c>
      <c r="L271" s="26">
        <f>VLOOKUP(A271,[2]Academies!$A$3:$L$411,12,0)</f>
        <v>0</v>
      </c>
      <c r="M271" s="26">
        <f>VLOOKUP(A271,[2]Academies!$A$3:$K$411,11,0)</f>
        <v>0</v>
      </c>
      <c r="N271" s="26">
        <f>VLOOKUP(A271,[2]Academies!$A$3:$J$411,10,0)</f>
        <v>0</v>
      </c>
    </row>
    <row r="272" spans="1:14" x14ac:dyDescent="0.35">
      <c r="A272" s="4">
        <v>5432</v>
      </c>
      <c r="B272" s="5" t="s">
        <v>55</v>
      </c>
      <c r="C272" s="5" t="s">
        <v>330</v>
      </c>
      <c r="D272" s="5" t="s">
        <v>433</v>
      </c>
      <c r="E272" s="15">
        <f>VLOOKUP(A272,[1]SchBlock!$A$13:$AE$541,31,0)</f>
        <v>1550</v>
      </c>
      <c r="F272" s="16">
        <f>VLOOKUP(A272,[1]SchBlock!$A$13:$FE$541,161,0)</f>
        <v>9253870.0354266278</v>
      </c>
      <c r="G272" s="26">
        <f>VLOOKUP(A272,[2]Academies!$A$3:$N$411,14,0)</f>
        <v>0</v>
      </c>
      <c r="H272" s="27">
        <f t="shared" si="29"/>
        <v>0</v>
      </c>
      <c r="I272" s="23">
        <f t="shared" si="27"/>
        <v>0</v>
      </c>
      <c r="J272" s="27"/>
      <c r="K272" s="26">
        <f>VLOOKUP(A272,[2]Academies!$A$3:$M$411,13,0)</f>
        <v>0</v>
      </c>
      <c r="L272" s="26">
        <f>VLOOKUP(A272,[2]Academies!$A$3:$L$411,12,0)</f>
        <v>0</v>
      </c>
      <c r="M272" s="26">
        <f>VLOOKUP(A272,[2]Academies!$A$3:$K$411,11,0)</f>
        <v>0</v>
      </c>
      <c r="N272" s="26">
        <f>VLOOKUP(A272,[2]Academies!$A$3:$J$411,10,0)</f>
        <v>0</v>
      </c>
    </row>
    <row r="273" spans="1:14" x14ac:dyDescent="0.35">
      <c r="A273" s="4">
        <v>5463</v>
      </c>
      <c r="B273" s="5" t="s">
        <v>58</v>
      </c>
      <c r="C273" s="5" t="s">
        <v>363</v>
      </c>
      <c r="D273" s="5" t="s">
        <v>433</v>
      </c>
      <c r="E273" s="15">
        <f>VLOOKUP(A273,[1]SchBlock!$A$13:$AE$541,31,0)</f>
        <v>1072</v>
      </c>
      <c r="F273" s="16">
        <f>VLOOKUP(A273,[1]SchBlock!$A$13:$FE$541,161,0)</f>
        <v>5835199.5</v>
      </c>
      <c r="G273" s="23">
        <f>VLOOKUP(A273,[2]Academies!$A$3:$N$411,14,0)</f>
        <v>1257380</v>
      </c>
      <c r="H273" s="27">
        <f t="shared" si="29"/>
        <v>0.2154819213978888</v>
      </c>
      <c r="I273" s="23">
        <f t="shared" si="27"/>
        <v>214380</v>
      </c>
      <c r="J273" s="27">
        <f t="shared" si="28"/>
        <v>0.20554170661553212</v>
      </c>
      <c r="K273" s="28">
        <f>VLOOKUP(A273,[2]Academies!$A$3:$M$411,13,0)</f>
        <v>1043000</v>
      </c>
      <c r="L273" s="28">
        <f>VLOOKUP(A273,[2]Academies!$A$3:$L$411,12,0)</f>
        <v>1070024</v>
      </c>
      <c r="M273" s="28">
        <f>VLOOKUP(A273,[2]Academies!$A$3:$K$411,11,0)</f>
        <v>752595</v>
      </c>
      <c r="N273" s="23">
        <f>VLOOKUP(A273,[2]Academies!$A$3:$J$411,10,0)</f>
        <v>671375</v>
      </c>
    </row>
    <row r="274" spans="1:14" x14ac:dyDescent="0.35">
      <c r="A274" s="4">
        <v>5413</v>
      </c>
      <c r="B274" s="5" t="s">
        <v>59</v>
      </c>
      <c r="C274" s="5" t="s">
        <v>364</v>
      </c>
      <c r="D274" s="5" t="s">
        <v>433</v>
      </c>
      <c r="E274" s="15">
        <f>VLOOKUP(A274,[1]SchBlock!$A$13:$AE$541,31,0)</f>
        <v>1077</v>
      </c>
      <c r="F274" s="16">
        <f>VLOOKUP(A274,[1]SchBlock!$A$13:$FE$541,161,0)</f>
        <v>5916552.4331431696</v>
      </c>
      <c r="G274" s="23">
        <f>VLOOKUP(A274,[2]Academies!$A$3:$N$411,14,0)</f>
        <v>844521</v>
      </c>
      <c r="H274" s="27">
        <f t="shared" si="29"/>
        <v>0.14273869952866253</v>
      </c>
      <c r="I274" s="23">
        <f t="shared" si="27"/>
        <v>218812</v>
      </c>
      <c r="J274" s="27">
        <f t="shared" si="28"/>
        <v>0.34970249748685089</v>
      </c>
      <c r="K274" s="28">
        <f>VLOOKUP(A274,[2]Academies!$A$3:$M$411,13,0)</f>
        <v>625709</v>
      </c>
      <c r="L274" s="28">
        <f>VLOOKUP(A274,[2]Academies!$A$3:$L$411,12,0)</f>
        <v>263143</v>
      </c>
      <c r="M274" s="28">
        <f>VLOOKUP(A274,[2]Academies!$A$3:$K$411,11,0)</f>
        <v>206266</v>
      </c>
      <c r="N274" s="23">
        <f>VLOOKUP(A274,[2]Academies!$A$3:$J$411,10,0)</f>
        <v>411141</v>
      </c>
    </row>
    <row r="275" spans="1:14" x14ac:dyDescent="0.35">
      <c r="A275" s="4">
        <v>5429</v>
      </c>
      <c r="B275" s="5" t="s">
        <v>62</v>
      </c>
      <c r="C275" s="5" t="s">
        <v>367</v>
      </c>
      <c r="D275" s="5" t="s">
        <v>433</v>
      </c>
      <c r="E275" s="15">
        <f>VLOOKUP(A275,[1]SchBlock!$A$13:$AE$541,31,0)</f>
        <v>1001</v>
      </c>
      <c r="F275" s="16">
        <f>VLOOKUP(A275,[1]SchBlock!$A$13:$FE$541,161,0)</f>
        <v>5588042.4611479156</v>
      </c>
      <c r="G275" s="23">
        <f>VLOOKUP(A275,[2]Academies!$A$3:$N$411,14,0)</f>
        <v>1403424</v>
      </c>
      <c r="H275" s="27">
        <f t="shared" si="29"/>
        <v>0.25114769792062452</v>
      </c>
      <c r="I275" s="23">
        <f t="shared" si="27"/>
        <v>-455187</v>
      </c>
      <c r="J275" s="27">
        <f t="shared" si="28"/>
        <v>-0.24490708383841481</v>
      </c>
      <c r="K275" s="28">
        <f>VLOOKUP(A275,[2]Academies!$A$3:$M$411,13,0)</f>
        <v>1858611</v>
      </c>
      <c r="L275" s="28">
        <f>VLOOKUP(A275,[2]Academies!$A$3:$L$411,12,0)</f>
        <v>2060140</v>
      </c>
      <c r="M275" s="28">
        <f>VLOOKUP(A275,[2]Academies!$A$3:$K$411,11,0)</f>
        <v>2029041</v>
      </c>
      <c r="N275" s="23">
        <f>VLOOKUP(A275,[2]Academies!$A$3:$J$411,10,0)</f>
        <v>1922025</v>
      </c>
    </row>
    <row r="276" spans="1:14" x14ac:dyDescent="0.35">
      <c r="A276" s="4">
        <v>4323</v>
      </c>
      <c r="B276" s="5" t="s">
        <v>67</v>
      </c>
      <c r="C276" s="5" t="s">
        <v>368</v>
      </c>
      <c r="D276" s="5" t="s">
        <v>433</v>
      </c>
      <c r="E276" s="15">
        <f>VLOOKUP(A276,[1]SchBlock!$A$13:$AE$541,31,0)</f>
        <v>1217.5833333333335</v>
      </c>
      <c r="F276" s="16">
        <f>VLOOKUP(A276,[1]SchBlock!$A$13:$FE$541,161,0)</f>
        <v>7223579.9664016245</v>
      </c>
      <c r="G276" s="23">
        <f>VLOOKUP(A276,[2]Academies!$A$3:$N$411,14,0)</f>
        <v>203267</v>
      </c>
      <c r="H276" s="27">
        <f t="shared" si="29"/>
        <v>2.8139371467532329E-2</v>
      </c>
      <c r="I276" s="23">
        <f t="shared" ref="I276:I307" si="30">G276-K276</f>
        <v>76290</v>
      </c>
      <c r="J276" s="27">
        <f t="shared" si="28"/>
        <v>0.60081747088055315</v>
      </c>
      <c r="K276" s="28">
        <f>VLOOKUP(A276,[2]Academies!$A$3:$M$411,13,0)</f>
        <v>126977</v>
      </c>
      <c r="L276" s="28">
        <f>VLOOKUP(A276,[2]Academies!$A$3:$L$411,12,0)</f>
        <v>52475</v>
      </c>
      <c r="M276" s="28">
        <f>VLOOKUP(A276,[2]Academies!$A$3:$K$411,11,0)</f>
        <v>180756</v>
      </c>
      <c r="N276" s="23">
        <f>VLOOKUP(A276,[2]Academies!$A$3:$J$411,10,0)</f>
        <v>303032</v>
      </c>
    </row>
    <row r="277" spans="1:14" x14ac:dyDescent="0.35">
      <c r="A277" s="4">
        <v>5454</v>
      </c>
      <c r="B277" s="5" t="s">
        <v>68</v>
      </c>
      <c r="C277" s="5" t="s">
        <v>369</v>
      </c>
      <c r="D277" s="5" t="s">
        <v>433</v>
      </c>
      <c r="E277" s="15">
        <f>VLOOKUP(A277,[1]SchBlock!$A$13:$AE$541,31,0)</f>
        <v>831</v>
      </c>
      <c r="F277" s="16">
        <f>VLOOKUP(A277,[1]SchBlock!$A$13:$FE$541,161,0)</f>
        <v>4521228.4000000004</v>
      </c>
      <c r="G277" s="23">
        <f>VLOOKUP(A277,[2]Academies!$A$3:$N$411,14,0)</f>
        <v>900467</v>
      </c>
      <c r="H277" s="27">
        <f t="shared" si="29"/>
        <v>0.19916423598506988</v>
      </c>
      <c r="I277" s="23">
        <f t="shared" si="30"/>
        <v>419951</v>
      </c>
      <c r="J277" s="27">
        <f t="shared" si="28"/>
        <v>0.87395841137443919</v>
      </c>
      <c r="K277" s="28">
        <f>VLOOKUP(A277,[2]Academies!$A$3:$M$411,13,0)</f>
        <v>480516</v>
      </c>
      <c r="L277" s="28">
        <f>VLOOKUP(A277,[2]Academies!$A$3:$L$411,12,0)</f>
        <v>887477</v>
      </c>
      <c r="M277" s="28">
        <f>VLOOKUP(A277,[2]Academies!$A$3:$K$411,11,0)</f>
        <v>1024788</v>
      </c>
      <c r="N277" s="23">
        <f>VLOOKUP(A277,[2]Academies!$A$3:$J$411,10,0)</f>
        <v>1097334</v>
      </c>
    </row>
    <row r="278" spans="1:14" x14ac:dyDescent="0.35">
      <c r="A278" s="4">
        <v>4343</v>
      </c>
      <c r="B278" s="5" t="s">
        <v>71</v>
      </c>
      <c r="C278" s="5" t="s">
        <v>372</v>
      </c>
      <c r="D278" s="5" t="s">
        <v>433</v>
      </c>
      <c r="E278" s="15">
        <f>VLOOKUP(A278,[1]SchBlock!$A$13:$AE$541,31,0)</f>
        <v>1087</v>
      </c>
      <c r="F278" s="16">
        <f>VLOOKUP(A278,[1]SchBlock!$A$13:$FE$541,161,0)</f>
        <v>6400715.7635071538</v>
      </c>
      <c r="G278" s="23">
        <f>VLOOKUP(A278,[2]Academies!$A$3:$N$411,14,0)</f>
        <v>2488286</v>
      </c>
      <c r="H278" s="27">
        <f t="shared" si="29"/>
        <v>0.38875121032348259</v>
      </c>
      <c r="I278" s="23">
        <f t="shared" si="30"/>
        <v>621951</v>
      </c>
      <c r="J278" s="27">
        <f t="shared" si="28"/>
        <v>0.33324724660899568</v>
      </c>
      <c r="K278" s="28">
        <f>VLOOKUP(A278,[2]Academies!$A$3:$M$411,13,0)</f>
        <v>1866335</v>
      </c>
      <c r="L278" s="28">
        <f>VLOOKUP(A278,[2]Academies!$A$3:$L$411,12,0)</f>
        <v>1995666</v>
      </c>
      <c r="M278" s="28">
        <f>VLOOKUP(A278,[2]Academies!$A$3:$K$411,11,0)</f>
        <v>2584361</v>
      </c>
      <c r="N278" s="23">
        <f>VLOOKUP(A278,[2]Academies!$A$3:$J$411,10,0)</f>
        <v>2129877</v>
      </c>
    </row>
    <row r="279" spans="1:14" x14ac:dyDescent="0.35">
      <c r="A279" s="4">
        <v>4333</v>
      </c>
      <c r="B279" s="5" t="s">
        <v>75</v>
      </c>
      <c r="C279" s="5" t="s">
        <v>376</v>
      </c>
      <c r="D279" s="5" t="s">
        <v>433</v>
      </c>
      <c r="E279" s="15">
        <f>VLOOKUP(A279,[1]SchBlock!$A$13:$AE$541,31,0)</f>
        <v>1152</v>
      </c>
      <c r="F279" s="16">
        <f>VLOOKUP(A279,[1]SchBlock!$A$13:$FE$541,161,0)</f>
        <v>6700552.5542523013</v>
      </c>
      <c r="G279" s="26">
        <f>VLOOKUP(A279,[2]Academies!$A$3:$N$411,14,0)</f>
        <v>0</v>
      </c>
      <c r="H279" s="27">
        <f t="shared" si="29"/>
        <v>0</v>
      </c>
      <c r="I279" s="23">
        <f t="shared" si="30"/>
        <v>0</v>
      </c>
      <c r="J279" s="27"/>
      <c r="K279" s="26">
        <f>VLOOKUP(A279,[2]Academies!$A$3:$M$411,13,0)</f>
        <v>0</v>
      </c>
      <c r="L279" s="26">
        <f>VLOOKUP(A279,[2]Academies!$A$3:$L$411,12,0)</f>
        <v>0</v>
      </c>
      <c r="M279" s="26">
        <f>VLOOKUP(A279,[2]Academies!$A$3:$K$411,11,0)</f>
        <v>0</v>
      </c>
      <c r="N279" s="26">
        <f>VLOOKUP(A279,[2]Academies!$A$3:$J$411,10,0)</f>
        <v>0</v>
      </c>
    </row>
    <row r="280" spans="1:14" x14ac:dyDescent="0.35">
      <c r="A280" s="4">
        <v>5442</v>
      </c>
      <c r="B280" s="5" t="s">
        <v>77</v>
      </c>
      <c r="C280" s="5" t="s">
        <v>378</v>
      </c>
      <c r="D280" s="5" t="s">
        <v>433</v>
      </c>
      <c r="E280" s="15">
        <f>VLOOKUP(A280,[1]SchBlock!$A$13:$AE$541,31,0)</f>
        <v>1160</v>
      </c>
      <c r="F280" s="16">
        <f>VLOOKUP(A280,[1]SchBlock!$A$13:$FE$541,161,0)</f>
        <v>6356971.3731723484</v>
      </c>
      <c r="G280" s="23">
        <f>VLOOKUP(A280,[2]Academies!$A$3:$N$411,14,0)</f>
        <v>864243</v>
      </c>
      <c r="H280" s="27">
        <f t="shared" si="29"/>
        <v>0.13595200438486682</v>
      </c>
      <c r="I280" s="23">
        <f t="shared" si="30"/>
        <v>138066</v>
      </c>
      <c r="J280" s="27">
        <f t="shared" si="28"/>
        <v>0.19012720039329253</v>
      </c>
      <c r="K280" s="28">
        <f>VLOOKUP(A280,[2]Academies!$A$3:$M$411,13,0)</f>
        <v>726177</v>
      </c>
      <c r="L280" s="28">
        <f>VLOOKUP(A280,[2]Academies!$A$3:$L$411,12,0)</f>
        <v>790598</v>
      </c>
      <c r="M280" s="28">
        <f>VLOOKUP(A280,[2]Academies!$A$3:$K$411,11,0)</f>
        <v>957958</v>
      </c>
      <c r="N280" s="23">
        <f>VLOOKUP(A280,[2]Academies!$A$3:$J$411,10,0)</f>
        <v>1383132</v>
      </c>
    </row>
    <row r="281" spans="1:14" x14ac:dyDescent="0.35">
      <c r="A281" s="4">
        <v>5402</v>
      </c>
      <c r="B281" s="5" t="s">
        <v>79</v>
      </c>
      <c r="C281" s="5" t="s">
        <v>380</v>
      </c>
      <c r="D281" s="5" t="s">
        <v>433</v>
      </c>
      <c r="E281" s="15">
        <f>VLOOKUP(A281,[1]SchBlock!$A$13:$AE$541,31,0)</f>
        <v>1514</v>
      </c>
      <c r="F281" s="16">
        <f>VLOOKUP(A281,[1]SchBlock!$A$13:$FE$541,161,0)</f>
        <v>8544784.7817960139</v>
      </c>
      <c r="G281" s="23">
        <f>VLOOKUP(A281,[2]Academies!$A$3:$N$411,14,0)</f>
        <v>1504008</v>
      </c>
      <c r="H281" s="27">
        <f t="shared" si="29"/>
        <v>0.17601473160613357</v>
      </c>
      <c r="I281" s="23">
        <f t="shared" si="30"/>
        <v>247206</v>
      </c>
      <c r="J281" s="27">
        <f t="shared" si="28"/>
        <v>0.19669446738627086</v>
      </c>
      <c r="K281" s="28">
        <f>VLOOKUP(A281,[2]Academies!$A$3:$M$411,13,0)</f>
        <v>1256802</v>
      </c>
      <c r="L281" s="28">
        <f>VLOOKUP(A281,[2]Academies!$A$3:$L$411,12,0)</f>
        <v>1311567</v>
      </c>
      <c r="M281" s="28">
        <f>VLOOKUP(A281,[2]Academies!$A$3:$K$411,11,0)</f>
        <v>1331921</v>
      </c>
      <c r="N281" s="23">
        <f>VLOOKUP(A281,[2]Academies!$A$3:$J$411,10,0)</f>
        <v>1446899</v>
      </c>
    </row>
    <row r="282" spans="1:14" x14ac:dyDescent="0.35">
      <c r="A282" s="4">
        <v>5443</v>
      </c>
      <c r="B282" s="5" t="s">
        <v>80</v>
      </c>
      <c r="C282" s="5" t="s">
        <v>381</v>
      </c>
      <c r="D282" s="5" t="s">
        <v>433</v>
      </c>
      <c r="E282" s="15">
        <f>VLOOKUP(A282,[1]SchBlock!$A$13:$AE$541,31,0)</f>
        <v>614</v>
      </c>
      <c r="F282" s="16">
        <f>VLOOKUP(A282,[1]SchBlock!$A$13:$FE$541,161,0)</f>
        <v>3350051.6</v>
      </c>
      <c r="G282" s="23">
        <f>VLOOKUP(A282,[2]Academies!$A$3:$N$411,14,0)</f>
        <v>2583472</v>
      </c>
      <c r="H282" s="27">
        <f t="shared" si="29"/>
        <v>0.77117379326336344</v>
      </c>
      <c r="I282" s="23">
        <f t="shared" si="30"/>
        <v>-32231</v>
      </c>
      <c r="J282" s="27">
        <f t="shared" si="28"/>
        <v>-1.2322117610447363E-2</v>
      </c>
      <c r="K282" s="28">
        <f>VLOOKUP(A282,[2]Academies!$A$3:$M$411,13,0)</f>
        <v>2615703</v>
      </c>
      <c r="L282" s="28">
        <f>VLOOKUP(A282,[2]Academies!$A$3:$L$411,12,0)</f>
        <v>2245758</v>
      </c>
      <c r="M282" s="28">
        <f>VLOOKUP(A282,[2]Academies!$A$3:$K$411,11,0)</f>
        <v>2108503</v>
      </c>
      <c r="N282" s="23">
        <f>VLOOKUP(A282,[2]Academies!$A$3:$J$411,10,0)</f>
        <v>1967448</v>
      </c>
    </row>
    <row r="283" spans="1:14" x14ac:dyDescent="0.35">
      <c r="A283" s="4">
        <v>5416</v>
      </c>
      <c r="B283" s="5" t="s">
        <v>81</v>
      </c>
      <c r="C283" s="5" t="s">
        <v>374</v>
      </c>
      <c r="D283" s="5" t="s">
        <v>433</v>
      </c>
      <c r="E283" s="15">
        <f>VLOOKUP(A283,[1]SchBlock!$A$13:$AE$541,31,0)</f>
        <v>1231</v>
      </c>
      <c r="F283" s="16">
        <f>VLOOKUP(A283,[1]SchBlock!$A$13:$FE$541,161,0)</f>
        <v>6717450.0469228355</v>
      </c>
      <c r="G283" s="23">
        <f>VLOOKUP(A283,[2]Academies!$A$3:$N$411,14,0)</f>
        <v>1490000</v>
      </c>
      <c r="H283" s="27">
        <f t="shared" si="29"/>
        <v>0.22181035803646162</v>
      </c>
      <c r="I283" s="23">
        <f t="shared" si="30"/>
        <v>337000</v>
      </c>
      <c r="J283" s="27">
        <f t="shared" si="28"/>
        <v>0.29228100607111884</v>
      </c>
      <c r="K283" s="28">
        <f>VLOOKUP(A283,[2]Academies!$A$3:$M$411,13,0)</f>
        <v>1153000</v>
      </c>
      <c r="L283" s="28">
        <f>VLOOKUP(A283,[2]Academies!$A$3:$L$411,12,0)</f>
        <v>477000</v>
      </c>
      <c r="M283" s="28">
        <f>VLOOKUP(A283,[2]Academies!$A$3:$K$411,11,0)</f>
        <v>508000</v>
      </c>
      <c r="N283" s="23">
        <f>VLOOKUP(A283,[2]Academies!$A$3:$J$411,10,0)</f>
        <v>333000</v>
      </c>
    </row>
    <row r="284" spans="1:14" x14ac:dyDescent="0.35">
      <c r="A284" s="4">
        <v>5467</v>
      </c>
      <c r="B284" s="5" t="s">
        <v>82</v>
      </c>
      <c r="C284" s="5" t="s">
        <v>382</v>
      </c>
      <c r="D284" s="5" t="s">
        <v>433</v>
      </c>
      <c r="E284" s="15">
        <f>VLOOKUP(A284,[1]SchBlock!$A$13:$AE$541,31,0)</f>
        <v>1113</v>
      </c>
      <c r="F284" s="16">
        <f>VLOOKUP(A284,[1]SchBlock!$A$13:$FE$541,161,0)</f>
        <v>6133158.4406330371</v>
      </c>
      <c r="G284" s="23">
        <f>VLOOKUP(A284,[2]Academies!$A$3:$N$411,14,0)</f>
        <v>322652</v>
      </c>
      <c r="H284" s="27">
        <f t="shared" si="29"/>
        <v>5.2607804465377113E-2</v>
      </c>
      <c r="I284" s="23">
        <f t="shared" si="30"/>
        <v>43965</v>
      </c>
      <c r="J284" s="27">
        <f t="shared" si="28"/>
        <v>0.15775762773290467</v>
      </c>
      <c r="K284" s="28">
        <f>VLOOKUP(A284,[2]Academies!$A$3:$M$411,13,0)</f>
        <v>278687</v>
      </c>
      <c r="L284" s="28">
        <f>VLOOKUP(A284,[2]Academies!$A$3:$L$411,12,0)</f>
        <v>250214</v>
      </c>
      <c r="M284" s="28">
        <f>VLOOKUP(A284,[2]Academies!$A$3:$K$411,11,0)</f>
        <v>440250</v>
      </c>
      <c r="N284" s="23">
        <f>VLOOKUP(A284,[2]Academies!$A$3:$J$411,10,0)</f>
        <v>519472</v>
      </c>
    </row>
    <row r="285" spans="1:14" x14ac:dyDescent="0.35">
      <c r="A285" s="4">
        <v>5441</v>
      </c>
      <c r="B285" s="5" t="s">
        <v>83</v>
      </c>
      <c r="C285" s="5" t="s">
        <v>369</v>
      </c>
      <c r="D285" s="5" t="s">
        <v>433</v>
      </c>
      <c r="E285" s="15">
        <f>VLOOKUP(A285,[1]SchBlock!$A$13:$AE$541,31,0)</f>
        <v>1590</v>
      </c>
      <c r="F285" s="16">
        <f>VLOOKUP(A285,[1]SchBlock!$A$13:$FE$541,161,0)</f>
        <v>8729052.5846039355</v>
      </c>
      <c r="G285" s="23">
        <f>VLOOKUP(A285,[2]Academies!$A$3:$N$411,14,0)</f>
        <v>1884115</v>
      </c>
      <c r="H285" s="27">
        <f t="shared" si="29"/>
        <v>0.21584415739723581</v>
      </c>
      <c r="I285" s="23">
        <f t="shared" si="30"/>
        <v>-896153</v>
      </c>
      <c r="J285" s="27">
        <f t="shared" si="28"/>
        <v>-0.32232612107897513</v>
      </c>
      <c r="K285" s="28">
        <f>VLOOKUP(A285,[2]Academies!$A$3:$M$411,13,0)</f>
        <v>2780268</v>
      </c>
      <c r="L285" s="28">
        <f>VLOOKUP(A285,[2]Academies!$A$3:$L$411,12,0)</f>
        <v>2069153</v>
      </c>
      <c r="M285" s="28">
        <f>VLOOKUP(A285,[2]Academies!$A$3:$K$411,11,0)</f>
        <v>1639580</v>
      </c>
      <c r="N285" s="23">
        <f>VLOOKUP(A285,[2]Academies!$A$3:$J$411,10,0)</f>
        <v>2243233</v>
      </c>
    </row>
    <row r="286" spans="1:14" x14ac:dyDescent="0.35">
      <c r="A286" s="4">
        <v>5462</v>
      </c>
      <c r="B286" s="5" t="s">
        <v>84</v>
      </c>
      <c r="C286" s="5" t="s">
        <v>383</v>
      </c>
      <c r="D286" s="5" t="s">
        <v>433</v>
      </c>
      <c r="E286" s="15">
        <f>VLOOKUP(A286,[1]SchBlock!$A$13:$AE$541,31,0)</f>
        <v>1382.1666666666665</v>
      </c>
      <c r="F286" s="16">
        <f>VLOOKUP(A286,[1]SchBlock!$A$13:$FE$541,161,0)</f>
        <v>7524459.2019999987</v>
      </c>
      <c r="G286" s="23">
        <f>VLOOKUP(A286,[2]Academies!$A$3:$N$411,14,0)</f>
        <v>1212000</v>
      </c>
      <c r="H286" s="27">
        <f t="shared" si="29"/>
        <v>0.16107469885381939</v>
      </c>
      <c r="I286" s="23">
        <f t="shared" si="30"/>
        <v>-149000</v>
      </c>
      <c r="J286" s="27">
        <f t="shared" si="28"/>
        <v>-0.10947832476120499</v>
      </c>
      <c r="K286" s="28">
        <f>VLOOKUP(A286,[2]Academies!$A$3:$M$411,13,0)</f>
        <v>1361000</v>
      </c>
      <c r="L286" s="28">
        <f>VLOOKUP(A286,[2]Academies!$A$3:$L$411,12,0)</f>
        <v>934000</v>
      </c>
      <c r="M286" s="28">
        <f>VLOOKUP(A286,[2]Academies!$A$3:$K$411,11,0)</f>
        <v>1341076</v>
      </c>
      <c r="N286" s="23">
        <f>VLOOKUP(A286,[2]Academies!$A$3:$J$411,10,0)</f>
        <v>1219172</v>
      </c>
    </row>
    <row r="287" spans="1:14" x14ac:dyDescent="0.35">
      <c r="A287" s="4">
        <v>4020</v>
      </c>
      <c r="B287" s="5" t="s">
        <v>85</v>
      </c>
      <c r="C287" s="5" t="s">
        <v>383</v>
      </c>
      <c r="D287" s="5" t="s">
        <v>433</v>
      </c>
      <c r="E287" s="15">
        <f>VLOOKUP(A287,[1]SchBlock!$A$13:$AE$541,31,0)</f>
        <v>830</v>
      </c>
      <c r="F287" s="16">
        <f>VLOOKUP(A287,[1]SchBlock!$A$13:$FE$541,161,0)</f>
        <v>4894568.8913080161</v>
      </c>
      <c r="G287" s="23">
        <f>VLOOKUP(A287,[2]Academies!$A$3:$N$411,14,0)</f>
        <v>458000</v>
      </c>
      <c r="H287" s="27">
        <f t="shared" si="29"/>
        <v>9.3573103202885935E-2</v>
      </c>
      <c r="I287" s="23">
        <f t="shared" si="30"/>
        <v>229000</v>
      </c>
      <c r="J287" s="27">
        <f t="shared" si="28"/>
        <v>1</v>
      </c>
      <c r="K287" s="28">
        <f>VLOOKUP(A287,[2]Academies!$A$3:$M$411,13,0)</f>
        <v>229000</v>
      </c>
      <c r="L287" s="28">
        <f>VLOOKUP(A287,[2]Academies!$A$3:$L$411,12,0)</f>
        <v>145000</v>
      </c>
      <c r="M287" s="28">
        <f>VLOOKUP(A287,[2]Academies!$A$3:$K$411,11,0)</f>
        <v>77296</v>
      </c>
      <c r="N287" s="23">
        <f>VLOOKUP(A287,[2]Academies!$A$3:$J$411,10,0)</f>
        <v>21124</v>
      </c>
    </row>
    <row r="288" spans="1:14" x14ac:dyDescent="0.35">
      <c r="A288" s="4">
        <v>5448</v>
      </c>
      <c r="B288" s="5" t="s">
        <v>86</v>
      </c>
      <c r="C288" s="5" t="s">
        <v>383</v>
      </c>
      <c r="D288" s="5" t="s">
        <v>433</v>
      </c>
      <c r="E288" s="15">
        <f>VLOOKUP(A288,[1]SchBlock!$A$13:$AE$541,31,0)</f>
        <v>977</v>
      </c>
      <c r="F288" s="16">
        <f>VLOOKUP(A288,[1]SchBlock!$A$13:$FE$541,161,0)</f>
        <v>5641566.436130045</v>
      </c>
      <c r="G288" s="23">
        <f>VLOOKUP(A288,[2]Academies!$A$3:$N$411,14,0)</f>
        <v>620000</v>
      </c>
      <c r="H288" s="27">
        <f t="shared" si="29"/>
        <v>0.10989855512989447</v>
      </c>
      <c r="I288" s="23">
        <f t="shared" si="30"/>
        <v>79000</v>
      </c>
      <c r="J288" s="27">
        <f t="shared" si="28"/>
        <v>0.14602587800369685</v>
      </c>
      <c r="K288" s="28">
        <f>VLOOKUP(A288,[2]Academies!$A$3:$M$411,13,0)</f>
        <v>541000</v>
      </c>
      <c r="L288" s="28">
        <f>VLOOKUP(A288,[2]Academies!$A$3:$L$411,12,0)</f>
        <v>453000</v>
      </c>
      <c r="M288" s="28">
        <f>VLOOKUP(A288,[2]Academies!$A$3:$K$411,11,0)</f>
        <v>388868</v>
      </c>
      <c r="N288" s="23">
        <f>VLOOKUP(A288,[2]Academies!$A$3:$J$411,10,0)</f>
        <v>937280</v>
      </c>
    </row>
    <row r="289" spans="1:14" x14ac:dyDescent="0.35">
      <c r="A289" s="4">
        <v>5470</v>
      </c>
      <c r="B289" s="5" t="s">
        <v>87</v>
      </c>
      <c r="C289" s="5" t="s">
        <v>369</v>
      </c>
      <c r="D289" s="5" t="s">
        <v>433</v>
      </c>
      <c r="E289" s="15">
        <f>VLOOKUP(A289,[1]SchBlock!$A$13:$AE$541,31,0)</f>
        <v>895.58333333333337</v>
      </c>
      <c r="F289" s="16">
        <f>VLOOKUP(A289,[1]SchBlock!$A$13:$FE$541,161,0)</f>
        <v>4922322.182831564</v>
      </c>
      <c r="G289" s="23">
        <f>VLOOKUP(A289,[2]Academies!$A$3:$N$411,14,0)</f>
        <v>1833135</v>
      </c>
      <c r="H289" s="27">
        <f t="shared" si="29"/>
        <v>0.37241264019526038</v>
      </c>
      <c r="I289" s="23">
        <f t="shared" si="30"/>
        <v>-64204</v>
      </c>
      <c r="J289" s="27">
        <f t="shared" si="28"/>
        <v>-3.3838971317197403E-2</v>
      </c>
      <c r="K289" s="28">
        <f>VLOOKUP(A289,[2]Academies!$A$3:$M$411,13,0)</f>
        <v>1897339</v>
      </c>
      <c r="L289" s="28">
        <f>VLOOKUP(A289,[2]Academies!$A$3:$L$411,12,0)</f>
        <v>1758759</v>
      </c>
      <c r="M289" s="28">
        <f>VLOOKUP(A289,[2]Academies!$A$3:$K$411,11,0)</f>
        <v>1609304</v>
      </c>
      <c r="N289" s="23">
        <f>VLOOKUP(A289,[2]Academies!$A$3:$J$411,10,0)</f>
        <v>1303638</v>
      </c>
    </row>
    <row r="290" spans="1:14" x14ac:dyDescent="0.35">
      <c r="A290" s="4">
        <v>5444</v>
      </c>
      <c r="B290" s="5" t="s">
        <v>92</v>
      </c>
      <c r="C290" s="5" t="s">
        <v>383</v>
      </c>
      <c r="D290" s="5" t="s">
        <v>433</v>
      </c>
      <c r="E290" s="15">
        <f>VLOOKUP(A290,[1]SchBlock!$A$13:$AE$541,31,0)</f>
        <v>1455.5833333333335</v>
      </c>
      <c r="F290" s="16">
        <f>VLOOKUP(A290,[1]SchBlock!$A$13:$FE$541,161,0)</f>
        <v>9538143.4780515209</v>
      </c>
      <c r="G290" s="23">
        <f>VLOOKUP(A290,[2]Academies!$A$3:$N$411,14,0)</f>
        <v>1685000</v>
      </c>
      <c r="H290" s="27">
        <f t="shared" si="29"/>
        <v>0.17665911651228552</v>
      </c>
      <c r="I290" s="23">
        <f t="shared" si="30"/>
        <v>291000</v>
      </c>
      <c r="J290" s="27">
        <f t="shared" si="28"/>
        <v>0.20875179340028693</v>
      </c>
      <c r="K290" s="28">
        <f>VLOOKUP(A290,[2]Academies!$A$3:$M$411,13,0)</f>
        <v>1394000</v>
      </c>
      <c r="L290" s="28">
        <f>VLOOKUP(A290,[2]Academies!$A$3:$L$411,12,0)</f>
        <v>1248000</v>
      </c>
      <c r="M290" s="28">
        <f>VLOOKUP(A290,[2]Academies!$A$3:$K$411,11,0)</f>
        <v>1248767</v>
      </c>
      <c r="N290" s="23">
        <f>VLOOKUP(A290,[2]Academies!$A$3:$J$411,10,0)</f>
        <v>1370164</v>
      </c>
    </row>
    <row r="291" spans="1:14" x14ac:dyDescent="0.35">
      <c r="A291" s="4">
        <v>4005</v>
      </c>
      <c r="B291" s="5" t="s">
        <v>97</v>
      </c>
      <c r="C291" s="5" t="s">
        <v>387</v>
      </c>
      <c r="D291" s="5" t="s">
        <v>433</v>
      </c>
      <c r="E291" s="15">
        <f>VLOOKUP(A291,[1]SchBlock!$A$13:$AE$541,31,0)</f>
        <v>830</v>
      </c>
      <c r="F291" s="16">
        <f>VLOOKUP(A291,[1]SchBlock!$A$13:$FE$541,161,0)</f>
        <v>4553271.9502443923</v>
      </c>
      <c r="G291" s="23">
        <f>VLOOKUP(A291,[2]Academies!$A$3:$N$411,14,0)</f>
        <v>610000</v>
      </c>
      <c r="H291" s="27">
        <f t="shared" si="29"/>
        <v>0.13396959519785742</v>
      </c>
      <c r="I291" s="23">
        <f t="shared" si="30"/>
        <v>-135000</v>
      </c>
      <c r="J291" s="27">
        <f t="shared" si="28"/>
        <v>-0.18120805369127516</v>
      </c>
      <c r="K291" s="28">
        <f>VLOOKUP(A291,[2]Academies!$A$3:$M$411,13,0)</f>
        <v>745000</v>
      </c>
      <c r="L291" s="28">
        <f>VLOOKUP(A291,[2]Academies!$A$3:$L$411,12,0)</f>
        <v>349000</v>
      </c>
      <c r="M291" s="28">
        <f>VLOOKUP(A291,[2]Academies!$A$3:$K$411,11,0)</f>
        <v>274000</v>
      </c>
      <c r="N291" s="23">
        <f>VLOOKUP(A291,[2]Academies!$A$3:$J$411,10,0)</f>
        <v>176000</v>
      </c>
    </row>
    <row r="292" spans="1:14" x14ac:dyDescent="0.35">
      <c r="A292" s="4">
        <v>5436</v>
      </c>
      <c r="B292" s="5" t="s">
        <v>103</v>
      </c>
      <c r="C292" s="5" t="s">
        <v>389</v>
      </c>
      <c r="D292" s="5" t="s">
        <v>433</v>
      </c>
      <c r="E292" s="15">
        <f>VLOOKUP(A292,[1]SchBlock!$A$13:$AE$541,31,0)</f>
        <v>837</v>
      </c>
      <c r="F292" s="16">
        <f>VLOOKUP(A292,[1]SchBlock!$A$13:$FE$541,161,0)</f>
        <v>4555723.2</v>
      </c>
      <c r="G292" s="23">
        <f>VLOOKUP(A292,[2]Academies!$A$3:$N$411,14,0)</f>
        <v>53288</v>
      </c>
      <c r="H292" s="27">
        <f t="shared" si="29"/>
        <v>1.169693540643558E-2</v>
      </c>
      <c r="I292" s="23">
        <f t="shared" si="30"/>
        <v>32453</v>
      </c>
      <c r="J292" s="27">
        <f t="shared" si="28"/>
        <v>1.5576193904487641</v>
      </c>
      <c r="K292" s="28">
        <f>VLOOKUP(A292,[2]Academies!$A$3:$M$411,13,0)</f>
        <v>20835</v>
      </c>
      <c r="L292" s="28">
        <f>VLOOKUP(A292,[2]Academies!$A$3:$L$411,12,0)</f>
        <v>-227918</v>
      </c>
      <c r="M292" s="28">
        <f>VLOOKUP(A292,[2]Academies!$A$3:$K$411,11,0)</f>
        <v>-256138</v>
      </c>
      <c r="N292" s="23">
        <f>VLOOKUP(A292,[2]Academies!$A$3:$J$411,10,0)</f>
        <v>-214276</v>
      </c>
    </row>
    <row r="293" spans="1:14" x14ac:dyDescent="0.35">
      <c r="A293" s="4">
        <v>5461</v>
      </c>
      <c r="B293" s="5" t="s">
        <v>104</v>
      </c>
      <c r="C293" s="5" t="s">
        <v>390</v>
      </c>
      <c r="D293" s="5" t="s">
        <v>433</v>
      </c>
      <c r="E293" s="15">
        <f>VLOOKUP(A293,[1]SchBlock!$A$13:$AE$541,31,0)</f>
        <v>859</v>
      </c>
      <c r="F293" s="16">
        <f>VLOOKUP(A293,[1]SchBlock!$A$13:$FE$541,161,0)</f>
        <v>4747205.0431953147</v>
      </c>
      <c r="G293" s="23">
        <f>VLOOKUP(A293,[2]Academies!$A$3:$N$411,14,0)</f>
        <v>1148000</v>
      </c>
      <c r="H293" s="27">
        <f t="shared" si="29"/>
        <v>0.24182650413332224</v>
      </c>
      <c r="I293" s="23">
        <f t="shared" si="30"/>
        <v>278000</v>
      </c>
      <c r="J293" s="27">
        <f t="shared" si="28"/>
        <v>0.31954022988505748</v>
      </c>
      <c r="K293" s="28">
        <f>VLOOKUP(A293,[2]Academies!$A$3:$M$411,13,0)</f>
        <v>870000</v>
      </c>
      <c r="L293" s="28">
        <f>VLOOKUP(A293,[2]Academies!$A$3:$L$411,12,0)</f>
        <v>594000</v>
      </c>
      <c r="M293" s="28">
        <f>VLOOKUP(A293,[2]Academies!$A$3:$K$411,11,0)</f>
        <v>566000</v>
      </c>
      <c r="N293" s="23">
        <f>VLOOKUP(A293,[2]Academies!$A$3:$J$411,10,0)</f>
        <v>197000</v>
      </c>
    </row>
    <row r="294" spans="1:14" x14ac:dyDescent="0.35">
      <c r="A294" s="4">
        <v>4007</v>
      </c>
      <c r="B294" s="5" t="s">
        <v>105</v>
      </c>
      <c r="C294" s="5" t="s">
        <v>337</v>
      </c>
      <c r="D294" s="5" t="s">
        <v>433</v>
      </c>
      <c r="E294" s="15">
        <f>VLOOKUP(A294,[1]SchBlock!$A$13:$AE$541,31,0)</f>
        <v>916</v>
      </c>
      <c r="F294" s="16">
        <f>VLOOKUP(A294,[1]SchBlock!$A$13:$FE$541,161,0)</f>
        <v>5692963.8353067329</v>
      </c>
      <c r="G294" s="23">
        <f>VLOOKUP(A294,[2]Academies!$A$3:$N$411,14,0)</f>
        <v>860538</v>
      </c>
      <c r="H294" s="27">
        <f t="shared" si="29"/>
        <v>0.15115817083943145</v>
      </c>
      <c r="I294" s="23">
        <f t="shared" si="30"/>
        <v>-2129341</v>
      </c>
      <c r="J294" s="27">
        <f t="shared" si="28"/>
        <v>-0.71218300138567481</v>
      </c>
      <c r="K294" s="28">
        <f>VLOOKUP(A294,[2]Academies!$A$3:$M$411,13,0)</f>
        <v>2989879</v>
      </c>
      <c r="L294" s="28">
        <f>VLOOKUP(A294,[2]Academies!$A$3:$L$411,12,0)</f>
        <v>2177043</v>
      </c>
      <c r="M294" s="28">
        <f>VLOOKUP(A294,[2]Academies!$A$3:$K$411,11,0)</f>
        <v>2096606</v>
      </c>
      <c r="N294" s="23">
        <f>VLOOKUP(A294,[2]Academies!$A$3:$J$411,10,0)</f>
        <v>1965634</v>
      </c>
    </row>
    <row r="295" spans="1:14" x14ac:dyDescent="0.35">
      <c r="A295" s="4">
        <v>4026</v>
      </c>
      <c r="B295" s="5" t="s">
        <v>110</v>
      </c>
      <c r="C295" s="5" t="s">
        <v>393</v>
      </c>
      <c r="D295" s="5" t="s">
        <v>433</v>
      </c>
      <c r="E295" s="15">
        <f>VLOOKUP(A295,[1]SchBlock!$A$13:$AE$541,31,0)</f>
        <v>969</v>
      </c>
      <c r="F295" s="16">
        <f>VLOOKUP(A295,[1]SchBlock!$A$13:$FE$541,161,0)</f>
        <v>5326182.7359449193</v>
      </c>
      <c r="G295" s="23">
        <f>VLOOKUP(A295,[2]Academies!$A$3:$N$411,14,0)</f>
        <v>444921</v>
      </c>
      <c r="H295" s="27">
        <f t="shared" si="29"/>
        <v>8.3534685544555662E-2</v>
      </c>
      <c r="I295" s="23">
        <f t="shared" si="30"/>
        <v>-10474</v>
      </c>
      <c r="J295" s="27">
        <f t="shared" si="28"/>
        <v>-2.2999813348850998E-2</v>
      </c>
      <c r="K295" s="28">
        <f>VLOOKUP(A295,[2]Academies!$A$3:$M$411,13,0)</f>
        <v>455395</v>
      </c>
      <c r="L295" s="28">
        <f>VLOOKUP(A295,[2]Academies!$A$3:$L$411,12,0)</f>
        <v>274305</v>
      </c>
      <c r="M295" s="28">
        <f>VLOOKUP(A295,[2]Academies!$A$3:$K$411,11,0)</f>
        <v>251780</v>
      </c>
      <c r="N295" s="23">
        <f>VLOOKUP(A295,[2]Academies!$A$3:$J$411,10,0)</f>
        <v>169038</v>
      </c>
    </row>
    <row r="296" spans="1:14" x14ac:dyDescent="0.35">
      <c r="A296" s="4">
        <v>4470</v>
      </c>
      <c r="B296" s="5" t="s">
        <v>111</v>
      </c>
      <c r="C296" s="5" t="s">
        <v>394</v>
      </c>
      <c r="D296" s="5" t="s">
        <v>433</v>
      </c>
      <c r="E296" s="15">
        <f>VLOOKUP(A296,[1]SchBlock!$A$13:$AE$541,31,0)</f>
        <v>724</v>
      </c>
      <c r="F296" s="16">
        <f>VLOOKUP(A296,[1]SchBlock!$A$13:$FE$541,161,0)</f>
        <v>4293801.6560860993</v>
      </c>
      <c r="G296" s="23">
        <f>VLOOKUP(A296,[2]Academies!$A$3:$N$411,14,0)</f>
        <v>0</v>
      </c>
      <c r="H296" s="27">
        <f t="shared" si="29"/>
        <v>0</v>
      </c>
      <c r="I296" s="23">
        <f t="shared" si="30"/>
        <v>-56000</v>
      </c>
      <c r="J296" s="27">
        <f t="shared" si="28"/>
        <v>-1</v>
      </c>
      <c r="K296" s="28">
        <f>VLOOKUP(A296,[2]Academies!$A$3:$M$411,13,0)</f>
        <v>56000</v>
      </c>
      <c r="L296" s="28">
        <f>VLOOKUP(A296,[2]Academies!$A$3:$L$411,12,0)</f>
        <v>0</v>
      </c>
      <c r="M296" s="28">
        <f>VLOOKUP(A296,[2]Academies!$A$3:$K$411,11,0)</f>
        <v>-72317</v>
      </c>
      <c r="N296" s="23">
        <f>VLOOKUP(A296,[2]Academies!$A$3:$J$411,10,0)</f>
        <v>-121780</v>
      </c>
    </row>
    <row r="297" spans="1:14" x14ac:dyDescent="0.35">
      <c r="A297" s="4">
        <v>5407</v>
      </c>
      <c r="B297" s="5" t="s">
        <v>112</v>
      </c>
      <c r="C297" s="5" t="s">
        <v>338</v>
      </c>
      <c r="D297" s="5" t="s">
        <v>433</v>
      </c>
      <c r="E297" s="15">
        <f>VLOOKUP(A297,[1]SchBlock!$A$13:$AE$541,31,0)</f>
        <v>1012</v>
      </c>
      <c r="F297" s="16">
        <f>VLOOKUP(A297,[1]SchBlock!$A$13:$FE$541,161,0)</f>
        <v>5894125.5096060727</v>
      </c>
      <c r="G297" s="23">
        <f>VLOOKUP(A297,[2]Academies!$A$3:$N$411,14,0)</f>
        <v>685000</v>
      </c>
      <c r="H297" s="27">
        <f t="shared" si="29"/>
        <v>0.1162174098402905</v>
      </c>
      <c r="I297" s="23">
        <f t="shared" si="30"/>
        <v>227000</v>
      </c>
      <c r="J297" s="27">
        <f t="shared" si="28"/>
        <v>0.49563318777292575</v>
      </c>
      <c r="K297" s="28">
        <f>VLOOKUP(A297,[2]Academies!$A$3:$M$411,13,0)</f>
        <v>458000</v>
      </c>
      <c r="L297" s="28">
        <f>VLOOKUP(A297,[2]Academies!$A$3:$L$411,12,0)</f>
        <v>290000</v>
      </c>
      <c r="M297" s="28">
        <f>VLOOKUP(A297,[2]Academies!$A$3:$K$411,11,0)</f>
        <v>269000</v>
      </c>
      <c r="N297" s="23">
        <f>VLOOKUP(A297,[2]Academies!$A$3:$J$411,10,0)</f>
        <v>351000</v>
      </c>
    </row>
    <row r="298" spans="1:14" x14ac:dyDescent="0.35">
      <c r="A298" s="4">
        <v>4008</v>
      </c>
      <c r="B298" s="5" t="s">
        <v>113</v>
      </c>
      <c r="C298" s="5" t="s">
        <v>345</v>
      </c>
      <c r="D298" s="5" t="s">
        <v>433</v>
      </c>
      <c r="E298" s="15">
        <f>VLOOKUP(A298,[1]SchBlock!$A$13:$AE$541,31,0)</f>
        <v>771.66666666666674</v>
      </c>
      <c r="F298" s="16">
        <f>VLOOKUP(A298,[1]SchBlock!$A$13:$FE$541,161,0)</f>
        <v>4341116.5082784807</v>
      </c>
      <c r="G298" s="26">
        <f>VLOOKUP(A298,[2]Academies!$A$3:$N$411,14,0)</f>
        <v>0</v>
      </c>
      <c r="H298" s="27">
        <f t="shared" si="29"/>
        <v>0</v>
      </c>
      <c r="I298" s="23">
        <f t="shared" si="30"/>
        <v>0</v>
      </c>
      <c r="J298" s="27"/>
      <c r="K298" s="26">
        <f>VLOOKUP(A298,[2]Academies!$A$3:$M$411,13,0)</f>
        <v>0</v>
      </c>
      <c r="L298" s="28">
        <f>VLOOKUP(A298,[2]Academies!$A$3:$L$411,12,0)</f>
        <v>-17095</v>
      </c>
      <c r="M298" s="28">
        <f>VLOOKUP(A298,[2]Academies!$A$3:$K$411,11,0)</f>
        <v>-86655</v>
      </c>
      <c r="N298" s="23">
        <f>VLOOKUP(A298,[2]Academies!$A$3:$J$411,10,0)</f>
        <v>241486</v>
      </c>
    </row>
    <row r="299" spans="1:14" x14ac:dyDescent="0.35">
      <c r="A299" s="4">
        <v>4010</v>
      </c>
      <c r="B299" s="5" t="s">
        <v>118</v>
      </c>
      <c r="C299" s="5" t="s">
        <v>333</v>
      </c>
      <c r="D299" s="5" t="s">
        <v>433</v>
      </c>
      <c r="E299" s="15">
        <f>VLOOKUP(A299,[1]SchBlock!$A$13:$AE$541,31,0)</f>
        <v>909</v>
      </c>
      <c r="F299" s="16">
        <f>VLOOKUP(A299,[1]SchBlock!$A$13:$FE$541,161,0)</f>
        <v>5043140.9786939304</v>
      </c>
      <c r="G299" s="23">
        <f>VLOOKUP(A299,[2]Academies!$A$3:$N$411,14,0)</f>
        <v>-63533</v>
      </c>
      <c r="H299" s="27">
        <f t="shared" si="29"/>
        <v>-1.2597902828497516E-2</v>
      </c>
      <c r="I299" s="23">
        <f t="shared" si="30"/>
        <v>155574</v>
      </c>
      <c r="J299" s="27">
        <f t="shared" si="28"/>
        <v>-0.7100366487606512</v>
      </c>
      <c r="K299" s="28">
        <f>VLOOKUP(A299,[2]Academies!$A$3:$M$411,13,0)</f>
        <v>-219107</v>
      </c>
      <c r="L299" s="28">
        <f>VLOOKUP(A299,[2]Academies!$A$3:$L$411,12,0)</f>
        <v>-305069</v>
      </c>
      <c r="M299" s="28">
        <f>VLOOKUP(A299,[2]Academies!$A$3:$K$411,11,0)</f>
        <v>-152214</v>
      </c>
      <c r="N299" s="23">
        <f>VLOOKUP(A299,[2]Academies!$A$3:$J$411,10,0)</f>
        <v>152937</v>
      </c>
    </row>
    <row r="300" spans="1:14" x14ac:dyDescent="0.35">
      <c r="A300" s="4">
        <v>4011</v>
      </c>
      <c r="B300" s="5" t="s">
        <v>120</v>
      </c>
      <c r="C300" s="5" t="s">
        <v>397</v>
      </c>
      <c r="D300" s="5" t="s">
        <v>433</v>
      </c>
      <c r="E300" s="15">
        <f>VLOOKUP(A300,[1]SchBlock!$A$13:$AE$541,31,0)</f>
        <v>1273</v>
      </c>
      <c r="F300" s="16">
        <f>VLOOKUP(A300,[1]SchBlock!$A$13:$FE$541,161,0)</f>
        <v>6950730.6134397481</v>
      </c>
      <c r="G300" s="23">
        <f>VLOOKUP(A300,[2]Academies!$A$3:$N$411,14,0)</f>
        <v>599812</v>
      </c>
      <c r="H300" s="27">
        <f t="shared" si="29"/>
        <v>8.6294813215781876E-2</v>
      </c>
      <c r="I300" s="23">
        <f t="shared" si="30"/>
        <v>369536</v>
      </c>
      <c r="J300" s="27">
        <f t="shared" si="28"/>
        <v>1.6047525578002049</v>
      </c>
      <c r="K300" s="28">
        <f>VLOOKUP(A300,[2]Academies!$A$3:$M$411,13,0)</f>
        <v>230276</v>
      </c>
      <c r="L300" s="28">
        <f>VLOOKUP(A300,[2]Academies!$A$3:$L$411,12,0)</f>
        <v>323642</v>
      </c>
      <c r="M300" s="28">
        <f>VLOOKUP(A300,[2]Academies!$A$3:$K$411,11,0)</f>
        <v>272041</v>
      </c>
      <c r="N300" s="23">
        <f>VLOOKUP(A300,[2]Academies!$A$3:$J$411,10,0)</f>
        <v>167500</v>
      </c>
    </row>
    <row r="301" spans="1:14" x14ac:dyDescent="0.35">
      <c r="A301" s="4">
        <v>5420</v>
      </c>
      <c r="B301" s="5" t="s">
        <v>136</v>
      </c>
      <c r="C301" s="5" t="s">
        <v>404</v>
      </c>
      <c r="D301" s="5" t="s">
        <v>433</v>
      </c>
      <c r="E301" s="15">
        <f>VLOOKUP(A301,[1]SchBlock!$A$13:$AE$541,31,0)</f>
        <v>880</v>
      </c>
      <c r="F301" s="16">
        <f>VLOOKUP(A301,[1]SchBlock!$A$13:$FE$541,161,0)</f>
        <v>5410154.135791718</v>
      </c>
      <c r="G301" s="23">
        <f>VLOOKUP(A301,[2]Academies!$A$3:$N$411,14,0)</f>
        <v>948788</v>
      </c>
      <c r="H301" s="27">
        <f t="shared" si="29"/>
        <v>0.17537171329799001</v>
      </c>
      <c r="I301" s="23">
        <f t="shared" si="30"/>
        <v>-141054</v>
      </c>
      <c r="J301" s="27">
        <f t="shared" si="28"/>
        <v>-0.1294261002971073</v>
      </c>
      <c r="K301" s="28">
        <f>VLOOKUP(A301,[2]Academies!$A$3:$M$411,13,0)</f>
        <v>1089842</v>
      </c>
      <c r="L301" s="28">
        <f>VLOOKUP(A301,[2]Academies!$A$3:$L$411,12,0)</f>
        <v>1255350</v>
      </c>
      <c r="M301" s="28">
        <f>VLOOKUP(A301,[2]Academies!$A$3:$K$411,11,0)</f>
        <v>1438530</v>
      </c>
      <c r="N301" s="23">
        <f>VLOOKUP(A301,[2]Academies!$A$3:$J$411,10,0)</f>
        <v>1256247</v>
      </c>
    </row>
    <row r="302" spans="1:14" x14ac:dyDescent="0.35">
      <c r="A302" s="4">
        <v>4014</v>
      </c>
      <c r="B302" s="5" t="s">
        <v>155</v>
      </c>
      <c r="C302" s="5" t="s">
        <v>409</v>
      </c>
      <c r="D302" s="5" t="s">
        <v>433</v>
      </c>
      <c r="E302" s="15">
        <f>VLOOKUP(A302,[1]SchBlock!$A$13:$AE$541,31,0)</f>
        <v>1581</v>
      </c>
      <c r="F302" s="16">
        <f>VLOOKUP(A302,[1]SchBlock!$A$13:$FE$541,161,0)</f>
        <v>10169418.998171279</v>
      </c>
      <c r="G302" s="23">
        <f>VLOOKUP(A302,[2]Academies!$A$3:$N$411,14,0)</f>
        <v>289000</v>
      </c>
      <c r="H302" s="27">
        <f t="shared" si="29"/>
        <v>2.8418536009969651E-2</v>
      </c>
      <c r="I302" s="23">
        <f t="shared" si="30"/>
        <v>140000</v>
      </c>
      <c r="J302" s="27">
        <f t="shared" si="28"/>
        <v>0.93959731543624159</v>
      </c>
      <c r="K302" s="28">
        <f>VLOOKUP(A302,[2]Academies!$A$3:$M$411,13,0)</f>
        <v>149000</v>
      </c>
      <c r="L302" s="28">
        <f>VLOOKUP(A302,[2]Academies!$A$3:$L$411,12,0)</f>
        <v>66000</v>
      </c>
      <c r="M302" s="28">
        <f>VLOOKUP(A302,[2]Academies!$A$3:$K$411,11,0)</f>
        <v>-69000</v>
      </c>
      <c r="N302" s="23">
        <f>VLOOKUP(A302,[2]Academies!$A$3:$J$411,10,0)</f>
        <v>255000</v>
      </c>
    </row>
    <row r="303" spans="1:14" x14ac:dyDescent="0.35">
      <c r="A303" s="4">
        <v>4015</v>
      </c>
      <c r="B303" s="5" t="s">
        <v>158</v>
      </c>
      <c r="C303" s="5" t="s">
        <v>376</v>
      </c>
      <c r="D303" s="5" t="s">
        <v>433</v>
      </c>
      <c r="E303" s="15">
        <f>VLOOKUP(A303,[1]SchBlock!$A$13:$AE$541,31,0)</f>
        <v>487.5</v>
      </c>
      <c r="F303" s="16">
        <f>VLOOKUP(A303,[1]SchBlock!$A$13:$FE$541,161,0)</f>
        <v>2876755.0147795617</v>
      </c>
      <c r="G303" s="26">
        <f>VLOOKUP(A303,[2]Academies!$A$3:$N$411,14,0)</f>
        <v>0</v>
      </c>
      <c r="H303" s="27">
        <f t="shared" si="29"/>
        <v>0</v>
      </c>
      <c r="I303" s="23">
        <f t="shared" si="30"/>
        <v>0</v>
      </c>
      <c r="J303" s="27"/>
      <c r="K303" s="26">
        <f>VLOOKUP(A303,[2]Academies!$A$3:$M$411,13,0)</f>
        <v>0</v>
      </c>
      <c r="L303" s="26">
        <f>VLOOKUP(A303,[2]Academies!$A$3:$L$411,12,0)</f>
        <v>0</v>
      </c>
      <c r="M303" s="26">
        <f>VLOOKUP(A303,[2]Academies!$A$3:$K$411,11,0)</f>
        <v>0</v>
      </c>
      <c r="N303" s="26">
        <f>VLOOKUP(A303,[2]Academies!$A$3:$J$411,10,0)</f>
        <v>0</v>
      </c>
    </row>
    <row r="304" spans="1:14" x14ac:dyDescent="0.35">
      <c r="A304" s="4">
        <v>5422</v>
      </c>
      <c r="B304" s="5" t="s">
        <v>177</v>
      </c>
      <c r="C304" s="5" t="s">
        <v>415</v>
      </c>
      <c r="D304" s="5" t="s">
        <v>433</v>
      </c>
      <c r="E304" s="15">
        <f>VLOOKUP(A304,[1]SchBlock!$A$13:$AE$541,31,0)</f>
        <v>1437.5833333333335</v>
      </c>
      <c r="F304" s="16">
        <f>VLOOKUP(A304,[1]SchBlock!$A$13:$FE$541,161,0)</f>
        <v>7812121.7500000009</v>
      </c>
      <c r="G304" s="23">
        <f>VLOOKUP(A304,[2]Academies!$A$3:$N$411,14,0)</f>
        <v>993554</v>
      </c>
      <c r="H304" s="27">
        <f t="shared" si="29"/>
        <v>0.12718106959866568</v>
      </c>
      <c r="I304" s="23">
        <f t="shared" si="30"/>
        <v>386762</v>
      </c>
      <c r="J304" s="27">
        <f t="shared" si="28"/>
        <v>0.63738810004087065</v>
      </c>
      <c r="K304" s="28">
        <f>VLOOKUP(A304,[2]Academies!$A$3:$M$411,13,0)</f>
        <v>606792</v>
      </c>
      <c r="L304" s="28">
        <f>VLOOKUP(A304,[2]Academies!$A$3:$L$411,12,0)</f>
        <v>458313</v>
      </c>
      <c r="M304" s="28">
        <f>VLOOKUP(A304,[2]Academies!$A$3:$K$411,11,0)</f>
        <v>287878</v>
      </c>
      <c r="N304" s="23">
        <f>VLOOKUP(A304,[2]Academies!$A$3:$J$411,10,0)</f>
        <v>258130</v>
      </c>
    </row>
    <row r="305" spans="1:14" x14ac:dyDescent="0.35">
      <c r="A305" s="4">
        <v>4016</v>
      </c>
      <c r="B305" s="5" t="s">
        <v>180</v>
      </c>
      <c r="C305" s="5" t="s">
        <v>345</v>
      </c>
      <c r="D305" s="5" t="s">
        <v>433</v>
      </c>
      <c r="E305" s="15">
        <f>VLOOKUP(A305,[1]SchBlock!$A$13:$AE$541,31,0)</f>
        <v>587</v>
      </c>
      <c r="F305" s="16">
        <f>VLOOKUP(A305,[1]SchBlock!$A$13:$FE$541,161,0)</f>
        <v>3371485.7005177024</v>
      </c>
      <c r="G305" s="26">
        <f>VLOOKUP(A305,[2]Academies!$A$3:$N$411,14,0)</f>
        <v>0</v>
      </c>
      <c r="H305" s="27">
        <f t="shared" si="29"/>
        <v>0</v>
      </c>
      <c r="I305" s="23">
        <f t="shared" si="30"/>
        <v>0</v>
      </c>
      <c r="J305" s="27"/>
      <c r="K305" s="26">
        <f>VLOOKUP(A305,[2]Academies!$A$3:$M$411,13,0)</f>
        <v>0</v>
      </c>
      <c r="L305" s="26">
        <f>VLOOKUP(A305,[2]Academies!$A$3:$L$411,12,0)</f>
        <v>0</v>
      </c>
      <c r="M305" s="28">
        <f>VLOOKUP(A305,[2]Academies!$A$3:$K$411,11,0)</f>
        <v>195378</v>
      </c>
      <c r="N305" s="23">
        <f>VLOOKUP(A305,[2]Academies!$A$3:$J$411,10,0)</f>
        <v>36866</v>
      </c>
    </row>
    <row r="306" spans="1:14" x14ac:dyDescent="0.35">
      <c r="A306" s="4">
        <v>4018</v>
      </c>
      <c r="B306" s="5" t="s">
        <v>213</v>
      </c>
      <c r="C306" s="5" t="s">
        <v>407</v>
      </c>
      <c r="D306" s="5" t="s">
        <v>433</v>
      </c>
      <c r="E306" s="15">
        <f>VLOOKUP(A306,[1]SchBlock!$A$13:$AE$541,31,0)</f>
        <v>524</v>
      </c>
      <c r="F306" s="16">
        <f>VLOOKUP(A306,[1]SchBlock!$A$13:$FE$541,161,0)</f>
        <v>3149943.047905786</v>
      </c>
      <c r="G306" s="23">
        <f>VLOOKUP(A306,[2]Academies!$A$3:$N$411,14,0)</f>
        <v>642669</v>
      </c>
      <c r="H306" s="27">
        <f t="shared" si="29"/>
        <v>0.2040255935507384</v>
      </c>
      <c r="I306" s="23">
        <f t="shared" si="30"/>
        <v>1693669</v>
      </c>
      <c r="J306" s="27">
        <f t="shared" si="28"/>
        <v>-1.6114833491912464</v>
      </c>
      <c r="K306" s="28">
        <f>VLOOKUP(A306,[2]Academies!$A$3:$M$411,13,0)</f>
        <v>-1051000</v>
      </c>
      <c r="L306" s="28">
        <f>VLOOKUP(A306,[2]Academies!$A$3:$L$411,12,0)</f>
        <v>-1051000</v>
      </c>
      <c r="M306" s="28">
        <f>VLOOKUP(A306,[2]Academies!$A$3:$K$411,11,0)</f>
        <v>-945461</v>
      </c>
      <c r="N306" s="23">
        <f>VLOOKUP(A306,[2]Academies!$A$3:$J$411,10,0)</f>
        <v>-288103</v>
      </c>
    </row>
    <row r="307" spans="1:14" x14ac:dyDescent="0.35">
      <c r="A307" s="4">
        <v>4019</v>
      </c>
      <c r="B307" s="5" t="s">
        <v>214</v>
      </c>
      <c r="C307" s="5" t="s">
        <v>376</v>
      </c>
      <c r="D307" s="5" t="s">
        <v>433</v>
      </c>
      <c r="E307" s="15">
        <f>VLOOKUP(A307,[1]SchBlock!$A$13:$AE$541,31,0)</f>
        <v>347</v>
      </c>
      <c r="F307" s="16">
        <f>VLOOKUP(A307,[1]SchBlock!$A$13:$FE$541,161,0)</f>
        <v>1976974.1374554941</v>
      </c>
      <c r="G307" s="26">
        <f>VLOOKUP(A307,[2]Academies!$A$3:$N$411,14,0)</f>
        <v>0</v>
      </c>
      <c r="H307" s="27">
        <f t="shared" si="29"/>
        <v>0</v>
      </c>
      <c r="I307" s="23">
        <f t="shared" si="30"/>
        <v>0</v>
      </c>
      <c r="J307" s="27"/>
      <c r="K307" s="26">
        <f>VLOOKUP(A307,[2]Academies!$A$3:$M$411,13,0)</f>
        <v>0</v>
      </c>
      <c r="L307" s="26">
        <f>VLOOKUP(A307,[2]Academies!$A$3:$L$411,12,0)</f>
        <v>0</v>
      </c>
      <c r="M307" s="29"/>
      <c r="N307" s="29"/>
    </row>
    <row r="308" spans="1:14" x14ac:dyDescent="0.35">
      <c r="A308" s="4">
        <v>4021</v>
      </c>
      <c r="B308" s="5" t="s">
        <v>215</v>
      </c>
      <c r="C308" s="5" t="s">
        <v>369</v>
      </c>
      <c r="D308" s="5" t="s">
        <v>433</v>
      </c>
      <c r="E308" s="15">
        <f>[1]SchBlock!$AE$535</f>
        <v>58.333333333333336</v>
      </c>
      <c r="F308" s="16">
        <f>[1]SchBlock!$FE$535</f>
        <v>370941.19548075396</v>
      </c>
      <c r="G308" s="23">
        <f>VLOOKUP(A308,[2]Academies!$A$3:$N$411,14,0)</f>
        <v>322940</v>
      </c>
      <c r="H308" s="27">
        <f t="shared" si="29"/>
        <v>0.87059621291578959</v>
      </c>
      <c r="I308" s="23">
        <f t="shared" ref="I308:I318" si="31">G308-K308</f>
        <v>322940</v>
      </c>
      <c r="J308" s="27"/>
      <c r="K308" s="29"/>
      <c r="L308" s="29"/>
      <c r="M308" s="29"/>
      <c r="N308" s="29"/>
    </row>
    <row r="309" spans="1:14" x14ac:dyDescent="0.35">
      <c r="A309" s="4">
        <v>4023</v>
      </c>
      <c r="B309" s="5" t="s">
        <v>240</v>
      </c>
      <c r="C309" s="5" t="s">
        <v>376</v>
      </c>
      <c r="D309" s="5" t="s">
        <v>433</v>
      </c>
      <c r="E309" s="15">
        <f>VLOOKUP(A309,[1]SchBlock!$A$13:$AE$541,31,0)</f>
        <v>848</v>
      </c>
      <c r="F309" s="16">
        <f>VLOOKUP(A309,[1]SchBlock!$A$13:$FE$541,161,0)</f>
        <v>4833486.7356241541</v>
      </c>
      <c r="G309" s="26">
        <f>VLOOKUP(A309,[2]Academies!$A$3:$N$411,14,0)</f>
        <v>0</v>
      </c>
      <c r="H309" s="27">
        <f t="shared" si="29"/>
        <v>0</v>
      </c>
      <c r="I309" s="23">
        <f t="shared" si="31"/>
        <v>0</v>
      </c>
      <c r="J309" s="27"/>
      <c r="K309" s="26">
        <f>VLOOKUP(A309,[2]Academies!$A$3:$M$411,13,0)</f>
        <v>0</v>
      </c>
      <c r="L309" s="26">
        <f>VLOOKUP(A309,[2]Academies!$A$3:$L$411,12,0)</f>
        <v>0</v>
      </c>
      <c r="M309" s="26">
        <f>VLOOKUP(A309,[2]Academies!$A$3:$K$411,11,0)</f>
        <v>0</v>
      </c>
      <c r="N309" s="26">
        <f>VLOOKUP(A309,[2]Academies!$A$3:$J$411,10,0)</f>
        <v>0</v>
      </c>
    </row>
    <row r="310" spans="1:14" x14ac:dyDescent="0.35">
      <c r="A310" s="4">
        <v>4024</v>
      </c>
      <c r="B310" s="5" t="s">
        <v>241</v>
      </c>
      <c r="C310" s="5" t="s">
        <v>383</v>
      </c>
      <c r="D310" s="5" t="s">
        <v>433</v>
      </c>
      <c r="E310" s="15">
        <f>VLOOKUP(A310,[1]SchBlock!$A$13:$AE$541,31,0)</f>
        <v>1055</v>
      </c>
      <c r="F310" s="16">
        <f>VLOOKUP(A310,[1]SchBlock!$A$13:$FE$541,161,0)</f>
        <v>6325030.0171972942</v>
      </c>
      <c r="G310" s="23">
        <f>VLOOKUP(A310,[2]Academies!$A$3:$N$411,14,0)</f>
        <v>457000</v>
      </c>
      <c r="H310" s="27">
        <f t="shared" si="29"/>
        <v>7.2252621530245767E-2</v>
      </c>
      <c r="I310" s="23">
        <f t="shared" si="31"/>
        <v>21000</v>
      </c>
      <c r="J310" s="27">
        <f t="shared" si="28"/>
        <v>4.8165137614678902E-2</v>
      </c>
      <c r="K310" s="28">
        <f>VLOOKUP(A310,[2]Academies!$A$3:$M$411,13,0)</f>
        <v>436000</v>
      </c>
      <c r="L310" s="28">
        <f>VLOOKUP(A310,[2]Academies!$A$3:$L$411,12,0)</f>
        <v>346000</v>
      </c>
      <c r="M310" s="28">
        <f>VLOOKUP(A310,[2]Academies!$A$3:$K$411,11,0)</f>
        <v>964346</v>
      </c>
      <c r="N310" s="23">
        <f>VLOOKUP(A310,[2]Academies!$A$3:$J$411,10,0)</f>
        <v>918237</v>
      </c>
    </row>
    <row r="311" spans="1:14" x14ac:dyDescent="0.35">
      <c r="A311" s="4">
        <v>4027</v>
      </c>
      <c r="B311" s="5" t="s">
        <v>246</v>
      </c>
      <c r="C311" s="5" t="s">
        <v>426</v>
      </c>
      <c r="D311" s="5" t="s">
        <v>433</v>
      </c>
      <c r="E311" s="15">
        <f>VLOOKUP(A311,[1]SchBlock!$A$13:$AE$541,31,0)</f>
        <v>662</v>
      </c>
      <c r="F311" s="16">
        <f>VLOOKUP(A311,[1]SchBlock!$A$13:$FE$541,161,0)</f>
        <v>3865073.1041234853</v>
      </c>
      <c r="G311" s="23">
        <f>VLOOKUP(A311,[2]Academies!$A$3:$N$411,14,0)</f>
        <v>-249000</v>
      </c>
      <c r="H311" s="27">
        <f t="shared" si="29"/>
        <v>-6.4423102304158819E-2</v>
      </c>
      <c r="I311" s="23">
        <f t="shared" si="31"/>
        <v>214000</v>
      </c>
      <c r="J311" s="27">
        <f t="shared" si="28"/>
        <v>-0.46220302375809935</v>
      </c>
      <c r="K311" s="28">
        <f>VLOOKUP(A311,[2]Academies!$A$3:$M$411,13,0)</f>
        <v>-463000</v>
      </c>
      <c r="L311" s="28">
        <f>VLOOKUP(A311,[2]Academies!$A$3:$L$411,12,0)</f>
        <v>-348000</v>
      </c>
      <c r="M311" s="28">
        <f>VLOOKUP(A311,[2]Academies!$A$3:$K$411,11,0)</f>
        <v>-233000</v>
      </c>
      <c r="N311" s="23">
        <f>VLOOKUP(A311,[2]Academies!$A$3:$J$411,10,0)</f>
        <v>-490000</v>
      </c>
    </row>
    <row r="312" spans="1:14" x14ac:dyDescent="0.35">
      <c r="A312" s="4">
        <v>4499</v>
      </c>
      <c r="B312" s="5" t="s">
        <v>250</v>
      </c>
      <c r="C312" s="5" t="s">
        <v>374</v>
      </c>
      <c r="D312" s="5" t="s">
        <v>433</v>
      </c>
      <c r="E312" s="15">
        <f>VLOOKUP(A312,[1]SchBlock!$A$13:$AE$541,31,0)</f>
        <v>1157</v>
      </c>
      <c r="F312" s="16">
        <f>VLOOKUP(A312,[1]SchBlock!$A$13:$FE$541,161,0)</f>
        <v>6553678.7553820265</v>
      </c>
      <c r="G312" s="23">
        <f>VLOOKUP(A312,[2]Academies!$A$3:$N$411,14,0)</f>
        <v>2072000</v>
      </c>
      <c r="H312" s="27">
        <f t="shared" si="29"/>
        <v>0.31615831006340178</v>
      </c>
      <c r="I312" s="23">
        <f t="shared" si="31"/>
        <v>98000</v>
      </c>
      <c r="J312" s="27">
        <f t="shared" si="28"/>
        <v>4.9645390070921988E-2</v>
      </c>
      <c r="K312" s="28">
        <f>VLOOKUP(A312,[2]Academies!$A$3:$M$411,13,0)</f>
        <v>1974000</v>
      </c>
      <c r="L312" s="28">
        <f>VLOOKUP(A312,[2]Academies!$A$3:$L$411,12,0)</f>
        <v>1429000</v>
      </c>
      <c r="M312" s="28">
        <f>VLOOKUP(A312,[2]Academies!$A$3:$K$411,11,0)</f>
        <v>1081000</v>
      </c>
      <c r="N312" s="23">
        <f>VLOOKUP(A312,[2]Academies!$A$3:$J$411,10,0)</f>
        <v>772000</v>
      </c>
    </row>
    <row r="313" spans="1:14" x14ac:dyDescent="0.35">
      <c r="A313" s="4">
        <v>4030</v>
      </c>
      <c r="B313" s="5" t="s">
        <v>268</v>
      </c>
      <c r="C313" s="5" t="s">
        <v>376</v>
      </c>
      <c r="D313" s="5" t="s">
        <v>433</v>
      </c>
      <c r="E313" s="15">
        <f>VLOOKUP(A313,[1]SchBlock!$A$13:$AE$541,31,0)</f>
        <v>98</v>
      </c>
      <c r="F313" s="16">
        <f>VLOOKUP(A313,[1]SchBlock!$A$13:$FE$541,161,0)</f>
        <v>760916.29670576972</v>
      </c>
      <c r="G313" s="26">
        <f>VLOOKUP(A313,[2]Academies!$A$3:$N$411,14,0)</f>
        <v>0</v>
      </c>
      <c r="H313" s="27">
        <f t="shared" si="29"/>
        <v>0</v>
      </c>
      <c r="I313" s="23">
        <f t="shared" si="31"/>
        <v>0</v>
      </c>
      <c r="J313" s="27"/>
      <c r="K313" s="26">
        <f>VLOOKUP(A313,[2]Academies!$A$3:$M$411,13,0)</f>
        <v>0</v>
      </c>
      <c r="L313" s="26">
        <f>VLOOKUP(A313,[2]Academies!$A$3:$L$411,12,0)</f>
        <v>0</v>
      </c>
      <c r="M313" s="26">
        <f>VLOOKUP(A313,[2]Academies!$A$3:$K$411,11,0)</f>
        <v>0</v>
      </c>
      <c r="N313" s="26">
        <f>VLOOKUP(A313,[2]Academies!$A$3:$J$411,10,0)</f>
        <v>0</v>
      </c>
    </row>
    <row r="314" spans="1:14" x14ac:dyDescent="0.35">
      <c r="A314" s="4">
        <v>4031</v>
      </c>
      <c r="B314" s="5" t="s">
        <v>296</v>
      </c>
      <c r="C314" s="5" t="s">
        <v>383</v>
      </c>
      <c r="D314" s="5" t="s">
        <v>433</v>
      </c>
      <c r="E314" s="15">
        <f>VLOOKUP(A314,[1]SchBlock!$A$13:$AE$541,31,0)</f>
        <v>1544.1666666666665</v>
      </c>
      <c r="F314" s="16">
        <f>VLOOKUP(A314,[1]SchBlock!$A$13:$FE$541,161,0)</f>
        <v>8611672.8895167001</v>
      </c>
      <c r="G314" s="23">
        <f>VLOOKUP(A314,[2]Academies!$A$3:$N$411,14,0)</f>
        <v>1554000</v>
      </c>
      <c r="H314" s="27">
        <f t="shared" si="29"/>
        <v>0.180452743611725</v>
      </c>
      <c r="I314" s="23">
        <f t="shared" si="31"/>
        <v>526000</v>
      </c>
      <c r="J314" s="27">
        <f t="shared" si="28"/>
        <v>0.51167315175097272</v>
      </c>
      <c r="K314" s="28">
        <f>VLOOKUP(A314,[2]Academies!$A$3:$M$411,13,0)</f>
        <v>1028000</v>
      </c>
      <c r="L314" s="28">
        <f>VLOOKUP(A314,[2]Academies!$A$3:$L$411,12,0)</f>
        <v>597000</v>
      </c>
      <c r="M314" s="28">
        <f>VLOOKUP(A314,[2]Academies!$A$3:$K$411,11,0)</f>
        <v>293270</v>
      </c>
      <c r="N314" s="23">
        <f>VLOOKUP(A314,[2]Academies!$A$3:$J$411,10,0)</f>
        <v>114307</v>
      </c>
    </row>
    <row r="315" spans="1:14" x14ac:dyDescent="0.35">
      <c r="A315" s="4">
        <v>4032</v>
      </c>
      <c r="B315" s="5" t="s">
        <v>297</v>
      </c>
      <c r="C315" s="5" t="s">
        <v>383</v>
      </c>
      <c r="D315" s="5" t="s">
        <v>433</v>
      </c>
      <c r="E315" s="15">
        <f>VLOOKUP(A315,[1]SchBlock!$A$13:$AE$541,31,0)</f>
        <v>1216.5833333333335</v>
      </c>
      <c r="F315" s="16">
        <f>VLOOKUP(A315,[1]SchBlock!$A$13:$FE$541,161,0)</f>
        <v>6730989.1665836619</v>
      </c>
      <c r="G315" s="23">
        <f>VLOOKUP(A315,[2]Academies!$A$3:$N$411,14,0)</f>
        <v>1010000</v>
      </c>
      <c r="H315" s="27">
        <f t="shared" si="29"/>
        <v>0.15005223972342674</v>
      </c>
      <c r="I315" s="23">
        <f t="shared" si="31"/>
        <v>-225000</v>
      </c>
      <c r="J315" s="27">
        <f t="shared" si="28"/>
        <v>-0.18218623481781376</v>
      </c>
      <c r="K315" s="28">
        <f>VLOOKUP(A315,[2]Academies!$A$3:$M$411,13,0)</f>
        <v>1235000</v>
      </c>
      <c r="L315" s="28">
        <f>VLOOKUP(A315,[2]Academies!$A$3:$L$411,12,0)</f>
        <v>1084000</v>
      </c>
      <c r="M315" s="28">
        <f>VLOOKUP(A315,[2]Academies!$A$3:$K$411,11,0)</f>
        <v>851262</v>
      </c>
      <c r="N315" s="23">
        <f>VLOOKUP(A315,[2]Academies!$A$3:$J$411,10,0)</f>
        <v>783430</v>
      </c>
    </row>
    <row r="316" spans="1:14" x14ac:dyDescent="0.35">
      <c r="A316" s="4">
        <v>4033</v>
      </c>
      <c r="B316" s="5" t="s">
        <v>303</v>
      </c>
      <c r="C316" s="5" t="s">
        <v>337</v>
      </c>
      <c r="D316" s="5" t="s">
        <v>433</v>
      </c>
      <c r="E316" s="15">
        <f>VLOOKUP(A316,[1]SchBlock!$A$13:$AE$541,31,0)</f>
        <v>877</v>
      </c>
      <c r="F316" s="16">
        <f>VLOOKUP(A316,[1]SchBlock!$A$13:$FE$541,161,0)</f>
        <v>5468584.1833373457</v>
      </c>
      <c r="G316" s="23">
        <f>VLOOKUP(A316,[2]Academies!$A$3:$N$411,14,0)</f>
        <v>185854</v>
      </c>
      <c r="H316" s="27">
        <f t="shared" si="29"/>
        <v>3.3985761902741302E-2</v>
      </c>
      <c r="I316" s="23">
        <f t="shared" si="31"/>
        <v>29733</v>
      </c>
      <c r="J316" s="27">
        <f t="shared" si="28"/>
        <v>0.19044843422729807</v>
      </c>
      <c r="K316" s="28">
        <f>VLOOKUP(A316,[2]Academies!$A$3:$M$411,13,0)</f>
        <v>156121</v>
      </c>
      <c r="L316" s="28">
        <f>VLOOKUP(A316,[2]Academies!$A$3:$L$411,12,0)</f>
        <v>271286</v>
      </c>
      <c r="M316" s="28">
        <f>VLOOKUP(A316,[2]Academies!$A$3:$K$411,11,0)</f>
        <v>-262679</v>
      </c>
      <c r="N316" s="23">
        <f>VLOOKUP(A316,[2]Academies!$A$3:$J$411,10,0)</f>
        <v>326932</v>
      </c>
    </row>
    <row r="317" spans="1:14" x14ac:dyDescent="0.35">
      <c r="A317" s="4">
        <v>4034</v>
      </c>
      <c r="B317" s="5" t="s">
        <v>304</v>
      </c>
      <c r="C317" s="5" t="s">
        <v>383</v>
      </c>
      <c r="D317" s="5" t="s">
        <v>433</v>
      </c>
      <c r="E317" s="15">
        <f>VLOOKUP(A317,[1]SchBlock!$A$13:$AE$541,31,0)</f>
        <v>463</v>
      </c>
      <c r="F317" s="16">
        <f>VLOOKUP(A317,[1]SchBlock!$A$13:$FE$541,161,0)</f>
        <v>2527797.3683704836</v>
      </c>
      <c r="G317" s="23">
        <f>VLOOKUP(A317,[2]Academies!$A$3:$N$411,14,0)</f>
        <v>410000</v>
      </c>
      <c r="H317" s="27">
        <f t="shared" si="29"/>
        <v>0.16219654515436968</v>
      </c>
      <c r="I317" s="23">
        <f t="shared" si="31"/>
        <v>27000</v>
      </c>
      <c r="J317" s="27">
        <f t="shared" si="28"/>
        <v>7.0496083550913843E-2</v>
      </c>
      <c r="K317" s="28">
        <f>VLOOKUP(A317,[2]Academies!$A$3:$M$411,13,0)</f>
        <v>383000</v>
      </c>
      <c r="L317" s="28">
        <f>VLOOKUP(A317,[2]Academies!$A$3:$L$411,12,0)</f>
        <v>89000</v>
      </c>
      <c r="M317" s="29"/>
      <c r="N317" s="29"/>
    </row>
    <row r="318" spans="1:14" x14ac:dyDescent="0.35">
      <c r="A318" s="4">
        <v>4035</v>
      </c>
      <c r="B318" s="5" t="s">
        <v>326</v>
      </c>
      <c r="C318" s="5" t="s">
        <v>376</v>
      </c>
      <c r="D318" s="5" t="s">
        <v>433</v>
      </c>
      <c r="E318" s="15">
        <f>VLOOKUP(A318,[1]SchBlock!$A$13:$AE$541,31,0)</f>
        <v>793</v>
      </c>
      <c r="F318" s="16">
        <f>VLOOKUP(A318,[1]SchBlock!$A$13:$FE$541,161,0)</f>
        <v>4615035.0682681194</v>
      </c>
      <c r="G318" s="26">
        <f>VLOOKUP(A318,[2]Academies!$A$3:$N$411,14,0)</f>
        <v>0</v>
      </c>
      <c r="H318" s="27">
        <f t="shared" si="29"/>
        <v>0</v>
      </c>
      <c r="I318" s="23">
        <f t="shared" si="31"/>
        <v>0</v>
      </c>
      <c r="J318" s="27"/>
      <c r="K318" s="26">
        <f>VLOOKUP(A318,[2]Academies!$A$3:$M$411,13,0)</f>
        <v>0</v>
      </c>
      <c r="L318" s="26">
        <f>VLOOKUP(A318,[2]Academies!$A$3:$L$411,12,0)</f>
        <v>0</v>
      </c>
      <c r="M318" s="28">
        <f>VLOOKUP(A318,[2]Academies!$A$3:$K$411,11,0)</f>
        <v>-1824000</v>
      </c>
      <c r="N318" s="23">
        <f>VLOOKUP(A318,[2]Academies!$A$3:$J$411,10,0)</f>
        <v>-1714000</v>
      </c>
    </row>
    <row r="319" spans="1:14" x14ac:dyDescent="0.35">
      <c r="A319" s="4"/>
      <c r="B319" s="5"/>
      <c r="C319" s="5" t="s">
        <v>446</v>
      </c>
      <c r="D319" s="5" t="s">
        <v>433</v>
      </c>
      <c r="E319" s="17"/>
      <c r="F319" s="17"/>
      <c r="G319" s="23">
        <f>[2]Academies!$N$420</f>
        <v>14201697.93026392</v>
      </c>
      <c r="H319" s="27"/>
      <c r="I319" s="23">
        <f t="shared" ref="I319" si="32">G319-K319</f>
        <v>11758507.58811203</v>
      </c>
      <c r="J319" s="27">
        <f t="shared" si="28"/>
        <v>4.8127677100080062</v>
      </c>
      <c r="K319" s="23">
        <f>[2]Academies!$M$420</f>
        <v>2443190.3421518905</v>
      </c>
      <c r="L319" s="23">
        <f>[2]Academies!$L$420</f>
        <v>2994310.6106773568</v>
      </c>
      <c r="M319" s="23">
        <f>[2]Academies!$K$420</f>
        <v>3475779.1327025061</v>
      </c>
      <c r="N319" s="23">
        <f>[2]Academies!$J$420</f>
        <v>4892167.8489510473</v>
      </c>
    </row>
    <row r="320" spans="1:14" x14ac:dyDescent="0.35">
      <c r="A320" s="4"/>
      <c r="B320" s="5"/>
      <c r="C320" s="6" t="s">
        <v>448</v>
      </c>
      <c r="D320" s="5"/>
      <c r="E320" s="19">
        <f t="shared" ref="E320:F320" si="33">SUM(E244:E319)</f>
        <v>74935.416666666672</v>
      </c>
      <c r="F320" s="19">
        <f t="shared" si="33"/>
        <v>428887674.0472461</v>
      </c>
      <c r="G320" s="24">
        <f>SUM(G244:G319)</f>
        <v>67093614.930263922</v>
      </c>
      <c r="H320" s="30">
        <f t="shared" si="29"/>
        <v>0.15643633284474601</v>
      </c>
      <c r="I320" s="24">
        <f>SUM(I244:I319)</f>
        <v>11099409.58811203</v>
      </c>
      <c r="J320" s="30">
        <f t="shared" si="28"/>
        <v>0.19822425410431718</v>
      </c>
      <c r="K320" s="24">
        <f t="shared" ref="K320:N320" si="34">SUM(K244:K319)</f>
        <v>55994205.342151888</v>
      </c>
      <c r="L320" s="24">
        <f t="shared" si="34"/>
        <v>46543629.610677354</v>
      </c>
      <c r="M320" s="24">
        <f t="shared" si="34"/>
        <v>44926657.132702507</v>
      </c>
      <c r="N320" s="24">
        <f t="shared" si="34"/>
        <v>46420065.848951049</v>
      </c>
    </row>
    <row r="321" spans="1:14" x14ac:dyDescent="0.35">
      <c r="A321" s="11"/>
      <c r="B321" s="12"/>
      <c r="C321" s="12"/>
      <c r="D321" s="12"/>
      <c r="G321" s="25"/>
      <c r="H321" s="27"/>
      <c r="I321" s="25"/>
      <c r="J321" s="25"/>
      <c r="K321" s="25"/>
      <c r="L321" s="25"/>
      <c r="M321" s="25"/>
      <c r="N321" s="25"/>
    </row>
    <row r="322" spans="1:14" x14ac:dyDescent="0.35">
      <c r="A322" s="4">
        <v>7063</v>
      </c>
      <c r="B322" s="5" t="s">
        <v>72</v>
      </c>
      <c r="C322" s="5" t="s">
        <v>373</v>
      </c>
      <c r="D322" s="5" t="s">
        <v>435</v>
      </c>
      <c r="E322" s="20">
        <f>VLOOKUP(A322,'[1]Special Schools'!$A$6:$E$24,5,0)</f>
        <v>253</v>
      </c>
      <c r="F322" s="16">
        <f>VLOOKUP(A322,'[1]Special Schools'!$A$6:$BC$24,55,0)</f>
        <v>3732892.5333333332</v>
      </c>
      <c r="G322" s="26">
        <f>VLOOKUP(A322,[2]Academies!$A$3:$N$411,14,0)</f>
        <v>0</v>
      </c>
      <c r="H322" s="27">
        <f t="shared" si="29"/>
        <v>0</v>
      </c>
      <c r="I322" s="23">
        <f t="shared" ref="I322:I335" si="35">G322-K322</f>
        <v>-1144705</v>
      </c>
      <c r="J322" s="27">
        <f t="shared" ref="J322:J337" si="36">(I322/K322)</f>
        <v>-1</v>
      </c>
      <c r="K322" s="28">
        <f>VLOOKUP(A322,[2]Academies!$A$3:$M$411,13,0)</f>
        <v>1144705</v>
      </c>
      <c r="L322" s="28">
        <f>VLOOKUP(A322,[2]Academies!$A$3:$L$411,12,0)</f>
        <v>1331008</v>
      </c>
      <c r="M322" s="28">
        <f>VLOOKUP(A322,[2]Academies!$A$3:$K$411,11,0)</f>
        <v>1260055</v>
      </c>
      <c r="N322" s="28">
        <f>VLOOKUP(A322,[2]Academies!$A$3:$J$411,10,0)</f>
        <v>1021021</v>
      </c>
    </row>
    <row r="323" spans="1:14" x14ac:dyDescent="0.35">
      <c r="A323" s="4">
        <v>7071</v>
      </c>
      <c r="B323" s="5" t="s">
        <v>94</v>
      </c>
      <c r="C323" s="5" t="s">
        <v>330</v>
      </c>
      <c r="D323" s="5" t="s">
        <v>435</v>
      </c>
      <c r="E323" s="20">
        <f>VLOOKUP(A323,'[1]Special Schools'!$A$6:$E$24,5,0)</f>
        <v>262</v>
      </c>
      <c r="F323" s="16">
        <f>VLOOKUP(A323,'[1]Special Schools'!$A$6:$BC$24,55,0)</f>
        <v>5003059</v>
      </c>
      <c r="G323" s="23">
        <f>VLOOKUP(A323,[2]Academies!$A$3:$N$411,14,0)</f>
        <v>1482000</v>
      </c>
      <c r="H323" s="27">
        <f t="shared" si="29"/>
        <v>0.29621877335446173</v>
      </c>
      <c r="I323" s="23">
        <f t="shared" si="35"/>
        <v>548000</v>
      </c>
      <c r="J323" s="27">
        <f t="shared" si="36"/>
        <v>0.58672376873661669</v>
      </c>
      <c r="K323" s="28">
        <f>VLOOKUP(A323,[2]Academies!$A$3:$M$411,13,0)</f>
        <v>934000</v>
      </c>
      <c r="L323" s="28">
        <f>VLOOKUP(A323,[2]Academies!$A$3:$L$411,12,0)</f>
        <v>753000</v>
      </c>
      <c r="M323" s="26">
        <f>VLOOKUP(A323,[2]Academies!$A$3:$K$411,11,0)</f>
        <v>0</v>
      </c>
      <c r="N323" s="26">
        <f>VLOOKUP(A323,[2]Academies!$A$3:$J$411,10,0)</f>
        <v>0</v>
      </c>
    </row>
    <row r="324" spans="1:14" x14ac:dyDescent="0.35">
      <c r="A324" s="4">
        <v>7001</v>
      </c>
      <c r="B324" s="5" t="s">
        <v>96</v>
      </c>
      <c r="C324" s="5" t="s">
        <v>330</v>
      </c>
      <c r="D324" s="5" t="s">
        <v>435</v>
      </c>
      <c r="E324" s="20">
        <f>VLOOKUP(A324,'[1]Special Schools'!$A$6:$E$24,5,0)</f>
        <v>149</v>
      </c>
      <c r="F324" s="16">
        <f>VLOOKUP(A324,'[1]Special Schools'!$A$6:$BC$24,55,0)</f>
        <v>3024364</v>
      </c>
      <c r="G324" s="23">
        <f>VLOOKUP(A324,[2]Academies!$A$3:$N$411,14,0)</f>
        <v>1751000</v>
      </c>
      <c r="H324" s="27">
        <f t="shared" si="29"/>
        <v>0.57896470133886002</v>
      </c>
      <c r="I324" s="23">
        <f t="shared" si="35"/>
        <v>283000</v>
      </c>
      <c r="J324" s="27">
        <f t="shared" si="36"/>
        <v>0.1927792915531335</v>
      </c>
      <c r="K324" s="28">
        <f>VLOOKUP(A324,[2]Academies!$A$3:$M$411,13,0)</f>
        <v>1468000</v>
      </c>
      <c r="L324" s="28">
        <f>VLOOKUP(A324,[2]Academies!$A$3:$L$411,12,0)</f>
        <v>1269000</v>
      </c>
      <c r="M324" s="26">
        <f>VLOOKUP(A324,[2]Academies!$A$3:$K$411,11,0)</f>
        <v>0</v>
      </c>
      <c r="N324" s="26">
        <f>VLOOKUP(A324,[2]Academies!$A$3:$J$411,10,0)</f>
        <v>0</v>
      </c>
    </row>
    <row r="325" spans="1:14" x14ac:dyDescent="0.35">
      <c r="A325" s="4">
        <v>7000</v>
      </c>
      <c r="B325" s="5" t="s">
        <v>164</v>
      </c>
      <c r="C325" s="5" t="s">
        <v>373</v>
      </c>
      <c r="D325" s="5" t="s">
        <v>435</v>
      </c>
      <c r="E325" s="20">
        <f>VLOOKUP(A325,'[1]Special Schools'!$A$6:$E$24,5,0)</f>
        <v>75</v>
      </c>
      <c r="F325" s="16">
        <f>VLOOKUP(A325,'[1]Special Schools'!$A$6:$BC$24,55,0)</f>
        <v>2444080.8333333335</v>
      </c>
      <c r="G325" s="26">
        <f>VLOOKUP(A325,[2]Academies!$A$3:$N$411,14,0)</f>
        <v>0</v>
      </c>
      <c r="H325" s="27">
        <f t="shared" si="29"/>
        <v>0</v>
      </c>
      <c r="I325" s="23">
        <f t="shared" si="35"/>
        <v>-308449</v>
      </c>
      <c r="J325" s="27">
        <f t="shared" si="36"/>
        <v>-1</v>
      </c>
      <c r="K325" s="28">
        <f>VLOOKUP(A325,[2]Academies!$A$3:$M$411,13,0)</f>
        <v>308449</v>
      </c>
      <c r="L325" s="28">
        <f>VLOOKUP(A325,[2]Academies!$A$3:$L$411,12,0)</f>
        <v>237515</v>
      </c>
      <c r="M325" s="28">
        <f>VLOOKUP(A325,[2]Academies!$A$3:$K$411,11,0)</f>
        <v>465508</v>
      </c>
      <c r="N325" s="28">
        <f>VLOOKUP(A325,[2]Academies!$A$3:$J$411,10,0)</f>
        <v>445491</v>
      </c>
    </row>
    <row r="326" spans="1:14" x14ac:dyDescent="0.35">
      <c r="A326" s="4">
        <v>7045</v>
      </c>
      <c r="B326" s="5" t="s">
        <v>176</v>
      </c>
      <c r="C326" s="5" t="s">
        <v>414</v>
      </c>
      <c r="D326" s="5" t="s">
        <v>435</v>
      </c>
      <c r="E326" s="20">
        <f>VLOOKUP(A326,'[1]Special Schools'!$A$6:$E$24,5,0)</f>
        <v>223</v>
      </c>
      <c r="F326" s="16">
        <f>VLOOKUP(A326,'[1]Special Schools'!$A$6:$BC$24,55,0)</f>
        <v>3337819.4333333336</v>
      </c>
      <c r="G326" s="23">
        <f>VLOOKUP(A326,[2]Academies!$A$3:$N$411,14,0)</f>
        <v>218264</v>
      </c>
      <c r="H326" s="27">
        <f t="shared" si="29"/>
        <v>6.5391194568613711E-2</v>
      </c>
      <c r="I326" s="23">
        <f t="shared" si="35"/>
        <v>-285207</v>
      </c>
      <c r="J326" s="27">
        <f t="shared" si="36"/>
        <v>-0.56648148552746835</v>
      </c>
      <c r="K326" s="28">
        <f>VLOOKUP(A326,[2]Academies!$A$3:$M$411,13,0)</f>
        <v>503471</v>
      </c>
      <c r="L326" s="28">
        <f>VLOOKUP(A326,[2]Academies!$A$3:$L$411,12,0)</f>
        <v>499931</v>
      </c>
      <c r="M326" s="28">
        <f>VLOOKUP(A326,[2]Academies!$A$3:$K$411,11,0)</f>
        <v>355096</v>
      </c>
      <c r="N326" s="28">
        <f>VLOOKUP(A326,[2]Academies!$A$3:$J$411,10,0)</f>
        <v>208760</v>
      </c>
    </row>
    <row r="327" spans="1:14" x14ac:dyDescent="0.35">
      <c r="A327" s="4">
        <v>7002</v>
      </c>
      <c r="B327" s="5" t="s">
        <v>179</v>
      </c>
      <c r="C327" s="5" t="s">
        <v>373</v>
      </c>
      <c r="D327" s="5" t="s">
        <v>435</v>
      </c>
      <c r="E327" s="20">
        <f>VLOOKUP(A327,'[1]Special Schools'!$A$6:$E$24,5,0)</f>
        <v>104</v>
      </c>
      <c r="F327" s="16">
        <f>VLOOKUP(A327,'[1]Special Schools'!$A$6:$BC$24,55,0)</f>
        <v>1956245</v>
      </c>
      <c r="G327" s="26">
        <f>VLOOKUP(A327,[2]Academies!$A$3:$N$411,14,0)</f>
        <v>0</v>
      </c>
      <c r="H327" s="27">
        <f t="shared" si="29"/>
        <v>0</v>
      </c>
      <c r="I327" s="23">
        <f t="shared" si="35"/>
        <v>-402176</v>
      </c>
      <c r="J327" s="27">
        <f t="shared" si="36"/>
        <v>-1</v>
      </c>
      <c r="K327" s="28">
        <f>VLOOKUP(A327,[2]Academies!$A$3:$M$411,13,0)</f>
        <v>402176</v>
      </c>
      <c r="L327" s="28">
        <f>VLOOKUP(A327,[2]Academies!$A$3:$L$411,12,0)</f>
        <v>444221</v>
      </c>
      <c r="M327" s="28">
        <f>VLOOKUP(A327,[2]Academies!$A$3:$K$411,11,0)</f>
        <v>432147</v>
      </c>
      <c r="N327" s="28">
        <f>VLOOKUP(A327,[2]Academies!$A$3:$J$411,10,0)</f>
        <v>419625</v>
      </c>
    </row>
    <row r="328" spans="1:14" x14ac:dyDescent="0.35">
      <c r="A328" s="4">
        <v>7003</v>
      </c>
      <c r="B328" s="5" t="s">
        <v>189</v>
      </c>
      <c r="C328" s="5" t="s">
        <v>417</v>
      </c>
      <c r="D328" s="5" t="s">
        <v>435</v>
      </c>
      <c r="E328" s="20">
        <f>VLOOKUP(A328,'[1]Special Schools'!$A$6:$E$24,5,0)</f>
        <v>91</v>
      </c>
      <c r="F328" s="16">
        <f>VLOOKUP(A328,'[1]Special Schools'!$A$6:$BC$24,55,0)</f>
        <v>2680459.2400000002</v>
      </c>
      <c r="G328" s="23">
        <f>VLOOKUP(A328,[2]Academies!$A$3:$N$411,14,0)</f>
        <v>585000</v>
      </c>
      <c r="H328" s="27">
        <f t="shared" si="29"/>
        <v>0.21824618381438249</v>
      </c>
      <c r="I328" s="23">
        <f t="shared" si="35"/>
        <v>59000</v>
      </c>
      <c r="J328" s="27">
        <f t="shared" si="36"/>
        <v>0.11216730038022814</v>
      </c>
      <c r="K328" s="28">
        <f>VLOOKUP(A328,[2]Academies!$A$3:$M$411,13,0)</f>
        <v>526000</v>
      </c>
      <c r="L328" s="28">
        <f>VLOOKUP(A328,[2]Academies!$A$3:$L$411,12,0)</f>
        <v>352000</v>
      </c>
      <c r="M328" s="28">
        <f>VLOOKUP(A328,[2]Academies!$A$3:$K$411,11,0)</f>
        <v>384000</v>
      </c>
      <c r="N328" s="28">
        <f>VLOOKUP(A328,[2]Academies!$A$3:$J$411,10,0)</f>
        <v>-32000</v>
      </c>
    </row>
    <row r="329" spans="1:14" x14ac:dyDescent="0.35">
      <c r="A329" s="4">
        <v>7065</v>
      </c>
      <c r="B329" s="5" t="s">
        <v>210</v>
      </c>
      <c r="C329" s="5" t="s">
        <v>419</v>
      </c>
      <c r="D329" s="5" t="s">
        <v>435</v>
      </c>
      <c r="E329" s="20">
        <f>VLOOKUP(A329,'[1]Special Schools'!$A$6:$E$24,5,0)</f>
        <v>369</v>
      </c>
      <c r="F329" s="16">
        <f>VLOOKUP(A329,'[1]Special Schools'!$A$6:$BC$24,55,0)</f>
        <v>5684176.666666667</v>
      </c>
      <c r="G329" s="23">
        <f>VLOOKUP(A329,[2]Academies!$A$3:$N$411,14,0)</f>
        <v>1945840</v>
      </c>
      <c r="H329" s="27">
        <f t="shared" si="29"/>
        <v>0.34232574286630779</v>
      </c>
      <c r="I329" s="23">
        <f t="shared" si="35"/>
        <v>456692</v>
      </c>
      <c r="J329" s="27">
        <f t="shared" si="36"/>
        <v>0.30668006135051723</v>
      </c>
      <c r="K329" s="28">
        <f>VLOOKUP(A329,[2]Academies!$A$3:$M$411,13,0)</f>
        <v>1489148</v>
      </c>
      <c r="L329" s="28">
        <f>VLOOKUP(A329,[2]Academies!$A$3:$L$411,12,0)</f>
        <v>1118858</v>
      </c>
      <c r="M329" s="28">
        <f>VLOOKUP(A329,[2]Academies!$A$3:$K$411,11,0)</f>
        <v>1340412</v>
      </c>
      <c r="N329" s="28">
        <f>VLOOKUP(A329,[2]Academies!$A$3:$J$411,10,0)</f>
        <v>1361938</v>
      </c>
    </row>
    <row r="330" spans="1:14" x14ac:dyDescent="0.35">
      <c r="A330" s="4">
        <v>7030</v>
      </c>
      <c r="B330" s="5" t="s">
        <v>235</v>
      </c>
      <c r="C330" s="5" t="s">
        <v>373</v>
      </c>
      <c r="D330" s="5" t="s">
        <v>435</v>
      </c>
      <c r="E330" s="20">
        <f>VLOOKUP(A330,'[1]Special Schools'!$A$6:$E$24,5,0)</f>
        <v>147</v>
      </c>
      <c r="F330" s="16">
        <f>VLOOKUP(A330,'[1]Special Schools'!$A$6:$BC$24,55,0)</f>
        <v>1987516.5666666669</v>
      </c>
      <c r="G330" s="26">
        <f>VLOOKUP(A330,[2]Academies!$A$3:$N$411,14,0)</f>
        <v>0</v>
      </c>
      <c r="H330" s="27">
        <f t="shared" si="29"/>
        <v>0</v>
      </c>
      <c r="I330" s="23">
        <f t="shared" si="35"/>
        <v>-282701</v>
      </c>
      <c r="J330" s="27">
        <f t="shared" si="36"/>
        <v>-1</v>
      </c>
      <c r="K330" s="28">
        <f>VLOOKUP(A330,[2]Academies!$A$3:$M$411,13,0)</f>
        <v>282701</v>
      </c>
      <c r="L330" s="28">
        <f>VLOOKUP(A330,[2]Academies!$A$3:$L$411,12,0)</f>
        <v>251872</v>
      </c>
      <c r="M330" s="28">
        <f>VLOOKUP(A330,[2]Academies!$A$3:$K$411,11,0)</f>
        <v>181910</v>
      </c>
      <c r="N330" s="28">
        <f>VLOOKUP(A330,[2]Academies!$A$3:$J$411,10,0)</f>
        <v>140608</v>
      </c>
    </row>
    <row r="331" spans="1:14" x14ac:dyDescent="0.35">
      <c r="A331" s="4">
        <v>7004</v>
      </c>
      <c r="B331" s="5" t="s">
        <v>237</v>
      </c>
      <c r="C331" s="5" t="s">
        <v>419</v>
      </c>
      <c r="D331" s="5" t="s">
        <v>435</v>
      </c>
      <c r="E331" s="20">
        <f>VLOOKUP(A331,'[1]Special Schools'!$A$6:$E$24,5,0)</f>
        <v>74</v>
      </c>
      <c r="F331" s="16">
        <f>VLOOKUP(A331,'[1]Special Schools'!$A$6:$BC$24,55,0)</f>
        <v>1587318.6</v>
      </c>
      <c r="G331" s="23">
        <f>VLOOKUP(A331,[2]Academies!$A$3:$N$411,14,0)</f>
        <v>208638</v>
      </c>
      <c r="H331" s="27">
        <f t="shared" si="29"/>
        <v>0.13144053122038638</v>
      </c>
      <c r="I331" s="23">
        <f t="shared" si="35"/>
        <v>-43509</v>
      </c>
      <c r="J331" s="27">
        <f t="shared" si="36"/>
        <v>-0.17255410534331164</v>
      </c>
      <c r="K331" s="28">
        <f>VLOOKUP(A331,[2]Academies!$A$3:$M$411,13,0)</f>
        <v>252147</v>
      </c>
      <c r="L331" s="28">
        <f>VLOOKUP(A331,[2]Academies!$A$3:$L$411,12,0)</f>
        <v>163416</v>
      </c>
      <c r="M331" s="28">
        <f>VLOOKUP(A331,[2]Academies!$A$3:$K$411,11,0)</f>
        <v>118835</v>
      </c>
      <c r="N331" s="28">
        <f>VLOOKUP(A331,[2]Academies!$A$3:$J$411,10,0)</f>
        <v>158385</v>
      </c>
    </row>
    <row r="332" spans="1:14" x14ac:dyDescent="0.35">
      <c r="A332" s="4">
        <v>7044</v>
      </c>
      <c r="B332" s="5" t="s">
        <v>269</v>
      </c>
      <c r="C332" s="5" t="s">
        <v>428</v>
      </c>
      <c r="D332" s="5" t="s">
        <v>435</v>
      </c>
      <c r="E332" s="20">
        <f>VLOOKUP(A332,'[1]Special Schools'!$A$6:$E$24,5,0)</f>
        <v>132</v>
      </c>
      <c r="F332" s="16">
        <f>VLOOKUP(A332,'[1]Special Schools'!$A$6:$BC$24,55,0)</f>
        <v>2451189</v>
      </c>
      <c r="G332" s="23">
        <f>VLOOKUP(A332,[2]Academies!$A$3:$N$411,14,0)</f>
        <v>139495</v>
      </c>
      <c r="H332" s="27">
        <f t="shared" si="29"/>
        <v>5.6909116351289112E-2</v>
      </c>
      <c r="I332" s="23">
        <f t="shared" si="35"/>
        <v>60888</v>
      </c>
      <c r="J332" s="27">
        <f t="shared" si="36"/>
        <v>0.77458750492958639</v>
      </c>
      <c r="K332" s="28">
        <f>VLOOKUP(A332,[2]Academies!$A$3:$M$411,13,0)</f>
        <v>78607</v>
      </c>
      <c r="L332" s="28">
        <f>VLOOKUP(A332,[2]Academies!$A$3:$L$411,12,0)</f>
        <v>-19704</v>
      </c>
      <c r="M332" s="28">
        <f>VLOOKUP(A332,[2]Academies!$A$3:$K$411,11,0)</f>
        <v>-51281</v>
      </c>
      <c r="N332" s="28">
        <f>VLOOKUP(A332,[2]Academies!$A$3:$J$411,10,0)</f>
        <v>35227</v>
      </c>
    </row>
    <row r="333" spans="1:14" x14ac:dyDescent="0.35">
      <c r="A333" s="4">
        <v>5951</v>
      </c>
      <c r="B333" s="5" t="s">
        <v>293</v>
      </c>
      <c r="C333" s="5" t="s">
        <v>420</v>
      </c>
      <c r="D333" s="5" t="s">
        <v>435</v>
      </c>
      <c r="E333" s="20">
        <f>VLOOKUP(A333,'[1]Special Schools'!$A$6:$E$24,5,0)</f>
        <v>113</v>
      </c>
      <c r="F333" s="16">
        <f>VLOOKUP(A333,'[1]Special Schools'!$A$6:$BC$24,55,0)</f>
        <v>1690755.6</v>
      </c>
      <c r="G333" s="23">
        <f>VLOOKUP(A333,[2]Academies!$A$3:$N$411,14,0)</f>
        <v>333705</v>
      </c>
      <c r="H333" s="27">
        <f t="shared" ref="H333:H339" si="37">(G333/F333)</f>
        <v>0.19737033548787297</v>
      </c>
      <c r="I333" s="23">
        <f t="shared" si="35"/>
        <v>-24962</v>
      </c>
      <c r="J333" s="27">
        <f t="shared" si="36"/>
        <v>-6.9596589594247582E-2</v>
      </c>
      <c r="K333" s="28">
        <f>VLOOKUP(A333,[2]Academies!$A$3:$M$411,13,0)</f>
        <v>358667</v>
      </c>
      <c r="L333" s="28">
        <f>VLOOKUP(A333,[2]Academies!$A$3:$L$411,12,0)</f>
        <v>358255</v>
      </c>
      <c r="M333" s="28">
        <f>VLOOKUP(A333,[2]Academies!$A$3:$K$411,11,0)</f>
        <v>276289</v>
      </c>
      <c r="N333" s="29"/>
    </row>
    <row r="334" spans="1:14" x14ac:dyDescent="0.35">
      <c r="A334" s="4">
        <v>7005</v>
      </c>
      <c r="B334" s="5" t="s">
        <v>327</v>
      </c>
      <c r="C334" s="5" t="s">
        <v>419</v>
      </c>
      <c r="D334" s="5" t="s">
        <v>435</v>
      </c>
      <c r="E334" s="20"/>
      <c r="F334" s="16">
        <v>596948</v>
      </c>
      <c r="G334" s="23">
        <f>VLOOKUP(A334,[2]Academies!$A$3:$N$411,14,0)</f>
        <v>67399</v>
      </c>
      <c r="H334" s="27">
        <f t="shared" si="37"/>
        <v>0.11290598176055536</v>
      </c>
      <c r="I334" s="23">
        <f t="shared" si="35"/>
        <v>67399</v>
      </c>
      <c r="J334" s="27"/>
      <c r="K334" s="29"/>
      <c r="L334" s="29"/>
      <c r="M334" s="29"/>
      <c r="N334" s="29"/>
    </row>
    <row r="335" spans="1:14" x14ac:dyDescent="0.35">
      <c r="A335" s="4">
        <v>7022</v>
      </c>
      <c r="B335" s="5" t="s">
        <v>328</v>
      </c>
      <c r="C335" s="5" t="s">
        <v>432</v>
      </c>
      <c r="D335" s="5" t="s">
        <v>435</v>
      </c>
      <c r="E335" s="20">
        <f>VLOOKUP(A335,'[1]Special Schools'!$A$6:$E$24,5,0)</f>
        <v>51</v>
      </c>
      <c r="F335" s="16">
        <f>VLOOKUP(A335,'[1]Special Schools'!$A$6:$BC$24,55,0)</f>
        <v>2453040.2999999998</v>
      </c>
      <c r="G335" s="23">
        <f>VLOOKUP(A335,[2]Academies!$A$3:$N$411,14,0)</f>
        <v>142901</v>
      </c>
      <c r="H335" s="27">
        <f t="shared" si="37"/>
        <v>5.8254648323551803E-2</v>
      </c>
      <c r="I335" s="23">
        <f t="shared" si="35"/>
        <v>142901</v>
      </c>
      <c r="J335" s="27"/>
      <c r="K335" s="29"/>
      <c r="L335" s="29"/>
      <c r="M335" s="29"/>
      <c r="N335" s="29"/>
    </row>
    <row r="336" spans="1:14" x14ac:dyDescent="0.35">
      <c r="A336" s="17"/>
      <c r="B336" s="17"/>
      <c r="C336" s="21" t="s">
        <v>447</v>
      </c>
      <c r="D336" s="20"/>
      <c r="E336" s="17"/>
      <c r="F336" s="17"/>
      <c r="G336" s="23">
        <f>[2]Academies!$N$421</f>
        <v>2174215.3028872041</v>
      </c>
      <c r="H336" s="27"/>
      <c r="I336" s="23">
        <f t="shared" ref="I336" si="38">G336-K336</f>
        <v>2719900.0257253321</v>
      </c>
      <c r="J336" s="27">
        <f t="shared" si="36"/>
        <v>-4.9843800126546052</v>
      </c>
      <c r="K336" s="23">
        <f>[2]Academies!$M$421</f>
        <v>-545684.72283812775</v>
      </c>
      <c r="L336" s="23">
        <f>[2]Academies!$L$421</f>
        <v>215983.52214391003</v>
      </c>
      <c r="M336" s="23">
        <f>[2]Academies!$K$421</f>
        <v>416019.51084911852</v>
      </c>
      <c r="N336" s="23">
        <f>[2]Academies!$J$421</f>
        <v>371306.38593766745</v>
      </c>
    </row>
    <row r="337" spans="1:14" s="2" customFormat="1" ht="13" x14ac:dyDescent="0.3">
      <c r="A337" s="20"/>
      <c r="B337" s="20"/>
      <c r="C337" s="14" t="s">
        <v>449</v>
      </c>
      <c r="D337" s="20"/>
      <c r="E337" s="19">
        <f t="shared" ref="E337:F337" si="39">SUM(E322:E336)</f>
        <v>2043</v>
      </c>
      <c r="F337" s="19">
        <f t="shared" si="39"/>
        <v>38629864.773333333</v>
      </c>
      <c r="G337" s="24">
        <f>SUM(G322:G336)</f>
        <v>9048457.302887205</v>
      </c>
      <c r="H337" s="30">
        <f t="shared" si="37"/>
        <v>0.23423476514816757</v>
      </c>
      <c r="I337" s="24">
        <f>SUM(I322:I336)</f>
        <v>1846071.0257253321</v>
      </c>
      <c r="J337" s="30">
        <f t="shared" si="36"/>
        <v>0.25631380415947136</v>
      </c>
      <c r="K337" s="24">
        <f t="shared" ref="K337:N337" si="40">SUM(K322:K336)</f>
        <v>7202386.277161872</v>
      </c>
      <c r="L337" s="24">
        <f t="shared" si="40"/>
        <v>6975355.5221439097</v>
      </c>
      <c r="M337" s="24">
        <f t="shared" si="40"/>
        <v>5178990.5108491182</v>
      </c>
      <c r="N337" s="24">
        <f t="shared" si="40"/>
        <v>4130361.3859376675</v>
      </c>
    </row>
    <row r="338" spans="1:14" x14ac:dyDescent="0.35">
      <c r="G338" s="25"/>
      <c r="H338" s="27"/>
      <c r="I338" s="25"/>
      <c r="J338" s="25"/>
      <c r="K338" s="25"/>
      <c r="L338" s="25"/>
      <c r="M338" s="25"/>
      <c r="N338" s="25"/>
    </row>
    <row r="339" spans="1:14" s="2" customFormat="1" ht="13" x14ac:dyDescent="0.3">
      <c r="C339" s="14" t="s">
        <v>450</v>
      </c>
      <c r="E339" s="19">
        <f>E8+E236+E242+E320+E337</f>
        <v>142239.5</v>
      </c>
      <c r="F339" s="19">
        <f>F8+F236+F242+F320+F337</f>
        <v>758030383.52358127</v>
      </c>
      <c r="G339" s="24">
        <f>G8+G236+G242+G320+G337</f>
        <v>133205206.45556888</v>
      </c>
      <c r="H339" s="30">
        <f t="shared" si="37"/>
        <v>0.1757254185991676</v>
      </c>
      <c r="I339" s="24">
        <f>I8+I236+I242+I320+I337</f>
        <v>17607848.119227886</v>
      </c>
      <c r="J339" s="30">
        <f t="shared" ref="J339" si="41">(I339/K339)</f>
        <v>0.15232050604475109</v>
      </c>
      <c r="K339" s="24">
        <f t="shared" ref="K339:N339" si="42">K8+K236+K242+K320+K337</f>
        <v>115597358.33634099</v>
      </c>
      <c r="L339" s="24">
        <f t="shared" si="42"/>
        <v>99129712.694571748</v>
      </c>
      <c r="M339" s="24">
        <f t="shared" si="42"/>
        <v>93842680.450272113</v>
      </c>
      <c r="N339" s="24">
        <f t="shared" si="42"/>
        <v>92604019.713729575</v>
      </c>
    </row>
  </sheetData>
  <sortState xmlns:xlrd2="http://schemas.microsoft.com/office/spreadsheetml/2017/richdata2" ref="A10:N234">
    <sortCondition ref="D10:D234"/>
    <sortCondition ref="B10:B234"/>
  </sortState>
  <mergeCells count="1">
    <mergeCell ref="E3:J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&amp;RAnnex C - Academy Balances</oddHeader>
  </headerFooter>
  <ignoredErrors>
    <ignoredError sqref="E55:F55 E121:F121 H8 J8 H242 J242 H320 J320 H337 J337 H339 J339 E308:F3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C1B143-9E32-4E28-A52B-A86B78C9EC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C540A-5322-4BAB-8E26-100A842C7E3C}"/>
</file>

<file path=customXml/itemProps3.xml><?xml version="1.0" encoding="utf-8"?>
<ds:datastoreItem xmlns:ds="http://schemas.openxmlformats.org/officeDocument/2006/customXml" ds:itemID="{C3E45A69-C2E0-4F8A-9F84-BBB29C4B3A57}">
  <ds:schemaRefs>
    <ds:schemaRef ds:uri="http://purl.org/dc/terms/"/>
    <ds:schemaRef ds:uri="http://schemas.microsoft.com/office/2006/documentManagement/types"/>
    <ds:schemaRef ds:uri="25673766-e0b5-4eed-8a95-be56a8e8bf9c"/>
    <ds:schemaRef ds:uri="http://purl.org/dc/elements/1.1/"/>
    <ds:schemaRef ds:uri="f501759c-6e27-42a7-bc53-ace532592ae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yannick.s-whyley</cp:lastModifiedBy>
  <cp:lastPrinted>2023-04-12T08:04:33Z</cp:lastPrinted>
  <dcterms:created xsi:type="dcterms:W3CDTF">2023-04-11T14:40:40Z</dcterms:created>
  <dcterms:modified xsi:type="dcterms:W3CDTF">2023-05-11T06:51:05Z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2023-04-11T14:40:40Z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234fcfd9-8696-46ab-9804-15d03cc70216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0x0101004A0B48836D690C4AAC168C8448D2F721</vt:lpwstr>
  </property>
</Properties>
</file>